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1020" yWindow="1110" windowWidth="15420" windowHeight="8865" tabRatio="732"/>
  </bookViews>
  <sheets>
    <sheet name="Tabelle1" sheetId="1" r:id="rId1"/>
    <sheet name="size daphnia mature" sheetId="3" r:id="rId2"/>
    <sheet name="Abundance" sheetId="4" r:id="rId3"/>
    <sheet name="Abundance PP+Z" sheetId="5" r:id="rId4"/>
    <sheet name="Abundance PP+Z+N" sheetId="6" r:id="rId5"/>
    <sheet name="Tabelle2" sheetId="11" r:id="rId6"/>
    <sheet name="Tabelle3" sheetId="12" r:id="rId7"/>
    <sheet name="Tabelle4" sheetId="13" r:id="rId8"/>
    <sheet name="Daphnia conversion to C" sheetId="16" r:id="rId9"/>
    <sheet name="Daphnia mature Carbon" sheetId="17" r:id="rId10"/>
    <sheet name="Summary mature Daphnia_ week 8" sheetId="18" r:id="rId11"/>
    <sheet name="Summary all Daphnia" sheetId="19" r:id="rId12"/>
    <sheet name="Tabelle5" sheetId="20" r:id="rId13"/>
  </sheets>
  <definedNames>
    <definedName name="_xlnm._FilterDatabase" localSheetId="2" hidden="1">Abundance!$A$1:$J$258</definedName>
    <definedName name="_xlnm._FilterDatabase" localSheetId="3" hidden="1">'Abundance PP+Z'!$A$1:$K$142</definedName>
    <definedName name="_xlnm._FilterDatabase" localSheetId="4" hidden="1">'Abundance PP+Z+N'!$A$1:$K$117</definedName>
    <definedName name="_xlnm._FilterDatabase" localSheetId="9" hidden="1">'Daphnia mature Carbon'!#REF!</definedName>
    <definedName name="_xlnm._FilterDatabase" localSheetId="1" hidden="1">'size daphnia mature'!$A$1:$M$129</definedName>
    <definedName name="_xlnm._FilterDatabase" localSheetId="0" hidden="1">Tabelle1!$A$1:$M$1973</definedName>
    <definedName name="_xlnm._FilterDatabase" localSheetId="5" hidden="1">Tabelle2!$A$1:$M$1678</definedName>
    <definedName name="_xlnm._FilterDatabase" localSheetId="6" hidden="1">Tabelle3!$A$1:$G$406</definedName>
    <definedName name="_xlnm._FilterDatabase" localSheetId="7" hidden="1">Tabelle4!$A$1:$G$312</definedName>
  </definedNames>
  <calcPr calcId="145621"/>
</workbook>
</file>

<file path=xl/calcChain.xml><?xml version="1.0" encoding="utf-8"?>
<calcChain xmlns="http://schemas.openxmlformats.org/spreadsheetml/2006/main">
  <c r="P73" i="17" l="1"/>
  <c r="O73" i="17"/>
  <c r="P71" i="17"/>
  <c r="O71" i="17"/>
  <c r="P62" i="17"/>
  <c r="O62" i="17"/>
  <c r="P55" i="17"/>
  <c r="O55" i="17"/>
  <c r="P43" i="17"/>
  <c r="O43" i="17"/>
  <c r="P38" i="17"/>
  <c r="O38" i="17"/>
  <c r="P19" i="17"/>
  <c r="O19" i="17"/>
  <c r="P4" i="17"/>
  <c r="O4" i="17"/>
  <c r="P155" i="16"/>
  <c r="O155" i="16"/>
  <c r="P146" i="16"/>
  <c r="O146" i="16"/>
  <c r="P130" i="16"/>
  <c r="O130" i="16"/>
  <c r="P106" i="16"/>
  <c r="O106" i="16"/>
  <c r="P91" i="16"/>
  <c r="O91" i="16"/>
  <c r="O74" i="16"/>
  <c r="P74" i="16"/>
  <c r="P39" i="16"/>
  <c r="O39" i="16"/>
  <c r="P36" i="16"/>
  <c r="O36" i="16"/>
  <c r="P4" i="16"/>
  <c r="O4" i="16"/>
  <c r="K406" i="12"/>
  <c r="H406" i="12"/>
  <c r="L406" i="12"/>
  <c r="I406" i="12"/>
  <c r="M406" i="12"/>
  <c r="J406" i="12"/>
  <c r="M405" i="12"/>
  <c r="J405" i="12"/>
  <c r="M399" i="12"/>
  <c r="J399" i="12"/>
  <c r="L399" i="12"/>
  <c r="I399" i="12"/>
  <c r="L394" i="12"/>
  <c r="K394" i="12"/>
  <c r="H394" i="12"/>
  <c r="M392" i="12"/>
  <c r="J392" i="12"/>
  <c r="L392" i="12"/>
  <c r="K392" i="12"/>
  <c r="H392" i="12"/>
  <c r="M375" i="12"/>
  <c r="J375" i="12"/>
  <c r="L375" i="12"/>
  <c r="I375" i="12"/>
  <c r="K375" i="12"/>
  <c r="H375" i="12"/>
  <c r="M365" i="12"/>
  <c r="J365" i="12"/>
  <c r="M359" i="12"/>
  <c r="J359" i="12"/>
  <c r="L359" i="12"/>
  <c r="I359" i="12"/>
  <c r="K359" i="12"/>
  <c r="H359" i="12"/>
  <c r="M356" i="12"/>
  <c r="J356" i="12"/>
  <c r="L356" i="12"/>
  <c r="I356" i="12"/>
  <c r="M354" i="12"/>
  <c r="J354" i="12"/>
  <c r="M352" i="12"/>
  <c r="J352" i="12"/>
  <c r="L352" i="12"/>
  <c r="I352" i="12"/>
  <c r="K352" i="12"/>
  <c r="H352" i="12"/>
  <c r="M351" i="12"/>
  <c r="J351" i="12"/>
  <c r="M337" i="12"/>
  <c r="L337" i="12"/>
  <c r="I337" i="12"/>
  <c r="M333" i="12"/>
  <c r="J333" i="12"/>
  <c r="L333" i="12"/>
  <c r="I333" i="12"/>
  <c r="K333" i="12"/>
  <c r="H333" i="12"/>
  <c r="M328" i="12"/>
  <c r="J328" i="12"/>
  <c r="K326" i="12"/>
  <c r="H326" i="12"/>
  <c r="M325" i="12"/>
  <c r="J325" i="12"/>
  <c r="L325" i="12"/>
  <c r="I325" i="12"/>
  <c r="M320" i="12"/>
  <c r="J320" i="12"/>
  <c r="M312" i="12"/>
  <c r="J312" i="12"/>
  <c r="L312" i="12"/>
  <c r="I312" i="12"/>
  <c r="K312" i="12"/>
  <c r="H312" i="12"/>
  <c r="M310" i="12"/>
  <c r="J310" i="12"/>
  <c r="L310" i="12"/>
  <c r="I310" i="12"/>
  <c r="M306" i="12"/>
  <c r="J306" i="12"/>
  <c r="M288" i="12"/>
  <c r="J288" i="12"/>
  <c r="M287" i="12"/>
  <c r="J287" i="12"/>
  <c r="L288" i="12"/>
  <c r="I288" i="12"/>
  <c r="K288" i="12"/>
  <c r="H288" i="12"/>
  <c r="M265" i="12"/>
  <c r="J265" i="12"/>
  <c r="L265" i="12"/>
  <c r="I265" i="12"/>
  <c r="M250" i="12"/>
  <c r="J250" i="12"/>
  <c r="M245" i="12"/>
  <c r="J245" i="12"/>
  <c r="L245" i="12"/>
  <c r="I245" i="12"/>
  <c r="K245" i="12"/>
  <c r="H245" i="12"/>
  <c r="M242" i="12"/>
  <c r="J242" i="12"/>
  <c r="L242" i="12"/>
  <c r="I242" i="12"/>
  <c r="K242" i="12"/>
  <c r="H242" i="12"/>
  <c r="M239" i="12"/>
  <c r="J239" i="12"/>
  <c r="M234" i="12"/>
  <c r="J234" i="12"/>
  <c r="M227" i="12"/>
  <c r="J227" i="12"/>
  <c r="L227" i="12"/>
  <c r="I227" i="12"/>
  <c r="K227" i="12"/>
  <c r="H227" i="12"/>
  <c r="M223" i="12"/>
  <c r="J223" i="12"/>
  <c r="M217" i="12"/>
  <c r="J217" i="12"/>
  <c r="L217" i="12"/>
  <c r="I217" i="12"/>
  <c r="K217" i="12"/>
  <c r="H217" i="12"/>
  <c r="M213" i="12"/>
  <c r="J213" i="12"/>
  <c r="K209" i="12"/>
  <c r="H209" i="12"/>
  <c r="M208" i="12"/>
  <c r="J208" i="12"/>
  <c r="L208" i="12"/>
  <c r="I208" i="12"/>
  <c r="M199" i="12"/>
  <c r="J199" i="12"/>
  <c r="M193" i="12"/>
  <c r="J193" i="12"/>
  <c r="L190" i="12"/>
  <c r="I190" i="12"/>
  <c r="M187" i="12"/>
  <c r="J187" i="12"/>
  <c r="L187" i="12"/>
  <c r="I187" i="12"/>
  <c r="K187" i="12"/>
  <c r="H187" i="12"/>
  <c r="M185" i="12"/>
  <c r="J185" i="12"/>
  <c r="M182" i="12"/>
  <c r="J182" i="12"/>
  <c r="M177" i="12"/>
  <c r="J177" i="12"/>
  <c r="M178" i="12"/>
  <c r="J178" i="12"/>
  <c r="L178" i="12"/>
  <c r="I178" i="12"/>
  <c r="K178" i="12"/>
  <c r="H178" i="12"/>
  <c r="M162" i="12"/>
  <c r="J162" i="12"/>
  <c r="L162" i="12"/>
  <c r="I162" i="12"/>
  <c r="M158" i="12"/>
  <c r="J158" i="12"/>
  <c r="M147" i="12"/>
  <c r="J147" i="12"/>
  <c r="L149" i="12"/>
  <c r="I149" i="12"/>
  <c r="K149" i="12"/>
  <c r="H149" i="12"/>
  <c r="M131" i="12"/>
  <c r="J131" i="12"/>
  <c r="L132" i="12"/>
  <c r="I132" i="12"/>
  <c r="I121" i="12"/>
  <c r="M124" i="12"/>
  <c r="L124" i="12"/>
  <c r="K124" i="12"/>
  <c r="J124" i="12"/>
  <c r="I124" i="12"/>
  <c r="L121" i="12"/>
  <c r="H124" i="12"/>
  <c r="K121" i="12"/>
  <c r="H121" i="12"/>
  <c r="M118" i="12"/>
  <c r="J118" i="12"/>
  <c r="M86" i="12"/>
  <c r="J86" i="12"/>
  <c r="L86" i="12"/>
  <c r="I86" i="12"/>
  <c r="K64" i="12"/>
  <c r="H64" i="12"/>
  <c r="L62" i="12"/>
  <c r="I62" i="12"/>
  <c r="L64" i="12"/>
  <c r="I64" i="12"/>
  <c r="M62" i="12"/>
  <c r="J62" i="12"/>
  <c r="M57" i="12"/>
  <c r="J57" i="12"/>
  <c r="M52" i="12"/>
  <c r="J52" i="12"/>
  <c r="M49" i="12"/>
  <c r="J49" i="12"/>
  <c r="L49" i="12"/>
  <c r="I49" i="12"/>
  <c r="K49" i="12"/>
  <c r="H49" i="12"/>
  <c r="M29" i="12"/>
  <c r="J29" i="12"/>
  <c r="L17" i="12"/>
  <c r="I17" i="12"/>
  <c r="M16" i="12"/>
  <c r="J16" i="12"/>
  <c r="M7" i="12"/>
  <c r="I3" i="12"/>
  <c r="L3" i="12"/>
  <c r="J149" i="12"/>
  <c r="J121" i="12"/>
  <c r="J7" i="12"/>
  <c r="J395" i="12"/>
  <c r="I394" i="12"/>
  <c r="I392" i="12"/>
  <c r="J337" i="12"/>
  <c r="I326" i="12"/>
  <c r="X111" i="3"/>
  <c r="W111" i="3"/>
  <c r="X100" i="3"/>
  <c r="W100" i="3"/>
  <c r="X94" i="3"/>
  <c r="W94" i="3"/>
  <c r="X79" i="3"/>
  <c r="W79" i="3"/>
  <c r="X62" i="3"/>
  <c r="W62" i="3"/>
  <c r="X57" i="3"/>
  <c r="W57" i="3"/>
  <c r="X51" i="3"/>
  <c r="W51" i="3"/>
  <c r="X48" i="3"/>
  <c r="W48" i="3"/>
  <c r="X37" i="3"/>
  <c r="W37" i="3"/>
  <c r="X33" i="3"/>
  <c r="W33" i="3"/>
  <c r="X31" i="3"/>
  <c r="W31" i="3"/>
  <c r="X29" i="3"/>
  <c r="W29" i="3"/>
  <c r="X13" i="3"/>
  <c r="W13" i="3"/>
  <c r="X11" i="3"/>
  <c r="W11" i="3"/>
  <c r="X7" i="3"/>
  <c r="W7" i="3"/>
  <c r="X12" i="6"/>
  <c r="AG104" i="5"/>
  <c r="AE60" i="5"/>
  <c r="AE35" i="5"/>
  <c r="AF35" i="5"/>
  <c r="AE56" i="5"/>
  <c r="AF60" i="5"/>
  <c r="AF56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10" i="4"/>
  <c r="K111" i="4"/>
  <c r="K112" i="4"/>
  <c r="K113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8" i="4"/>
  <c r="K140" i="4"/>
  <c r="K141" i="4"/>
  <c r="K142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3" i="4"/>
  <c r="K164" i="4"/>
  <c r="K165" i="4"/>
  <c r="K166" i="4"/>
  <c r="K167" i="4"/>
  <c r="K168" i="4"/>
  <c r="K169" i="4"/>
  <c r="K171" i="4"/>
  <c r="K172" i="4"/>
  <c r="K173" i="4"/>
  <c r="K174" i="4"/>
  <c r="K178" i="4"/>
  <c r="K179" i="4"/>
  <c r="K180" i="4"/>
  <c r="K181" i="4"/>
  <c r="K182" i="4"/>
  <c r="K183" i="4"/>
  <c r="K184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8" i="4"/>
  <c r="K209" i="4"/>
  <c r="K210" i="4"/>
  <c r="K211" i="4"/>
  <c r="K212" i="4"/>
  <c r="K213" i="4"/>
  <c r="K215" i="4"/>
  <c r="K216" i="4"/>
  <c r="K217" i="4"/>
  <c r="K218" i="4"/>
  <c r="K219" i="4"/>
  <c r="K220" i="4"/>
  <c r="K221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8" i="4"/>
  <c r="K239" i="4"/>
  <c r="K240" i="4"/>
  <c r="K241" i="4"/>
  <c r="K242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" i="4"/>
  <c r="J30" i="4"/>
  <c r="K30" i="4"/>
  <c r="J185" i="4"/>
  <c r="K185" i="4"/>
  <c r="J28" i="4"/>
  <c r="K28" i="4"/>
  <c r="J143" i="4"/>
  <c r="K143" i="4"/>
  <c r="J114" i="4"/>
  <c r="K114" i="4"/>
  <c r="J177" i="4"/>
  <c r="K177" i="4"/>
  <c r="J176" i="4"/>
  <c r="K176" i="4"/>
  <c r="J175" i="4"/>
  <c r="K175" i="4"/>
  <c r="J170" i="4"/>
  <c r="K170" i="4"/>
  <c r="J109" i="4"/>
  <c r="K109" i="4"/>
  <c r="J243" i="4"/>
  <c r="K243" i="4"/>
  <c r="J93" i="4"/>
  <c r="K93" i="4"/>
  <c r="J68" i="4"/>
  <c r="K68" i="4"/>
  <c r="J137" i="4"/>
  <c r="K137" i="4"/>
  <c r="J136" i="4"/>
  <c r="K136" i="4"/>
  <c r="J135" i="4"/>
  <c r="K135" i="4"/>
  <c r="J139" i="4"/>
  <c r="K139" i="4"/>
  <c r="J222" i="4"/>
  <c r="K222" i="4"/>
  <c r="J214" i="4"/>
  <c r="K214" i="4"/>
  <c r="J207" i="4"/>
  <c r="K207" i="4"/>
  <c r="J237" i="4"/>
  <c r="K237" i="4"/>
  <c r="J162" i="4"/>
  <c r="K162" i="4"/>
  <c r="J236" i="4"/>
  <c r="K236" i="4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29" i="1"/>
  <c r="M30" i="1"/>
  <c r="M31" i="1"/>
  <c r="M32" i="1"/>
  <c r="M33" i="1"/>
  <c r="M24" i="1"/>
  <c r="M25" i="1"/>
  <c r="M26" i="1"/>
  <c r="M34" i="1"/>
  <c r="M35" i="1"/>
  <c r="M36" i="1"/>
  <c r="M27" i="1"/>
  <c r="M28" i="1"/>
  <c r="M97" i="1"/>
  <c r="M98" i="1"/>
  <c r="M99" i="1"/>
  <c r="M100" i="1"/>
  <c r="M101" i="1"/>
  <c r="M102" i="1"/>
  <c r="M103" i="1"/>
  <c r="M104" i="1"/>
  <c r="M105" i="1"/>
  <c r="M106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444" i="1"/>
  <c r="M445" i="1"/>
  <c r="M446" i="1"/>
  <c r="M447" i="1"/>
  <c r="M448" i="1"/>
  <c r="M449" i="1"/>
  <c r="M45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76" i="1"/>
  <c r="M477" i="1"/>
  <c r="M478" i="1"/>
  <c r="M479" i="1"/>
  <c r="M480" i="1"/>
  <c r="M481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83" i="1"/>
  <c r="M482" i="1"/>
  <c r="M475" i="1"/>
  <c r="M490" i="1"/>
  <c r="M491" i="1"/>
  <c r="M489" i="1"/>
  <c r="M506" i="1"/>
  <c r="M507" i="1"/>
  <c r="M508" i="1"/>
  <c r="M505" i="1"/>
  <c r="M553" i="1"/>
  <c r="M554" i="1"/>
  <c r="M556" i="1"/>
  <c r="M555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64" i="1"/>
  <c r="M571" i="1"/>
  <c r="M617" i="1"/>
  <c r="M618" i="1"/>
  <c r="M619" i="1"/>
  <c r="M620" i="1"/>
  <c r="M621" i="1"/>
  <c r="M622" i="1"/>
  <c r="M612" i="1"/>
  <c r="M623" i="1"/>
  <c r="M613" i="1"/>
  <c r="M614" i="1"/>
  <c r="M624" i="1"/>
  <c r="M615" i="1"/>
  <c r="M625" i="1"/>
  <c r="M626" i="1"/>
  <c r="M627" i="1"/>
  <c r="M628" i="1"/>
  <c r="M616" i="1"/>
  <c r="M629" i="1"/>
  <c r="M863" i="1"/>
  <c r="M864" i="1"/>
  <c r="M865" i="1"/>
  <c r="M866" i="1"/>
  <c r="M867" i="1"/>
  <c r="M868" i="1"/>
  <c r="M869" i="1"/>
  <c r="M870" i="1"/>
  <c r="M851" i="1"/>
  <c r="M852" i="1"/>
  <c r="M853" i="1"/>
  <c r="M871" i="1"/>
  <c r="M854" i="1"/>
  <c r="M855" i="1"/>
  <c r="M856" i="1"/>
  <c r="M857" i="1"/>
  <c r="M858" i="1"/>
  <c r="M859" i="1"/>
  <c r="M860" i="1"/>
  <c r="M861" i="1"/>
  <c r="M862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961" i="1"/>
  <c r="M962" i="1"/>
  <c r="M963" i="1"/>
  <c r="M964" i="1"/>
  <c r="M965" i="1"/>
  <c r="M966" i="1"/>
  <c r="M967" i="1"/>
  <c r="M1231" i="1"/>
  <c r="M968" i="1"/>
  <c r="M969" i="1"/>
  <c r="M1216" i="1"/>
  <c r="M1217" i="1"/>
  <c r="M1218" i="1"/>
  <c r="M1219" i="1"/>
  <c r="M1220" i="1"/>
  <c r="M970" i="1"/>
  <c r="M1221" i="1"/>
  <c r="M1222" i="1"/>
  <c r="M1223" i="1"/>
  <c r="M1224" i="1"/>
  <c r="M1225" i="1"/>
  <c r="M1226" i="1"/>
  <c r="M1227" i="1"/>
  <c r="M1228" i="1"/>
  <c r="M1229" i="1"/>
  <c r="M1230" i="1"/>
  <c r="M37" i="1"/>
  <c r="M38" i="1"/>
  <c r="M39" i="1"/>
  <c r="M40" i="1"/>
  <c r="M509" i="1"/>
  <c r="M510" i="1"/>
  <c r="M511" i="1"/>
  <c r="M557" i="1"/>
  <c r="M558" i="1"/>
  <c r="M559" i="1"/>
  <c r="M560" i="1"/>
  <c r="M561" i="1"/>
  <c r="M565" i="1"/>
  <c r="M630" i="1"/>
  <c r="M631" i="1"/>
  <c r="M632" i="1"/>
  <c r="M633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431" i="1"/>
  <c r="M1543" i="1"/>
  <c r="M1544" i="1"/>
  <c r="M1545" i="1"/>
  <c r="M1663" i="1"/>
  <c r="M1664" i="1"/>
  <c r="M1665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3" i="1"/>
  <c r="M4" i="1"/>
  <c r="M5" i="1"/>
  <c r="M6" i="1"/>
  <c r="M7" i="1"/>
  <c r="M8" i="1"/>
  <c r="M9" i="1"/>
  <c r="M10" i="1"/>
  <c r="M11" i="1"/>
  <c r="M12" i="1"/>
  <c r="M488" i="1"/>
  <c r="M512" i="1"/>
  <c r="M572" i="1"/>
  <c r="M634" i="1"/>
  <c r="M635" i="1"/>
  <c r="M636" i="1"/>
  <c r="M637" i="1"/>
  <c r="M638" i="1"/>
  <c r="M639" i="1"/>
  <c r="M640" i="1"/>
  <c r="M641" i="1"/>
  <c r="M886" i="1"/>
  <c r="M887" i="1"/>
  <c r="M888" i="1"/>
  <c r="M889" i="1"/>
  <c r="M890" i="1"/>
  <c r="M891" i="1"/>
  <c r="M892" i="1"/>
  <c r="M893" i="1"/>
  <c r="M894" i="1"/>
  <c r="M895" i="1"/>
  <c r="M896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381" i="1"/>
  <c r="M1382" i="1"/>
  <c r="M1546" i="1"/>
  <c r="M1748" i="1"/>
  <c r="M13" i="1"/>
  <c r="M14" i="1"/>
  <c r="M41" i="1"/>
  <c r="M573" i="1"/>
  <c r="M574" i="1"/>
  <c r="M642" i="1"/>
  <c r="M643" i="1"/>
  <c r="M644" i="1"/>
  <c r="M645" i="1"/>
  <c r="M646" i="1"/>
  <c r="M647" i="1"/>
  <c r="M648" i="1"/>
  <c r="M649" i="1"/>
  <c r="M650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1265" i="1"/>
  <c r="M1266" i="1"/>
  <c r="M1267" i="1"/>
  <c r="M1268" i="1"/>
  <c r="M1269" i="1"/>
  <c r="M1383" i="1"/>
  <c r="M1547" i="1"/>
  <c r="M1548" i="1"/>
  <c r="M1549" i="1"/>
  <c r="M1550" i="1"/>
  <c r="M1551" i="1"/>
  <c r="M1552" i="1"/>
  <c r="M1553" i="1"/>
  <c r="M1554" i="1"/>
  <c r="M1555" i="1"/>
  <c r="M1556" i="1"/>
  <c r="M1557" i="1"/>
  <c r="M1666" i="1"/>
  <c r="M1667" i="1"/>
  <c r="M1668" i="1"/>
  <c r="M1749" i="1"/>
  <c r="M1750" i="1"/>
  <c r="M1751" i="1"/>
  <c r="M1752" i="1"/>
  <c r="M1753" i="1"/>
  <c r="M651" i="1"/>
  <c r="M652" i="1"/>
  <c r="M653" i="1"/>
  <c r="M654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1270" i="1"/>
  <c r="M1271" i="1"/>
  <c r="M1272" i="1"/>
  <c r="M1273" i="1"/>
  <c r="M1274" i="1"/>
  <c r="M1275" i="1"/>
  <c r="M1384" i="1"/>
  <c r="M1385" i="1"/>
  <c r="M1386" i="1"/>
  <c r="M1558" i="1"/>
  <c r="M1559" i="1"/>
  <c r="M1560" i="1"/>
  <c r="M1561" i="1"/>
  <c r="M1632" i="1"/>
  <c r="M1669" i="1"/>
  <c r="M1670" i="1"/>
  <c r="M1754" i="1"/>
  <c r="M1755" i="1"/>
  <c r="M1756" i="1"/>
  <c r="M1757" i="1"/>
  <c r="M15" i="1"/>
  <c r="M16" i="1"/>
  <c r="M17" i="1"/>
  <c r="M18" i="1"/>
  <c r="M19" i="1"/>
  <c r="M20" i="1"/>
  <c r="M21" i="1"/>
  <c r="M22" i="1"/>
  <c r="M23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451" i="1"/>
  <c r="M452" i="1"/>
  <c r="M453" i="1"/>
  <c r="M454" i="1"/>
  <c r="M455" i="1"/>
  <c r="M456" i="1"/>
  <c r="M457" i="1"/>
  <c r="M458" i="1"/>
  <c r="M459" i="1"/>
  <c r="M460" i="1"/>
  <c r="M484" i="1"/>
  <c r="M485" i="1"/>
  <c r="M486" i="1"/>
  <c r="M487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13" i="1"/>
  <c r="M514" i="1"/>
  <c r="M515" i="1"/>
  <c r="M516" i="1"/>
  <c r="M517" i="1"/>
  <c r="M562" i="1"/>
  <c r="M563" i="1"/>
  <c r="M566" i="1"/>
  <c r="M567" i="1"/>
  <c r="M568" i="1"/>
  <c r="M569" i="1"/>
  <c r="M570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2" i="1"/>
</calcChain>
</file>

<file path=xl/sharedStrings.xml><?xml version="1.0" encoding="utf-8"?>
<sst xmlns="http://schemas.openxmlformats.org/spreadsheetml/2006/main" count="17332" uniqueCount="291">
  <si>
    <t>imature</t>
    <phoneticPr fontId="1" type="noConversion"/>
  </si>
  <si>
    <t>4B3S</t>
    <phoneticPr fontId="1" type="noConversion"/>
  </si>
  <si>
    <t>mature</t>
    <phoneticPr fontId="1" type="noConversion"/>
  </si>
  <si>
    <t>Daphnia</t>
    <phoneticPr fontId="1" type="noConversion"/>
  </si>
  <si>
    <t>Daphnia</t>
    <phoneticPr fontId="1" type="noConversion"/>
  </si>
  <si>
    <t>4B3S</t>
    <phoneticPr fontId="1" type="noConversion"/>
  </si>
  <si>
    <t>calanoid</t>
    <phoneticPr fontId="1" type="noConversion"/>
  </si>
  <si>
    <t>imature</t>
    <phoneticPr fontId="1" type="noConversion"/>
  </si>
  <si>
    <t>4B4S</t>
    <phoneticPr fontId="1" type="noConversion"/>
  </si>
  <si>
    <t>Copepod</t>
    <phoneticPr fontId="1" type="noConversion"/>
  </si>
  <si>
    <t>4B5S</t>
    <phoneticPr fontId="1" type="noConversion"/>
  </si>
  <si>
    <t>5B3S</t>
    <phoneticPr fontId="1" type="noConversion"/>
  </si>
  <si>
    <t>cyclopoid</t>
    <phoneticPr fontId="1" type="noConversion"/>
  </si>
  <si>
    <t>4B4S</t>
    <phoneticPr fontId="1" type="noConversion"/>
  </si>
  <si>
    <t>adult</t>
    <phoneticPr fontId="1" type="noConversion"/>
  </si>
  <si>
    <t>w/ eggs</t>
    <phoneticPr fontId="1" type="noConversion"/>
  </si>
  <si>
    <t>4B5S</t>
    <phoneticPr fontId="1" type="noConversion"/>
  </si>
  <si>
    <t>4B5S</t>
    <phoneticPr fontId="1" type="noConversion"/>
  </si>
  <si>
    <t>cyclopoid</t>
    <phoneticPr fontId="1" type="noConversion"/>
  </si>
  <si>
    <t>4B5S</t>
    <phoneticPr fontId="1" type="noConversion"/>
  </si>
  <si>
    <t>calanoid</t>
    <phoneticPr fontId="1" type="noConversion"/>
  </si>
  <si>
    <t>5B4S</t>
    <phoneticPr fontId="1" type="noConversion"/>
  </si>
  <si>
    <t>cyclopoid</t>
    <phoneticPr fontId="1" type="noConversion"/>
  </si>
  <si>
    <t>cyclopoid</t>
    <phoneticPr fontId="1" type="noConversion"/>
  </si>
  <si>
    <t>4B3S</t>
    <phoneticPr fontId="1" type="noConversion"/>
  </si>
  <si>
    <t>female</t>
    <phoneticPr fontId="1" type="noConversion"/>
  </si>
  <si>
    <t>4B5S</t>
    <phoneticPr fontId="1" type="noConversion"/>
  </si>
  <si>
    <t>4B4S</t>
    <phoneticPr fontId="1" type="noConversion"/>
  </si>
  <si>
    <t>cyclopoid</t>
    <phoneticPr fontId="1" type="noConversion"/>
  </si>
  <si>
    <t>4B4S</t>
    <phoneticPr fontId="1" type="noConversion"/>
  </si>
  <si>
    <t>4B5S</t>
    <phoneticPr fontId="1" type="noConversion"/>
  </si>
  <si>
    <t>4B3S</t>
    <phoneticPr fontId="1" type="noConversion"/>
  </si>
  <si>
    <t>cyclopoid</t>
    <phoneticPr fontId="1" type="noConversion"/>
  </si>
  <si>
    <t>4B4S</t>
    <phoneticPr fontId="1" type="noConversion"/>
  </si>
  <si>
    <t>Daphnia</t>
    <phoneticPr fontId="1" type="noConversion"/>
  </si>
  <si>
    <t>5B5S</t>
    <phoneticPr fontId="1" type="noConversion"/>
  </si>
  <si>
    <t>like Oithona</t>
    <phoneticPr fontId="1" type="noConversion"/>
  </si>
  <si>
    <t>cyclopoid</t>
    <phoneticPr fontId="1" type="noConversion"/>
  </si>
  <si>
    <t>4B4S</t>
    <phoneticPr fontId="1" type="noConversion"/>
  </si>
  <si>
    <t>4B2S</t>
    <phoneticPr fontId="1" type="noConversion"/>
  </si>
  <si>
    <t>Daphnia</t>
    <phoneticPr fontId="1" type="noConversion"/>
  </si>
  <si>
    <t>4B4S</t>
    <phoneticPr fontId="1" type="noConversion"/>
  </si>
  <si>
    <t>4B4S</t>
    <phoneticPr fontId="1" type="noConversion"/>
  </si>
  <si>
    <t>cyclopoid</t>
    <phoneticPr fontId="1" type="noConversion"/>
  </si>
  <si>
    <t>mature</t>
    <phoneticPr fontId="1" type="noConversion"/>
  </si>
  <si>
    <t>w/ eggs</t>
    <phoneticPr fontId="1" type="noConversion"/>
  </si>
  <si>
    <t>Copepod</t>
    <phoneticPr fontId="1" type="noConversion"/>
  </si>
  <si>
    <t>larvae</t>
    <phoneticPr fontId="1" type="noConversion"/>
  </si>
  <si>
    <t>egg</t>
    <phoneticPr fontId="1" type="noConversion"/>
  </si>
  <si>
    <t>Copepod</t>
    <phoneticPr fontId="1" type="noConversion"/>
  </si>
  <si>
    <t>egg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</si>
  <si>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</si>
  <si>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</si>
  <si>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</si>
  <si>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</si>
  <si>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</si>
  <si>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</si>
  <si>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</si>
  <si>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</si>
  <si>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</si>
  <si>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</si>
  <si>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Daphnia</t>
    <phoneticPr fontId="1" type="noConversion"/>
  </si>
  <si>
    <t>5B5S</t>
    <phoneticPr fontId="1" type="noConversion"/>
  </si>
  <si>
    <t>5B4S</t>
    <phoneticPr fontId="1" type="noConversion"/>
  </si>
  <si>
    <t>species</t>
    <phoneticPr fontId="1" type="noConversion"/>
  </si>
  <si>
    <t>Daphnia</t>
    <phoneticPr fontId="1" type="noConversion"/>
  </si>
  <si>
    <t>4B5S</t>
    <phoneticPr fontId="1" type="noConversion"/>
  </si>
  <si>
    <t>Daphnia</t>
    <phoneticPr fontId="1" type="noConversion"/>
  </si>
  <si>
    <t>Copepod</t>
    <phoneticPr fontId="1" type="noConversion"/>
  </si>
  <si>
    <t>cyclopoid</t>
    <phoneticPr fontId="1" type="noConversion"/>
  </si>
  <si>
    <t>Daphnia</t>
    <phoneticPr fontId="1" type="noConversion"/>
  </si>
  <si>
    <t>juvenile</t>
    <phoneticPr fontId="1" type="noConversion"/>
  </si>
  <si>
    <t>5B5S</t>
    <phoneticPr fontId="1" type="noConversion"/>
  </si>
  <si>
    <t>male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</si>
  <si>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</si>
  <si>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</si>
  <si>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</si>
  <si>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5B5S</t>
    <phoneticPr fontId="1" type="noConversion"/>
  </si>
  <si>
    <t>cyclopoid</t>
    <phoneticPr fontId="1" type="noConversion"/>
  </si>
  <si>
    <t>5B4S</t>
    <phoneticPr fontId="1" type="noConversion"/>
  </si>
  <si>
    <t>adult</t>
    <phoneticPr fontId="1" type="noConversion"/>
  </si>
  <si>
    <t>male</t>
    <phoneticPr fontId="1" type="noConversion"/>
  </si>
  <si>
    <t>5B4S</t>
    <phoneticPr fontId="1" type="noConversion"/>
  </si>
  <si>
    <t>cyclopoid</t>
    <phoneticPr fontId="1" type="noConversion"/>
  </si>
  <si>
    <t>3B</t>
    <phoneticPr fontId="1" type="noConversion"/>
  </si>
  <si>
    <t>female</t>
    <phoneticPr fontId="1" type="noConversion"/>
  </si>
  <si>
    <t>w/ eggs</t>
    <phoneticPr fontId="1" type="noConversion"/>
  </si>
  <si>
    <t>4B4S</t>
    <phoneticPr fontId="1" type="noConversion"/>
  </si>
  <si>
    <t>mature</t>
    <phoneticPr fontId="1" type="noConversion"/>
  </si>
  <si>
    <t>Daphnia</t>
    <phoneticPr fontId="1" type="noConversion"/>
  </si>
  <si>
    <t>Daphnia</t>
    <phoneticPr fontId="1" type="noConversion"/>
  </si>
  <si>
    <t>Daphnia</t>
    <phoneticPr fontId="1" type="noConversion"/>
  </si>
  <si>
    <t>Daphnia</t>
    <phoneticPr fontId="1" type="noConversion"/>
  </si>
  <si>
    <t>imature</t>
    <phoneticPr fontId="1" type="noConversion"/>
  </si>
  <si>
    <t>Daphnia</t>
    <phoneticPr fontId="1" type="noConversion"/>
  </si>
  <si>
    <t>imature</t>
    <phoneticPr fontId="1" type="noConversion"/>
  </si>
  <si>
    <t>cyclopoid</t>
    <phoneticPr fontId="1" type="noConversion"/>
  </si>
  <si>
    <t>cyclopoid</t>
    <phoneticPr fontId="1" type="noConversion"/>
  </si>
  <si>
    <t>4B4S</t>
    <phoneticPr fontId="1" type="noConversion"/>
  </si>
  <si>
    <t>Daphnia</t>
    <phoneticPr fontId="1" type="noConversion"/>
  </si>
  <si>
    <t>imature</t>
    <phoneticPr fontId="1" type="noConversion"/>
  </si>
  <si>
    <t>Daphnia</t>
    <phoneticPr fontId="1" type="noConversion"/>
  </si>
  <si>
    <t>Daphnia</t>
    <phoneticPr fontId="1" type="noConversion"/>
  </si>
  <si>
    <t>Daphnia</t>
    <phoneticPr fontId="1" type="noConversion"/>
  </si>
  <si>
    <t>nauplii</t>
    <phoneticPr fontId="1" type="noConversion"/>
  </si>
  <si>
    <t>cyclopoid</t>
    <phoneticPr fontId="1" type="noConversion"/>
  </si>
  <si>
    <t>4B3S</t>
    <phoneticPr fontId="1" type="noConversion"/>
  </si>
  <si>
    <t>cyclopoid</t>
    <phoneticPr fontId="1" type="noConversion"/>
  </si>
  <si>
    <t>calanoid</t>
    <phoneticPr fontId="1" type="noConversion"/>
  </si>
  <si>
    <t>5B4S</t>
    <phoneticPr fontId="1" type="noConversion"/>
  </si>
  <si>
    <t>Daphnia</t>
    <phoneticPr fontId="1" type="noConversion"/>
  </si>
  <si>
    <t>Daphnia</t>
    <phoneticPr fontId="1" type="noConversion"/>
  </si>
  <si>
    <t>male</t>
    <phoneticPr fontId="1" type="noConversion"/>
  </si>
  <si>
    <t>mature</t>
    <phoneticPr fontId="1" type="noConversion"/>
  </si>
  <si>
    <t>Daphnia</t>
    <phoneticPr fontId="1" type="noConversion"/>
  </si>
  <si>
    <t>Daphnia</t>
    <phoneticPr fontId="1" type="noConversion"/>
  </si>
  <si>
    <t>female</t>
    <phoneticPr fontId="1" type="noConversion"/>
  </si>
  <si>
    <t>Daphnia</t>
    <phoneticPr fontId="1" type="noConversion"/>
  </si>
  <si>
    <t>cyclopoid</t>
    <phoneticPr fontId="1" type="noConversion"/>
  </si>
  <si>
    <t>Daphnia</t>
    <phoneticPr fontId="1" type="noConversion"/>
  </si>
  <si>
    <t>Daphnia</t>
    <phoneticPr fontId="1" type="noConversion"/>
  </si>
  <si>
    <t>4B3S</t>
    <phoneticPr fontId="1" type="noConversion"/>
  </si>
  <si>
    <t>cyclopoid</t>
    <phoneticPr fontId="1" type="noConversion"/>
  </si>
  <si>
    <t>4B4S</t>
    <phoneticPr fontId="1" type="noConversion"/>
  </si>
  <si>
    <t>cyclopoid</t>
    <phoneticPr fontId="1" type="noConversion"/>
  </si>
  <si>
    <t>w/ eggs</t>
    <phoneticPr fontId="1" type="noConversion"/>
  </si>
  <si>
    <t>cyclopoid</t>
    <phoneticPr fontId="1" type="noConversion"/>
  </si>
  <si>
    <t>2B2S</t>
    <phoneticPr fontId="1" type="noConversion"/>
  </si>
  <si>
    <t>4B2S</t>
    <phoneticPr fontId="1" type="noConversion"/>
  </si>
  <si>
    <t>4B2S</t>
    <phoneticPr fontId="1" type="noConversion"/>
  </si>
  <si>
    <t>larvae</t>
    <phoneticPr fontId="1" type="noConversion"/>
  </si>
  <si>
    <t>Daphnia</t>
    <phoneticPr fontId="1" type="noConversion"/>
  </si>
  <si>
    <t>4B3S</t>
    <phoneticPr fontId="1" type="noConversion"/>
  </si>
  <si>
    <t>Nauplii</t>
    <phoneticPr fontId="1" type="noConversion"/>
  </si>
  <si>
    <t>cyclopoid</t>
    <phoneticPr fontId="1" type="noConversion"/>
  </si>
  <si>
    <t>4B5S</t>
    <phoneticPr fontId="1" type="noConversion"/>
  </si>
  <si>
    <t>4B4S</t>
    <phoneticPr fontId="1" type="noConversion"/>
  </si>
  <si>
    <t>4B4S</t>
    <phoneticPr fontId="1" type="noConversion"/>
  </si>
  <si>
    <t>Bosmina</t>
    <phoneticPr fontId="1" type="noConversion"/>
  </si>
  <si>
    <t>immature</t>
    <phoneticPr fontId="1" type="noConversion"/>
  </si>
  <si>
    <t>cyclopoid</t>
    <phoneticPr fontId="1" type="noConversion"/>
  </si>
  <si>
    <t>cyclopoid</t>
    <phoneticPr fontId="1" type="noConversion"/>
  </si>
  <si>
    <t>cyclopoid</t>
    <phoneticPr fontId="1" type="noConversion"/>
  </si>
  <si>
    <t>immature</t>
    <phoneticPr fontId="1" type="noConversion"/>
  </si>
  <si>
    <t>date</t>
    <phoneticPr fontId="1" type="noConversion"/>
  </si>
  <si>
    <t>tank</t>
    <phoneticPr fontId="1" type="noConversion"/>
  </si>
  <si>
    <t>stage</t>
    <phoneticPr fontId="1" type="noConversion"/>
  </si>
  <si>
    <t>Skaltenteile</t>
    <phoneticPr fontId="1" type="noConversion"/>
  </si>
  <si>
    <t>Verg</t>
    <phoneticPr fontId="1" type="noConversion"/>
  </si>
  <si>
    <t>Daphnia</t>
    <phoneticPr fontId="1" type="noConversion"/>
  </si>
  <si>
    <t>mature</t>
    <phoneticPr fontId="1" type="noConversion"/>
  </si>
  <si>
    <t>mature</t>
    <phoneticPr fontId="1" type="noConversion"/>
  </si>
  <si>
    <t>Daphnia</t>
    <phoneticPr fontId="1" type="noConversion"/>
  </si>
  <si>
    <t>Daphnia</t>
    <phoneticPr fontId="1" type="noConversion"/>
  </si>
  <si>
    <t>4B5S</t>
    <phoneticPr fontId="1" type="noConversion"/>
  </si>
  <si>
    <t>cyclopoid</t>
    <phoneticPr fontId="1" type="noConversion"/>
  </si>
  <si>
    <t>cyclopoid</t>
    <phoneticPr fontId="1" type="noConversion"/>
  </si>
  <si>
    <t>5B5S</t>
    <phoneticPr fontId="1" type="noConversion"/>
  </si>
  <si>
    <t>sex</t>
    <phoneticPr fontId="1" type="noConversion"/>
  </si>
  <si>
    <t>adult</t>
    <phoneticPr fontId="1" type="noConversion"/>
  </si>
  <si>
    <t>female</t>
    <phoneticPr fontId="1" type="noConversion"/>
  </si>
  <si>
    <t>w/ eggs</t>
    <phoneticPr fontId="1" type="noConversion"/>
  </si>
  <si>
    <t>4B3S</t>
    <phoneticPr fontId="1" type="noConversion"/>
  </si>
  <si>
    <t>cyclopoid</t>
    <phoneticPr fontId="1" type="noConversion"/>
  </si>
  <si>
    <t>female</t>
    <phoneticPr fontId="1" type="noConversion"/>
  </si>
  <si>
    <t>w/ eggs</t>
    <phoneticPr fontId="1" type="noConversion"/>
  </si>
  <si>
    <t>calanoid</t>
    <phoneticPr fontId="1" type="noConversion"/>
  </si>
  <si>
    <t>4B4S</t>
    <phoneticPr fontId="1" type="noConversion"/>
  </si>
  <si>
    <t>calanoid</t>
    <phoneticPr fontId="1" type="noConversion"/>
  </si>
  <si>
    <t>cyclopoid</t>
    <phoneticPr fontId="1" type="noConversion"/>
  </si>
  <si>
    <t>5B4S</t>
    <phoneticPr fontId="1" type="noConversion"/>
  </si>
  <si>
    <t>w/ bubble</t>
    <phoneticPr fontId="1" type="noConversion"/>
  </si>
  <si>
    <t>5B5S</t>
    <phoneticPr fontId="1" type="noConversion"/>
  </si>
  <si>
    <t>immature</t>
    <phoneticPr fontId="1" type="noConversion"/>
  </si>
  <si>
    <t>immature</t>
    <phoneticPr fontId="1" type="noConversion"/>
  </si>
  <si>
    <t>larvae</t>
    <phoneticPr fontId="1" type="noConversion"/>
  </si>
  <si>
    <t>cyclopoid</t>
    <phoneticPr fontId="1" type="noConversion"/>
  </si>
  <si>
    <t>eggs</t>
    <phoneticPr fontId="1" type="noConversion"/>
  </si>
  <si>
    <t>5B5S</t>
    <phoneticPr fontId="1" type="noConversion"/>
  </si>
  <si>
    <t>male</t>
    <phoneticPr fontId="1" type="noConversion"/>
  </si>
  <si>
    <t>3B</t>
    <phoneticPr fontId="1" type="noConversion"/>
  </si>
  <si>
    <t>Daphnia</t>
    <phoneticPr fontId="1" type="noConversion"/>
  </si>
  <si>
    <t>male</t>
    <phoneticPr fontId="1" type="noConversion"/>
  </si>
  <si>
    <t>cyclopoid</t>
    <phoneticPr fontId="1" type="noConversion"/>
  </si>
  <si>
    <t>5B5S</t>
    <phoneticPr fontId="1" type="noConversion"/>
  </si>
  <si>
    <t>5B5S</t>
    <phoneticPr fontId="1" type="noConversion"/>
  </si>
  <si>
    <t>w/ eggs</t>
    <phoneticPr fontId="1" type="noConversion"/>
  </si>
  <si>
    <t>Daphnia</t>
    <phoneticPr fontId="1" type="noConversion"/>
  </si>
  <si>
    <t>mature</t>
    <phoneticPr fontId="1" type="noConversion"/>
  </si>
  <si>
    <t>Daphnia</t>
    <phoneticPr fontId="1" type="noConversion"/>
  </si>
  <si>
    <t>juvenile</t>
    <phoneticPr fontId="1" type="noConversion"/>
  </si>
  <si>
    <t>mature</t>
    <phoneticPr fontId="1" type="noConversion"/>
  </si>
  <si>
    <t>female</t>
    <phoneticPr fontId="1" type="noConversion"/>
  </si>
  <si>
    <t>cyclopoid</t>
    <phoneticPr fontId="1" type="noConversion"/>
  </si>
  <si>
    <t>egg</t>
    <phoneticPr fontId="1" type="noConversion"/>
  </si>
  <si>
    <t>egg</t>
    <phoneticPr fontId="1" type="noConversion"/>
  </si>
  <si>
    <t>egg</t>
    <phoneticPr fontId="1" type="noConversion"/>
  </si>
  <si>
    <t>egg</t>
    <phoneticPr fontId="1" type="noConversion"/>
  </si>
  <si>
    <t>mature</t>
    <phoneticPr fontId="1" type="noConversion"/>
  </si>
  <si>
    <t>Daphnia</t>
    <phoneticPr fontId="1" type="noConversion"/>
  </si>
  <si>
    <t>Daphnia</t>
    <phoneticPr fontId="1" type="noConversion"/>
  </si>
  <si>
    <t>Daphnia</t>
    <phoneticPr fontId="1" type="noConversion"/>
  </si>
  <si>
    <t>Daphnia</t>
    <phoneticPr fontId="1" type="noConversion"/>
  </si>
  <si>
    <t>Daphnia</t>
    <phoneticPr fontId="1" type="noConversion"/>
  </si>
  <si>
    <t>mature</t>
    <phoneticPr fontId="1" type="noConversion"/>
  </si>
  <si>
    <t>immature</t>
    <phoneticPr fontId="1" type="noConversion"/>
  </si>
  <si>
    <t>cyclopoid</t>
    <phoneticPr fontId="1" type="noConversion"/>
  </si>
  <si>
    <t>4B4S</t>
    <phoneticPr fontId="1" type="noConversion"/>
  </si>
  <si>
    <t>4B3S</t>
    <phoneticPr fontId="1" type="noConversion"/>
  </si>
  <si>
    <t>4B3S</t>
    <phoneticPr fontId="1" type="noConversion"/>
  </si>
  <si>
    <t>cyclopoid</t>
    <phoneticPr fontId="1" type="noConversion"/>
  </si>
  <si>
    <t>cyclopoid</t>
    <phoneticPr fontId="1" type="noConversion"/>
  </si>
  <si>
    <t>5B5S</t>
    <phoneticPr fontId="1" type="noConversion"/>
  </si>
  <si>
    <t>cyclopoid</t>
    <phoneticPr fontId="1" type="noConversion"/>
  </si>
  <si>
    <t>Daphnia</t>
    <phoneticPr fontId="1" type="noConversion"/>
  </si>
  <si>
    <t>number</t>
  </si>
  <si>
    <t>comments</t>
  </si>
  <si>
    <t>Daphnia</t>
  </si>
  <si>
    <t>larvae</t>
  </si>
  <si>
    <t>egg</t>
  </si>
  <si>
    <t>copepod</t>
  </si>
  <si>
    <t>cyclopoid</t>
  </si>
  <si>
    <t>4B5S</t>
  </si>
  <si>
    <t>mature</t>
  </si>
  <si>
    <t>w/ eggs</t>
  </si>
  <si>
    <t>4B4S</t>
  </si>
  <si>
    <t>Nauplii</t>
  </si>
  <si>
    <t>Oithona</t>
  </si>
  <si>
    <t>female</t>
  </si>
  <si>
    <t>5B5S</t>
  </si>
  <si>
    <t>adult</t>
  </si>
  <si>
    <t>male</t>
  </si>
  <si>
    <t>immature</t>
  </si>
  <si>
    <t>4B3S</t>
  </si>
  <si>
    <t>oithona</t>
  </si>
  <si>
    <t>size in cm</t>
  </si>
  <si>
    <t xml:space="preserve">julian day </t>
  </si>
  <si>
    <t>date</t>
  </si>
  <si>
    <t>tank</t>
  </si>
  <si>
    <t>species</t>
  </si>
  <si>
    <t>stage</t>
  </si>
  <si>
    <t>sex</t>
  </si>
  <si>
    <t>eggs</t>
  </si>
  <si>
    <t>3B</t>
  </si>
  <si>
    <t>juvenile</t>
  </si>
  <si>
    <t>5B4S</t>
  </si>
  <si>
    <t>2B2S</t>
  </si>
  <si>
    <t>4B2S</t>
  </si>
  <si>
    <t>Bosmina</t>
  </si>
  <si>
    <t>calanoid</t>
  </si>
  <si>
    <t>Copepod</t>
  </si>
  <si>
    <t>imature</t>
  </si>
  <si>
    <t>nauplii</t>
  </si>
  <si>
    <t>5B3S</t>
  </si>
  <si>
    <t>temp</t>
  </si>
  <si>
    <t>treatment</t>
  </si>
  <si>
    <t>PP+Z</t>
  </si>
  <si>
    <t>PP+Z+N</t>
  </si>
  <si>
    <t>Skaltenteile</t>
  </si>
  <si>
    <t>Verg</t>
  </si>
  <si>
    <t>cop stage</t>
  </si>
  <si>
    <t>no per l</t>
  </si>
  <si>
    <t>julian day</t>
  </si>
  <si>
    <t>no per liter</t>
  </si>
  <si>
    <t>no per sample</t>
  </si>
  <si>
    <t>mean Ind L-1</t>
  </si>
  <si>
    <t>mean</t>
  </si>
  <si>
    <t>SD</t>
  </si>
  <si>
    <t>like Oithona</t>
  </si>
  <si>
    <t>mean.tank</t>
  </si>
  <si>
    <t>mean.spec</t>
  </si>
  <si>
    <t>mean.spec.stage</t>
  </si>
  <si>
    <t>SD.tank</t>
  </si>
  <si>
    <t>SD.spec</t>
  </si>
  <si>
    <t>SD.spec.stage</t>
  </si>
  <si>
    <t>size in mm</t>
  </si>
  <si>
    <t>ln(weight)=ln(ALPHA)+B*ln(L)</t>
  </si>
  <si>
    <r>
      <t xml:space="preserve">DW in </t>
    </r>
    <r>
      <rPr>
        <sz val="10"/>
        <color rgb="FFFF0000"/>
        <rFont val="Verdana"/>
        <family val="2"/>
      </rPr>
      <t>µg (e^ln(DW))</t>
    </r>
  </si>
  <si>
    <t>DW in mg</t>
  </si>
  <si>
    <r>
      <t xml:space="preserve">DW in </t>
    </r>
    <r>
      <rPr>
        <sz val="10"/>
        <color rgb="FFFF0000"/>
        <rFont val="Verdana"/>
        <family val="2"/>
      </rPr>
      <t>mg</t>
    </r>
  </si>
  <si>
    <t>log.10 DW</t>
  </si>
  <si>
    <t>C  in mg/m3 = 10^L</t>
  </si>
  <si>
    <t>C in µg</t>
  </si>
  <si>
    <t>mean C [µg]</t>
  </si>
  <si>
    <t>DW in µg (e^ln(DW))</t>
  </si>
  <si>
    <t>DW to carbon log.10( mg C/m3)=[log.10(DW mg/m3)-log.10(0.582)]/0.897</t>
  </si>
  <si>
    <t>mean C</t>
  </si>
  <si>
    <t>mean.C.µg</t>
  </si>
  <si>
    <t>size.in.mm</t>
  </si>
  <si>
    <t>PZN</t>
  </si>
  <si>
    <t>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</si>
</sst>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"/>
    <numFmt numFmtId="165" formatCode="0.0"/>
    <numFmt numFmtId="166" formatCode="0.000"/>
    <numFmt numFmtId="167" formatCode="dd/mm/yy;@"/>
    <numFmt numFmtId="168" formatCode="d/m/yy;@"/>
  </numFmts>
  <fonts count="5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167" fontId="0" fillId="0" borderId="0" xfId="0" applyNumberFormat="1"/>
    <xf numFmtId="167" fontId="2" fillId="0" borderId="0" xfId="0" applyNumberFormat="1" applyFont="1"/>
    <xf numFmtId="168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0" fontId="3" fillId="0" borderId="0" xfId="0" applyFont="1"/>
    <xf numFmtId="167" fontId="4" fillId="0" borderId="0" xfId="0" applyNumberFormat="1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mean size of mature Daphnia PP+Z treatment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50</c:v>
          </c:tx>
          <c:spPr>
            <a:ln w="28575">
              <a:noFill/>
            </a:ln>
          </c:spPr>
          <c:xVal>
            <c:numRef>
              <c:f>('size daphnia mature'!$O$8,'size daphnia mature'!$O$33,'size daphnia mature'!$O$48,'size daphnia mature'!$O$56,'size daphnia mature'!$O$79)</c:f>
              <c:numCache>
                <c:formatCode>d/m/yy;@</c:formatCode>
                <c:ptCount val="5"/>
                <c:pt idx="0">
                  <c:v>39652</c:v>
                </c:pt>
                <c:pt idx="1">
                  <c:v>39659</c:v>
                </c:pt>
                <c:pt idx="2">
                  <c:v>39666</c:v>
                </c:pt>
                <c:pt idx="3">
                  <c:v>39673</c:v>
                </c:pt>
                <c:pt idx="4">
                  <c:v>39680</c:v>
                </c:pt>
              </c:numCache>
            </c:numRef>
          </c:xVal>
          <c:yVal>
            <c:numRef>
              <c:f>('size daphnia mature'!$W$11,'size daphnia mature'!$W$33,'size daphnia mature'!$W$48,'size daphnia mature'!$V$56,'size daphnia mature'!$W$79)</c:f>
              <c:numCache>
                <c:formatCode>General</c:formatCode>
                <c:ptCount val="5"/>
                <c:pt idx="0">
                  <c:v>1.1475</c:v>
                </c:pt>
                <c:pt idx="1">
                  <c:v>0.8613333333333334</c:v>
                </c:pt>
                <c:pt idx="2">
                  <c:v>0.96050000000000002</c:v>
                </c:pt>
                <c:pt idx="3">
                  <c:v>0.96900000000000008</c:v>
                </c:pt>
                <c:pt idx="4">
                  <c:v>1.3985333333333334</c:v>
                </c:pt>
              </c:numCache>
            </c:numRef>
          </c:yVal>
          <c:smooth val="0"/>
        </c:ser>
        <c:ser>
          <c:idx val="3"/>
          <c:order val="1"/>
          <c:tx>
            <c:v>100</c:v>
          </c:tx>
          <c:spPr>
            <a:ln w="28575">
              <a:noFill/>
            </a:ln>
          </c:spPr>
          <c:xVal>
            <c:numRef>
              <c:f>('size daphnia mature'!$O$12,'size daphnia mature'!$O$99)</c:f>
              <c:numCache>
                <c:formatCode>d/m/yy;@</c:formatCode>
                <c:ptCount val="2"/>
                <c:pt idx="0">
                  <c:v>39652</c:v>
                </c:pt>
                <c:pt idx="1">
                  <c:v>39680</c:v>
                </c:pt>
              </c:numCache>
            </c:numRef>
          </c:xVal>
          <c:yVal>
            <c:numRef>
              <c:f>('size daphnia mature'!$W$13,'size daphnia mature'!$V$99)</c:f>
              <c:numCache>
                <c:formatCode>General</c:formatCode>
                <c:ptCount val="2"/>
                <c:pt idx="0">
                  <c:v>1.3175000000000001</c:v>
                </c:pt>
                <c:pt idx="1">
                  <c:v>1.9210000000000003</c:v>
                </c:pt>
              </c:numCache>
            </c:numRef>
          </c:yVal>
          <c:smooth val="0"/>
        </c:ser>
        <c:ser>
          <c:idx val="4"/>
          <c:order val="2"/>
          <c:tx>
            <c:v>150</c:v>
          </c:tx>
          <c:spPr>
            <a:ln w="28575">
              <a:noFill/>
            </a:ln>
          </c:spPr>
          <c:xVal>
            <c:numRef>
              <c:f>('size daphnia mature'!$O$62,'size daphnia mature'!$O$110)</c:f>
              <c:numCache>
                <c:formatCode>d/m/yy;@</c:formatCode>
                <c:ptCount val="2"/>
                <c:pt idx="0">
                  <c:v>39680</c:v>
                </c:pt>
                <c:pt idx="1">
                  <c:v>39687</c:v>
                </c:pt>
              </c:numCache>
            </c:numRef>
          </c:xVal>
          <c:yVal>
            <c:numRef>
              <c:f>('size daphnia mature'!$W$62,'size daphnia mature'!$W$111)</c:f>
              <c:numCache>
                <c:formatCode>General</c:formatCode>
                <c:ptCount val="2"/>
                <c:pt idx="0">
                  <c:v>1.3820000000000001</c:v>
                </c:pt>
                <c:pt idx="1">
                  <c:v>1.2693333333333332</c:v>
                </c:pt>
              </c:numCache>
            </c:numRef>
          </c:yVal>
          <c:smooth val="0"/>
        </c:ser>
        <c:ser>
          <c:idx val="0"/>
          <c:order val="3"/>
          <c:tx>
            <c:v>200</c:v>
          </c:tx>
          <c:spPr>
            <a:ln w="28575">
              <a:noFill/>
            </a:ln>
          </c:spPr>
          <c:xVal>
            <c:numRef>
              <c:f>'size daphnia mature'!$O$2</c:f>
              <c:numCache>
                <c:formatCode>d/m/yy;@</c:formatCode>
                <c:ptCount val="1"/>
                <c:pt idx="0">
                  <c:v>39652</c:v>
                </c:pt>
              </c:numCache>
            </c:numRef>
          </c:xVal>
          <c:yVal>
            <c:numRef>
              <c:f>'size daphnia mature'!$V$2</c:f>
              <c:numCache>
                <c:formatCode>General</c:formatCode>
                <c:ptCount val="1"/>
                <c:pt idx="0">
                  <c:v>1.1900000000000002</c:v>
                </c:pt>
              </c:numCache>
            </c:numRef>
          </c:yVal>
          <c:smooth val="0"/>
        </c:ser>
        <c:ser>
          <c:idx val="5"/>
          <c:order val="4"/>
          <c:tx>
            <c:v>300</c:v>
          </c:tx>
          <c:spPr>
            <a:ln w="28575">
              <a:noFill/>
            </a:ln>
          </c:spPr>
          <c:xVal>
            <c:numRef>
              <c:f>'size daphnia mature'!$O$94</c:f>
              <c:numCache>
                <c:formatCode>d/m/yy;@</c:formatCode>
                <c:ptCount val="1"/>
                <c:pt idx="0">
                  <c:v>39680</c:v>
                </c:pt>
              </c:numCache>
            </c:numRef>
          </c:xVal>
          <c:yVal>
            <c:numRef>
              <c:f>'size daphnia mature'!$W$94</c:f>
              <c:numCache>
                <c:formatCode>General</c:formatCode>
                <c:ptCount val="1"/>
                <c:pt idx="0">
                  <c:v>1.2647999999999999</c:v>
                </c:pt>
              </c:numCache>
            </c:numRef>
          </c:yVal>
          <c:smooth val="0"/>
        </c:ser>
        <c:ser>
          <c:idx val="1"/>
          <c:order val="5"/>
          <c:tx>
            <c:v>350</c:v>
          </c:tx>
          <c:spPr>
            <a:ln w="28575">
              <a:noFill/>
            </a:ln>
          </c:spPr>
          <c:xVal>
            <c:numRef>
              <c:f>('size daphnia mature'!$O$3,'size daphnia mature'!$O$31,'size daphnia mature'!$O$37,'size daphnia mature'!$O$51,'size daphnia mature'!$O$111)</c:f>
              <c:numCache>
                <c:formatCode>d/m/yy;@</c:formatCode>
                <c:ptCount val="5"/>
                <c:pt idx="0">
                  <c:v>39652</c:v>
                </c:pt>
                <c:pt idx="1">
                  <c:v>39659</c:v>
                </c:pt>
                <c:pt idx="2">
                  <c:v>39666</c:v>
                </c:pt>
                <c:pt idx="3">
                  <c:v>39673</c:v>
                </c:pt>
                <c:pt idx="4">
                  <c:v>39687</c:v>
                </c:pt>
              </c:numCache>
            </c:numRef>
          </c:xVal>
          <c:yVal>
            <c:numRef>
              <c:f>('size daphnia mature'!$W$7,'size daphnia mature'!$W$31,'size daphnia mature'!$W$37,'size daphnia mature'!$W$51,'size daphnia mature'!$W$111)</c:f>
              <c:numCache>
                <c:formatCode>General</c:formatCode>
                <c:ptCount val="5"/>
                <c:pt idx="0">
                  <c:v>1.1356000000000002</c:v>
                </c:pt>
                <c:pt idx="1">
                  <c:v>0.98599999999999999</c:v>
                </c:pt>
                <c:pt idx="2">
                  <c:v>0.89790909090909077</c:v>
                </c:pt>
                <c:pt idx="3">
                  <c:v>0.80240000000000011</c:v>
                </c:pt>
                <c:pt idx="4">
                  <c:v>1.2693333333333332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53216"/>
        <c:axId val="152955136"/>
      </c:scatterChart>
      <c:valAx>
        <c:axId val="1529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date</a:t>
                </a:r>
              </a:p>
            </c:rich>
          </c:tx>
          <c:overlay val="0"/>
        </c:title>
        <c:numFmt formatCode="d/m/yy;@" sourceLinked="1"/>
        <c:majorTickMark val="out"/>
        <c:minorTickMark val="none"/>
        <c:tickLblPos val="nextTo"/>
        <c:crossAx val="152955136"/>
        <c:crosses val="autoZero"/>
        <c:crossBetween val="midCat"/>
      </c:valAx>
      <c:valAx>
        <c:axId val="15295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prosome length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5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Abundance Daphnia mature PP+Z treatment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903344521613098E-2"/>
          <c:y val="0.13994530788363499"/>
          <c:w val="0.641142330399049"/>
          <c:h val="0.73274793530389903"/>
        </c:manualLayout>
      </c:layout>
      <c:scatterChart>
        <c:scatterStyle val="lineMarker"/>
        <c:varyColors val="0"/>
        <c:ser>
          <c:idx val="0"/>
          <c:order val="0"/>
          <c:tx>
            <c:v>Daphnia mature 50 Watt</c:v>
          </c:tx>
          <c:spPr>
            <a:ln w="28575">
              <a:noFill/>
            </a:ln>
          </c:spPr>
          <c:xVal>
            <c:numRef>
              <c:f>('Abundance PP+Z'!$L$2,'Abundance PP+Z'!$L$7,'Abundance PP+Z'!$L$9,'Abundance PP+Z'!$L$11,'Abundance PP+Z'!$L$14)</c:f>
              <c:numCache>
                <c:formatCode>dd/mm/yy;@</c:formatCode>
                <c:ptCount val="5"/>
                <c:pt idx="0">
                  <c:v>39652</c:v>
                </c:pt>
                <c:pt idx="1">
                  <c:v>39659</c:v>
                </c:pt>
                <c:pt idx="2">
                  <c:v>39666</c:v>
                </c:pt>
                <c:pt idx="3">
                  <c:v>39673</c:v>
                </c:pt>
                <c:pt idx="4">
                  <c:v>39680</c:v>
                </c:pt>
              </c:numCache>
            </c:numRef>
          </c:xVal>
          <c:yVal>
            <c:numRef>
              <c:f>('Abundance PP+Z'!$U$2,'Abundance PP+Z'!$U$7,'Abundance PP+Z'!$U$9,'Abundance PP+Z'!$U$11,'Abundance PP+Z'!$U$14)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Daphnia mature 100</c:v>
          </c:tx>
          <c:spPr>
            <a:ln w="28575">
              <a:noFill/>
            </a:ln>
          </c:spPr>
          <c:xVal>
            <c:numRef>
              <c:f>('Abundance PP+Z'!$L$3,'Abundance PP+Z'!$L$15)</c:f>
              <c:numCache>
                <c:formatCode>dd/mm/yy;@</c:formatCode>
                <c:ptCount val="2"/>
                <c:pt idx="0">
                  <c:v>39652</c:v>
                </c:pt>
                <c:pt idx="1">
                  <c:v>39680</c:v>
                </c:pt>
              </c:numCache>
            </c:numRef>
          </c:xVal>
          <c:yVal>
            <c:numRef>
              <c:f>('Abundance PP+Z'!$U$3,'Abundance PP+Z'!$U$15)</c:f>
              <c:numCache>
                <c:formatCode>General</c:formatCode>
                <c:ptCount val="2"/>
                <c:pt idx="0">
                  <c:v>0.4</c:v>
                </c:pt>
                <c:pt idx="1">
                  <c:v>0.2</c:v>
                </c:pt>
              </c:numCache>
            </c:numRef>
          </c:yVal>
          <c:smooth val="0"/>
        </c:ser>
        <c:ser>
          <c:idx val="2"/>
          <c:order val="2"/>
          <c:tx>
            <c:v>Daphnia mature 150</c:v>
          </c:tx>
          <c:spPr>
            <a:ln w="28575">
              <a:noFill/>
            </a:ln>
          </c:spPr>
          <c:xVal>
            <c:numRef>
              <c:f>('Abundance PP+Z'!$L$16,'Abundance PP+Z'!$L$19)</c:f>
              <c:numCache>
                <c:formatCode>dd/mm/yy;@</c:formatCode>
                <c:ptCount val="2"/>
                <c:pt idx="0">
                  <c:v>39680</c:v>
                </c:pt>
                <c:pt idx="1">
                  <c:v>39687</c:v>
                </c:pt>
              </c:numCache>
            </c:numRef>
          </c:xVal>
          <c:yVal>
            <c:numRef>
              <c:f>('Abundance PP+Z'!$U$19,'Abundance PP+Z'!$U$16)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Daphnia mature 200</c:v>
          </c:tx>
          <c:spPr>
            <a:ln w="28575">
              <a:noFill/>
            </a:ln>
          </c:spPr>
          <c:xVal>
            <c:numRef>
              <c:f>'Abundance PP+Z'!$L$4</c:f>
              <c:numCache>
                <c:formatCode>dd/mm/yy;@</c:formatCode>
                <c:ptCount val="1"/>
                <c:pt idx="0">
                  <c:v>39652</c:v>
                </c:pt>
              </c:numCache>
            </c:numRef>
          </c:xVal>
          <c:yVal>
            <c:numRef>
              <c:f>'Abundance PP+Z'!$U$4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4"/>
          <c:order val="4"/>
          <c:tx>
            <c:v>Daphnia mature 300</c:v>
          </c:tx>
          <c:spPr>
            <a:ln w="28575">
              <a:noFill/>
            </a:ln>
          </c:spPr>
          <c:xVal>
            <c:numRef>
              <c:f>'Abundance PP+Z'!$L$17</c:f>
              <c:numCache>
                <c:formatCode>dd/mm/yy;@</c:formatCode>
                <c:ptCount val="1"/>
                <c:pt idx="0">
                  <c:v>39680</c:v>
                </c:pt>
              </c:numCache>
            </c:numRef>
          </c:xVal>
          <c:yVal>
            <c:numRef>
              <c:f>'Abundance PP+Z'!$U$17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v>Daphnia matur 350</c:v>
          </c:tx>
          <c:spPr>
            <a:ln w="28575">
              <a:noFill/>
            </a:ln>
          </c:spPr>
          <c:xVal>
            <c:numRef>
              <c:f>('Abundance PP+Z'!$L$5,'Abundance PP+Z'!$L$8,'Abundance PP+Z'!$L$10,'Abundance PP+Z'!$L$12,'Abundance PP+Z'!$L$20)</c:f>
              <c:numCache>
                <c:formatCode>dd/mm/yy;@</c:formatCode>
                <c:ptCount val="5"/>
                <c:pt idx="0">
                  <c:v>39652</c:v>
                </c:pt>
                <c:pt idx="1">
                  <c:v>39659</c:v>
                </c:pt>
                <c:pt idx="2">
                  <c:v>39666</c:v>
                </c:pt>
                <c:pt idx="3">
                  <c:v>39673</c:v>
                </c:pt>
                <c:pt idx="4">
                  <c:v>39687</c:v>
                </c:pt>
              </c:numCache>
            </c:numRef>
          </c:xVal>
          <c:yVal>
            <c:numRef>
              <c:f>('Abundance PP+Z'!$U$5,'Abundance PP+Z'!$U$8,'Abundance PP+Z'!$U$10,'Abundance PP+Z'!$U$12,'Abundance PP+Z'!$U$20)</c:f>
              <c:numCache>
                <c:formatCode>General</c:formatCode>
                <c:ptCount val="5"/>
                <c:pt idx="0">
                  <c:v>1</c:v>
                </c:pt>
                <c:pt idx="1">
                  <c:v>0.4</c:v>
                </c:pt>
                <c:pt idx="2">
                  <c:v>2.2000000000000002</c:v>
                </c:pt>
                <c:pt idx="3">
                  <c:v>1</c:v>
                </c:pt>
                <c:pt idx="4">
                  <c:v>2.4</c:v>
                </c:pt>
              </c:numCache>
            </c:numRef>
          </c:yVal>
          <c:smooth val="0"/>
        </c:ser>
        <c:ser>
          <c:idx val="6"/>
          <c:order val="6"/>
          <c:tx>
            <c:v>Daphnia mature 450</c:v>
          </c:tx>
          <c:spPr>
            <a:ln w="28575">
              <a:noFill/>
            </a:ln>
          </c:spPr>
          <c:xVal>
            <c:numRef>
              <c:f>('Abundance PP+Z'!$L$6,'Abundance PP+Z'!$L$13,'Abundance PP+Z'!$L$18)</c:f>
              <c:numCache>
                <c:formatCode>dd/mm/yy;@</c:formatCode>
                <c:ptCount val="3"/>
                <c:pt idx="0">
                  <c:v>39652</c:v>
                </c:pt>
                <c:pt idx="1">
                  <c:v>39673</c:v>
                </c:pt>
                <c:pt idx="2">
                  <c:v>39680</c:v>
                </c:pt>
              </c:numCache>
            </c:numRef>
          </c:xVal>
          <c:yVal>
            <c:numRef>
              <c:f>('Abundance PP+Z'!$U$6,'Abundance PP+Z'!$U$13,'Abundance PP+Z'!$U$18)</c:f>
              <c:numCache>
                <c:formatCode>General</c:formatCode>
                <c:ptCount val="3"/>
                <c:pt idx="0">
                  <c:v>0.2</c:v>
                </c:pt>
                <c:pt idx="1">
                  <c:v>0.8</c:v>
                </c:pt>
                <c:pt idx="2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94624"/>
        <c:axId val="154396544"/>
      </c:scatterChart>
      <c:valAx>
        <c:axId val="1543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d/mm/yy;@" sourceLinked="1"/>
        <c:majorTickMark val="out"/>
        <c:minorTickMark val="none"/>
        <c:tickLblPos val="nextTo"/>
        <c:crossAx val="154396544"/>
        <c:crosses val="autoZero"/>
        <c:crossBetween val="midCat"/>
      </c:valAx>
      <c:valAx>
        <c:axId val="15439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 * L-1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9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Abundance adult cyclopoid copepods PP+Z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'Abundance PP+Z'!$Z$34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('Abundance PP+Z'!$W$35,'Abundance PP+Z'!$W$41,'Abundance PP+Z'!$W$48)</c:f>
              <c:numCache>
                <c:formatCode>dd/mm/yy;@</c:formatCode>
                <c:ptCount val="3"/>
                <c:pt idx="0">
                  <c:v>39652</c:v>
                </c:pt>
                <c:pt idx="1">
                  <c:v>39666</c:v>
                </c:pt>
                <c:pt idx="2">
                  <c:v>39673</c:v>
                </c:pt>
              </c:numCache>
            </c:numRef>
          </c:xVal>
          <c:yVal>
            <c:numRef>
              <c:f>('Abundance PP+Z'!$AE$35,'Abundance PP+Z'!$AD$41,'Abundance PP+Z'!$AD$48)</c:f>
              <c:numCache>
                <c:formatCode>General</c:formatCode>
                <c:ptCount val="3"/>
                <c:pt idx="0">
                  <c:v>0.30000000000000004</c:v>
                </c:pt>
                <c:pt idx="1">
                  <c:v>0.2</c:v>
                </c:pt>
                <c:pt idx="2">
                  <c:v>0.2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'Abundance PP+Z'!$Z$42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('Abundance PP+Z'!$W$42,'Abundance PP+Z'!$W$49,'Abundance PP+Z'!$W$52)</c:f>
              <c:numCache>
                <c:formatCode>dd/mm/yy;@</c:formatCode>
                <c:ptCount val="3"/>
                <c:pt idx="0">
                  <c:v>39666</c:v>
                </c:pt>
                <c:pt idx="1">
                  <c:v>39673</c:v>
                </c:pt>
                <c:pt idx="2">
                  <c:v>39680</c:v>
                </c:pt>
              </c:numCache>
            </c:numRef>
          </c:xVal>
          <c:yVal>
            <c:numRef>
              <c:f>('Abundance PP+Z'!$AD$42,'Abundance PP+Z'!$AD$49,'Abundance PP+Z'!$AD$52)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'Abundance PP+Z'!$Z$36</c:f>
              <c:strCache>
                <c:ptCount val="1"/>
                <c:pt idx="0">
                  <c:v>150</c:v>
                </c:pt>
              </c:strCache>
            </c:strRef>
          </c:tx>
          <c:spPr>
            <a:ln w="28575">
              <a:noFill/>
            </a:ln>
          </c:spPr>
          <c:xVal>
            <c:numRef>
              <c:f>('Abundance PP+Z'!$W$36,'Abundance PP+Z'!$W$43,'Abundance PP+Z'!$W$53,'Abundance PP+Z'!$W$59)</c:f>
              <c:numCache>
                <c:formatCode>dd/mm/yy;@</c:formatCode>
                <c:ptCount val="4"/>
                <c:pt idx="0">
                  <c:v>39652</c:v>
                </c:pt>
                <c:pt idx="1">
                  <c:v>39666</c:v>
                </c:pt>
                <c:pt idx="2">
                  <c:v>39680</c:v>
                </c:pt>
                <c:pt idx="3">
                  <c:v>39687</c:v>
                </c:pt>
              </c:numCache>
            </c:numRef>
          </c:xVal>
          <c:yVal>
            <c:numRef>
              <c:f>('Abundance PP+Z'!$AD$59,'Abundance PP+Z'!$AD$36,'Abundance PP+Z'!$AD$43,'Abundance PP+Z'!$AD$53)</c:f>
              <c:numCache>
                <c:formatCode>General</c:formatCode>
                <c:ptCount val="4"/>
                <c:pt idx="0">
                  <c:v>1</c:v>
                </c:pt>
                <c:pt idx="1">
                  <c:v>0.6</c:v>
                </c:pt>
                <c:pt idx="2">
                  <c:v>0.2</c:v>
                </c:pt>
                <c:pt idx="3">
                  <c:v>0.2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'Abundance PP+Z'!$Z$37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('Abundance PP+Z'!$W$37,'Abundance PP+Z'!$W$54,'Abundance PP+Z'!$W$60)</c:f>
              <c:numCache>
                <c:formatCode>dd/mm/yy;@</c:formatCode>
                <c:ptCount val="3"/>
                <c:pt idx="0">
                  <c:v>39652</c:v>
                </c:pt>
                <c:pt idx="1">
                  <c:v>39680</c:v>
                </c:pt>
                <c:pt idx="2">
                  <c:v>39687</c:v>
                </c:pt>
              </c:numCache>
            </c:numRef>
          </c:xVal>
          <c:yVal>
            <c:numRef>
              <c:f>('Abundance PP+Z'!$AD$54,'Abundance PP+Z'!$AE$60)</c:f>
              <c:numCache>
                <c:formatCode>General</c:formatCode>
                <c:ptCount val="2"/>
                <c:pt idx="0">
                  <c:v>0.2</c:v>
                </c:pt>
                <c:pt idx="1">
                  <c:v>0.33333333333333331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'Abundance PP+Z'!$Z$38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noFill/>
            </a:ln>
          </c:spPr>
          <c:xVal>
            <c:numRef>
              <c:f>('Abundance PP+Z'!$W$38,'Abundance PP+Z'!$W$63)</c:f>
              <c:numCache>
                <c:formatCode>dd/mm/yy;@</c:formatCode>
                <c:ptCount val="2"/>
                <c:pt idx="0">
                  <c:v>39652</c:v>
                </c:pt>
                <c:pt idx="1">
                  <c:v>39687</c:v>
                </c:pt>
              </c:numCache>
            </c:numRef>
          </c:xVal>
          <c:yVal>
            <c:numRef>
              <c:f>'Abundance PP+Z'!$AD$63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'Abundance PP+Z'!$Z$44</c:f>
              <c:strCache>
                <c:ptCount val="1"/>
                <c:pt idx="0">
                  <c:v>300</c:v>
                </c:pt>
              </c:strCache>
            </c:strRef>
          </c:tx>
          <c:spPr>
            <a:ln w="28575">
              <a:noFill/>
            </a:ln>
          </c:spPr>
          <c:xVal>
            <c:numRef>
              <c:f>('Abundance PP+Z'!$W$44,'Abundance PP+Z'!$W$50,'Abundance PP+Z'!$W$55)</c:f>
              <c:numCache>
                <c:formatCode>dd/mm/yy;@</c:formatCode>
                <c:ptCount val="3"/>
                <c:pt idx="0">
                  <c:v>39666</c:v>
                </c:pt>
                <c:pt idx="1">
                  <c:v>39673</c:v>
                </c:pt>
                <c:pt idx="2">
                  <c:v>39680</c:v>
                </c:pt>
              </c:numCache>
            </c:numRef>
          </c:xVal>
          <c:yVal>
            <c:numRef>
              <c:f>('Abundance PP+Z'!$AD$44,'Abundance PP+Z'!$AD$50,'Abundance PP+Z'!$AD$55)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'Abundance PP+Z'!$Z$39</c:f>
              <c:strCache>
                <c:ptCount val="1"/>
                <c:pt idx="0">
                  <c:v>350</c:v>
                </c:pt>
              </c:strCache>
            </c:strRef>
          </c:tx>
          <c:spPr>
            <a:ln w="28575">
              <a:noFill/>
            </a:ln>
          </c:spPr>
          <c:xVal>
            <c:numRef>
              <c:f>('Abundance PP+Z'!$W$39,'Abundance PP+Z'!$W$45,'Abundance PP+Z'!$W$64)</c:f>
              <c:numCache>
                <c:formatCode>dd/mm/yy;@</c:formatCode>
                <c:ptCount val="3"/>
                <c:pt idx="0">
                  <c:v>39652</c:v>
                </c:pt>
                <c:pt idx="1">
                  <c:v>39666</c:v>
                </c:pt>
                <c:pt idx="2">
                  <c:v>39687</c:v>
                </c:pt>
              </c:numCache>
            </c:numRef>
          </c:xVal>
          <c:yVal>
            <c:numRef>
              <c:f>('Abundance PP+Z'!$AD$39,'Abundance PP+Z'!$AD$45,'Abundance PP+Z'!$AD$64)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'Abundance PP+Z'!$Z$46</c:f>
              <c:strCache>
                <c:ptCount val="1"/>
                <c:pt idx="0">
                  <c:v>450</c:v>
                </c:pt>
              </c:strCache>
            </c:strRef>
          </c:tx>
          <c:spPr>
            <a:ln w="28575">
              <a:noFill/>
            </a:ln>
          </c:spPr>
          <c:xVal>
            <c:numRef>
              <c:f>('Abundance PP+Z'!$W$46,'Abundance PP+Z'!$W$56)</c:f>
              <c:numCache>
                <c:formatCode>dd/mm/yy;@</c:formatCode>
                <c:ptCount val="2"/>
                <c:pt idx="0">
                  <c:v>39666</c:v>
                </c:pt>
                <c:pt idx="1">
                  <c:v>39680</c:v>
                </c:pt>
              </c:numCache>
            </c:numRef>
          </c:xVal>
          <c:yVal>
            <c:numRef>
              <c:f>('Abundance PP+Z'!$AD$46,'Abundance PP+Z'!$AE$56)</c:f>
              <c:numCache>
                <c:formatCode>General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7280"/>
        <c:axId val="154339200"/>
      </c:scatterChart>
      <c:valAx>
        <c:axId val="15433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date</a:t>
                </a:r>
              </a:p>
            </c:rich>
          </c:tx>
          <c:overlay val="0"/>
        </c:title>
        <c:numFmt formatCode="dd/mm/yy;@" sourceLinked="1"/>
        <c:majorTickMark val="out"/>
        <c:minorTickMark val="none"/>
        <c:tickLblPos val="nextTo"/>
        <c:crossAx val="154339200"/>
        <c:crosses val="autoZero"/>
        <c:crossBetween val="midCat"/>
      </c:valAx>
      <c:valAx>
        <c:axId val="15433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abundance [Ind*-L]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3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Abundance immature Daphnia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50</c:v>
          </c:tx>
          <c:spPr>
            <a:ln w="28575">
              <a:noFill/>
            </a:ln>
          </c:spPr>
          <c:xVal>
            <c:numRef>
              <c:f>('Abundance PP+Z'!$W$103,'Abundance PP+Z'!$W$107,'Abundance PP+Z'!$W$118)</c:f>
              <c:numCache>
                <c:formatCode>dd/mm/yy;@</c:formatCode>
                <c:ptCount val="3"/>
                <c:pt idx="0">
                  <c:v>39652</c:v>
                </c:pt>
                <c:pt idx="1">
                  <c:v>39659</c:v>
                </c:pt>
                <c:pt idx="2">
                  <c:v>39680</c:v>
                </c:pt>
              </c:numCache>
            </c:numRef>
          </c:xVal>
          <c:yVal>
            <c:numRef>
              <c:f>('Abundance PP+Z'!$AF$103,'Abundance PP+Z'!$AF$107,'Abundance PP+Z'!$AF$118)</c:f>
              <c:numCache>
                <c:formatCode>General</c:formatCode>
                <c:ptCount val="3"/>
                <c:pt idx="0">
                  <c:v>1.8</c:v>
                </c:pt>
                <c:pt idx="1">
                  <c:v>0.6</c:v>
                </c:pt>
                <c:pt idx="2">
                  <c:v>3.4</c:v>
                </c:pt>
              </c:numCache>
            </c:numRef>
          </c:yVal>
          <c:smooth val="0"/>
        </c:ser>
        <c:ser>
          <c:idx val="6"/>
          <c:order val="1"/>
          <c:tx>
            <c:v>100</c:v>
          </c:tx>
          <c:spPr>
            <a:ln w="28575">
              <a:noFill/>
            </a:ln>
          </c:spPr>
          <c:xVal>
            <c:numRef>
              <c:f>'Abundance PP+Z'!$W$120</c:f>
              <c:numCache>
                <c:formatCode>dd/mm/yy;@</c:formatCode>
                <c:ptCount val="1"/>
                <c:pt idx="0">
                  <c:v>39680</c:v>
                </c:pt>
              </c:numCache>
            </c:numRef>
          </c:xVal>
          <c:yVal>
            <c:numRef>
              <c:f>'Abundance PP+Z'!$AF$120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1"/>
          <c:order val="2"/>
          <c:tx>
            <c:v>150</c:v>
          </c:tx>
          <c:spPr>
            <a:ln w="28575">
              <a:noFill/>
            </a:ln>
          </c:spPr>
          <c:xVal>
            <c:numRef>
              <c:f>('Abundance PP+Z'!$W$101,'Abundance PP+Z'!$W$110,'Abundance PP+Z'!$W$117)</c:f>
              <c:numCache>
                <c:formatCode>dd/mm/yy;@</c:formatCode>
                <c:ptCount val="3"/>
                <c:pt idx="0">
                  <c:v>39652</c:v>
                </c:pt>
                <c:pt idx="1">
                  <c:v>39666</c:v>
                </c:pt>
                <c:pt idx="2">
                  <c:v>39680</c:v>
                </c:pt>
              </c:numCache>
            </c:numRef>
          </c:xVal>
          <c:yVal>
            <c:numRef>
              <c:f>('Abundance PP+Z'!$AF$101,'Abundance PP+Z'!$AF$110,'Abundance PP+Z'!$AF$117)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</c:numCache>
            </c:numRef>
          </c:yVal>
          <c:smooth val="0"/>
        </c:ser>
        <c:ser>
          <c:idx val="0"/>
          <c:order val="3"/>
          <c:tx>
            <c:v>250</c:v>
          </c:tx>
          <c:spPr>
            <a:ln w="28575">
              <a:noFill/>
            </a:ln>
          </c:spPr>
          <c:xVal>
            <c:numRef>
              <c:f>'Abundance PP+Z'!$W$100</c:f>
              <c:numCache>
                <c:formatCode>dd/mm/yy;@</c:formatCode>
                <c:ptCount val="1"/>
                <c:pt idx="0">
                  <c:v>39652</c:v>
                </c:pt>
              </c:numCache>
            </c:numRef>
          </c:xVal>
          <c:yVal>
            <c:numRef>
              <c:f>'Abundance PP+Z'!$AF$100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5"/>
          <c:order val="4"/>
          <c:tx>
            <c:v>300</c:v>
          </c:tx>
          <c:spPr>
            <a:ln w="28575">
              <a:noFill/>
            </a:ln>
          </c:spPr>
          <c:xVal>
            <c:numRef>
              <c:f>('Abundance PP+Z'!$W$114,'Abundance PP+Z'!$W$119)</c:f>
              <c:numCache>
                <c:formatCode>dd/mm/yy;@</c:formatCode>
                <c:ptCount val="2"/>
                <c:pt idx="0">
                  <c:v>39673</c:v>
                </c:pt>
                <c:pt idx="1">
                  <c:v>39680</c:v>
                </c:pt>
              </c:numCache>
            </c:numRef>
          </c:xVal>
          <c:yVal>
            <c:numRef>
              <c:f>('Abundance PP+Z'!$AF$114,'Abundance PP+Z'!$AF$119)</c:f>
              <c:numCache>
                <c:formatCode>General</c:formatCode>
                <c:ptCount val="2"/>
                <c:pt idx="0">
                  <c:v>0.4</c:v>
                </c:pt>
                <c:pt idx="1">
                  <c:v>2.4</c:v>
                </c:pt>
              </c:numCache>
            </c:numRef>
          </c:yVal>
          <c:smooth val="0"/>
        </c:ser>
        <c:ser>
          <c:idx val="2"/>
          <c:order val="5"/>
          <c:tx>
            <c:v>350</c:v>
          </c:tx>
          <c:spPr>
            <a:ln w="28575">
              <a:noFill/>
            </a:ln>
          </c:spPr>
          <c:xVal>
            <c:numRef>
              <c:f>('Abundance PP+Z'!$W$102,'Abundance PP+Z'!$W$111,'Abundance PP+Z'!$W$115,'Abundance PP+Z'!$W$123)</c:f>
              <c:numCache>
                <c:formatCode>dd/mm/yy;@</c:formatCode>
                <c:ptCount val="4"/>
                <c:pt idx="0">
                  <c:v>39652</c:v>
                </c:pt>
                <c:pt idx="1">
                  <c:v>39666</c:v>
                </c:pt>
                <c:pt idx="2">
                  <c:v>39673</c:v>
                </c:pt>
                <c:pt idx="3">
                  <c:v>39687</c:v>
                </c:pt>
              </c:numCache>
            </c:numRef>
          </c:xVal>
          <c:yVal>
            <c:numRef>
              <c:f>('Abundance PP+Z'!$AF$102,'Abundance PP+Z'!$AF$111,'Abundance PP+Z'!$AF$123)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0.6</c:v>
                </c:pt>
              </c:numCache>
            </c:numRef>
          </c:yVal>
          <c:smooth val="0"/>
        </c:ser>
        <c:ser>
          <c:idx val="4"/>
          <c:order val="6"/>
          <c:tx>
            <c:v>450</c:v>
          </c:tx>
          <c:spPr>
            <a:ln w="28575">
              <a:noFill/>
            </a:ln>
          </c:spPr>
          <c:xVal>
            <c:numRef>
              <c:f>('Abundance PP+Z'!$W$104,'Abundance PP+Z'!$W$108,'Abundance PP+Z'!$W$112,'Abundance PP+Z'!$W$121)</c:f>
              <c:numCache>
                <c:formatCode>dd/mm/yy;@</c:formatCode>
                <c:ptCount val="4"/>
                <c:pt idx="0">
                  <c:v>39652</c:v>
                </c:pt>
                <c:pt idx="1">
                  <c:v>39659</c:v>
                </c:pt>
                <c:pt idx="2">
                  <c:v>39666</c:v>
                </c:pt>
                <c:pt idx="3">
                  <c:v>39680</c:v>
                </c:pt>
              </c:numCache>
            </c:numRef>
          </c:xVal>
          <c:yVal>
            <c:numRef>
              <c:f>('Abundance PP+Z'!$AG$104,'Abundance PP+Z'!$AF$108,'Abundance PP+Z'!$AF$112,'Abundance PP+Z'!$AF$121)</c:f>
              <c:numCache>
                <c:formatCode>General</c:formatCode>
                <c:ptCount val="4"/>
                <c:pt idx="0">
                  <c:v>0.30000000000000004</c:v>
                </c:pt>
                <c:pt idx="1">
                  <c:v>0.2</c:v>
                </c:pt>
                <c:pt idx="2">
                  <c:v>0.6</c:v>
                </c:pt>
                <c:pt idx="3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2704"/>
        <c:axId val="85674624"/>
      </c:scatterChart>
      <c:valAx>
        <c:axId val="856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day</a:t>
                </a:r>
              </a:p>
            </c:rich>
          </c:tx>
          <c:overlay val="0"/>
        </c:title>
        <c:numFmt formatCode="dd/mm/yy;@" sourceLinked="1"/>
        <c:majorTickMark val="out"/>
        <c:minorTickMark val="none"/>
        <c:tickLblPos val="nextTo"/>
        <c:crossAx val="85674624"/>
        <c:crosses val="autoZero"/>
        <c:crossBetween val="midCat"/>
      </c:valAx>
      <c:valAx>
        <c:axId val="8567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Abundance [Ind *-L]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7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Abundance adult cyclopoid copepods PP+Z+N treatment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150</c:v>
          </c:tx>
          <c:spPr>
            <a:ln w="28575">
              <a:noFill/>
            </a:ln>
          </c:spPr>
          <c:xVal>
            <c:numRef>
              <c:f>'Abundance PP+Z+N'!$M$5</c:f>
              <c:numCache>
                <c:formatCode>m/d/yyyy</c:formatCode>
                <c:ptCount val="1"/>
                <c:pt idx="0">
                  <c:v>39652</c:v>
                </c:pt>
              </c:numCache>
            </c:numRef>
          </c:xVal>
          <c:yVal>
            <c:numRef>
              <c:f>'Abundance PP+Z+N'!$W$5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50</c:v>
          </c:tx>
          <c:spPr>
            <a:ln w="28575">
              <a:noFill/>
            </a:ln>
          </c:spPr>
          <c:xVal>
            <c:numRef>
              <c:f>('Abundance PP+Z+N'!$M$6,'Abundance PP+Z+N'!$M$7)</c:f>
              <c:numCache>
                <c:formatCode>m/d/yyyy</c:formatCode>
                <c:ptCount val="2"/>
                <c:pt idx="0">
                  <c:v>39673</c:v>
                </c:pt>
                <c:pt idx="1">
                  <c:v>39680</c:v>
                </c:pt>
              </c:numCache>
            </c:numRef>
          </c:xVal>
          <c:yVal>
            <c:numRef>
              <c:f>('Abundance PP+Z+N'!$W$6,'Abundance PP+Z+N'!$W$7)</c:f>
              <c:numCache>
                <c:formatCode>General</c:formatCode>
                <c:ptCount val="2"/>
                <c:pt idx="0">
                  <c:v>0.4</c:v>
                </c:pt>
                <c:pt idx="1">
                  <c:v>0.8</c:v>
                </c:pt>
              </c:numCache>
            </c:numRef>
          </c:yVal>
          <c:smooth val="0"/>
        </c:ser>
        <c:ser>
          <c:idx val="2"/>
          <c:order val="2"/>
          <c:tx>
            <c:v>100</c:v>
          </c:tx>
          <c:spPr>
            <a:ln w="28575">
              <a:noFill/>
            </a:ln>
          </c:spPr>
          <c:xVal>
            <c:numRef>
              <c:f>'Abundance PP+Z+N'!$M$11</c:f>
              <c:numCache>
                <c:formatCode>m/d/yyyy</c:formatCode>
                <c:ptCount val="1"/>
                <c:pt idx="0">
                  <c:v>39687</c:v>
                </c:pt>
              </c:numCache>
            </c:numRef>
          </c:xVal>
          <c:yVal>
            <c:numRef>
              <c:f>'Abundance PP+Z+N'!$W$11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250</c:v>
          </c:tx>
          <c:spPr>
            <a:ln w="28575">
              <a:noFill/>
            </a:ln>
          </c:spPr>
          <c:xVal>
            <c:numRef>
              <c:f>'Abundance PP+Z+N'!$M$8</c:f>
              <c:numCache>
                <c:formatCode>m/d/yyyy</c:formatCode>
                <c:ptCount val="1"/>
                <c:pt idx="0">
                  <c:v>39680</c:v>
                </c:pt>
              </c:numCache>
            </c:numRef>
          </c:xVal>
          <c:yVal>
            <c:numRef>
              <c:f>'Abundance PP+Z+N'!$W$8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4"/>
          <c:order val="4"/>
          <c:tx>
            <c:v>350</c:v>
          </c:tx>
          <c:spPr>
            <a:ln w="28575">
              <a:noFill/>
            </a:ln>
          </c:spPr>
          <c:xVal>
            <c:numRef>
              <c:f>'Abundance PP+Z+N'!$M$13</c:f>
              <c:numCache>
                <c:formatCode>m/d/yyyy</c:formatCode>
                <c:ptCount val="1"/>
                <c:pt idx="0">
                  <c:v>39687</c:v>
                </c:pt>
              </c:numCache>
            </c:numRef>
          </c:xVal>
          <c:yVal>
            <c:numRef>
              <c:f>'Abundance PP+Z+N'!$W$13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5"/>
          <c:order val="5"/>
          <c:tx>
            <c:v>400</c:v>
          </c:tx>
          <c:spPr>
            <a:ln w="28575">
              <a:noFill/>
            </a:ln>
          </c:spPr>
          <c:xVal>
            <c:numRef>
              <c:f>'Abundance PP+Z+N'!$M$9</c:f>
              <c:numCache>
                <c:formatCode>m/d/yyyy</c:formatCode>
                <c:ptCount val="1"/>
                <c:pt idx="0">
                  <c:v>39680</c:v>
                </c:pt>
              </c:numCache>
            </c:numRef>
          </c:xVal>
          <c:yVal>
            <c:numRef>
              <c:f>'Abundance PP+Z+N'!$W$9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6"/>
          <c:order val="6"/>
          <c:tx>
            <c:v>450</c:v>
          </c:tx>
          <c:spPr>
            <a:ln w="28575">
              <a:noFill/>
            </a:ln>
          </c:spPr>
          <c:xVal>
            <c:numRef>
              <c:f>'Abundance PP+Z+N'!$M$10</c:f>
              <c:numCache>
                <c:formatCode>m/d/yyyy</c:formatCode>
                <c:ptCount val="1"/>
                <c:pt idx="0">
                  <c:v>39680</c:v>
                </c:pt>
              </c:numCache>
            </c:numRef>
          </c:xVal>
          <c:yVal>
            <c:numRef>
              <c:f>'Abundance PP+Z+N'!$W$10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8368"/>
        <c:axId val="85420288"/>
      </c:scatterChart>
      <c:valAx>
        <c:axId val="854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85420288"/>
        <c:crosses val="autoZero"/>
        <c:crossBetween val="midCat"/>
      </c:valAx>
      <c:valAx>
        <c:axId val="8542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Abundance [Ind * -L]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1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PP+Z</c:v>
          </c:tx>
          <c:spPr>
            <a:ln w="28575">
              <a:noFill/>
            </a:ln>
          </c:spPr>
          <c:trendlin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'Summary all Daphnia'!$B$2:$B$11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'Summary all Daphnia'!$F$2:$F$11</c:f>
              <c:numCache>
                <c:formatCode>General</c:formatCode>
                <c:ptCount val="10"/>
                <c:pt idx="1">
                  <c:v>46.161876250952211</c:v>
                </c:pt>
                <c:pt idx="2">
                  <c:v>107.54514403609238</c:v>
                </c:pt>
                <c:pt idx="3">
                  <c:v>38.535844015177673</c:v>
                </c:pt>
                <c:pt idx="6">
                  <c:v>32.208559520765327</c:v>
                </c:pt>
                <c:pt idx="7">
                  <c:v>34.698006290714886</c:v>
                </c:pt>
                <c:pt idx="9">
                  <c:v>39.034518327807838</c:v>
                </c:pt>
              </c:numCache>
            </c:numRef>
          </c:yVal>
          <c:smooth val="0"/>
        </c:ser>
        <c:ser>
          <c:idx val="1"/>
          <c:order val="1"/>
          <c:tx>
            <c:v>PP+Z+N</c:v>
          </c:tx>
          <c:spPr>
            <a:ln w="28575">
              <a:noFill/>
            </a:ln>
          </c:spPr>
          <c:trendline>
            <c:spPr>
              <a:ln w="190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'Summary all Daphnia'!$B$12:$B$21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'Summary all Daphnia'!$E$12:$E$21</c:f>
              <c:numCache>
                <c:formatCode>General</c:formatCode>
                <c:ptCount val="10"/>
                <c:pt idx="0">
                  <c:v>127.20039192187107</c:v>
                </c:pt>
                <c:pt idx="1">
                  <c:v>73.848377483697206</c:v>
                </c:pt>
                <c:pt idx="7">
                  <c:v>31.574807660781705</c:v>
                </c:pt>
                <c:pt idx="8">
                  <c:v>82.620668016283702</c:v>
                </c:pt>
                <c:pt idx="9">
                  <c:v>57.540648896771842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2224"/>
        <c:axId val="86133760"/>
      </c:scatterChart>
      <c:valAx>
        <c:axId val="861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33760"/>
        <c:crosses val="autoZero"/>
        <c:crossBetween val="midCat"/>
      </c:valAx>
      <c:valAx>
        <c:axId val="861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3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</xdr:colOff>
      <xdr:row>5</xdr:row>
      <xdr:rowOff>121920</xdr:rowOff>
    </xdr:from>
    <xdr:to>
      <xdr:col>32</xdr:col>
      <xdr:colOff>373380</xdr:colOff>
      <xdr:row>132</xdr:row>
      <xdr:rowOff>121920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85725</xdr:colOff>
      <xdr:row>0</xdr:row>
      <xdr:rowOff>66675</xdr:rowOff>
    </xdr:from>
    <xdr:to>
      <xdr:col>33</xdr:col>
      <xdr:colOff>485775</xdr:colOff>
      <xdr:row>22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219075</xdr:colOff>
      <xdr:row>75</xdr:row>
      <xdr:rowOff>42861</xdr:rowOff>
    </xdr:from>
    <xdr:to>
      <xdr:col>32</xdr:col>
      <xdr:colOff>371475</xdr:colOff>
      <xdr:row>92</xdr:row>
      <xdr:rowOff>95249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124</xdr:row>
      <xdr:rowOff>61911</xdr:rowOff>
    </xdr:from>
    <xdr:to>
      <xdr:col>31</xdr:col>
      <xdr:colOff>809625</xdr:colOff>
      <xdr:row>143</xdr:row>
      <xdr:rowOff>133349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21</xdr:row>
      <xdr:rowOff>157162</xdr:rowOff>
    </xdr:from>
    <xdr:to>
      <xdr:col>17</xdr:col>
      <xdr:colOff>409575</xdr:colOff>
      <xdr:row>38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8</xdr:row>
      <xdr:rowOff>4762</xdr:rowOff>
    </xdr:from>
    <xdr:to>
      <xdr:col>11</xdr:col>
      <xdr:colOff>733425</xdr:colOff>
      <xdr:row>24</xdr:row>
      <xdr:rowOff>157162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3"/>
  <sheetViews>
    <sheetView tabSelected="1" workbookViewId="0">
      <pane ySplit="1" topLeftCell="A2" activePane="bottomLeft" state="frozen"/>
      <selection pane="bottomLeft" sqref="A1:M1973"/>
    </sheetView>
  </sheetViews>
  <sheetFormatPr baseColWidth="10" defaultRowHeight="12.75" x14ac:dyDescent="0.2"/>
  <cols>
    <col min="1" max="1" width="10.75" style="1"/>
    <col min="2" max="2" width="10.75" style="5"/>
    <col min="10" max="11" width="10.75" style="2"/>
    <col min="13" max="13" width="10.75" style="3"/>
  </cols>
  <sheetData>
    <row r="1" spans="1:13" x14ac:dyDescent="0.2">
      <c r="A1" s="1" t="s">
        <v>144</v>
      </c>
      <c r="B1" s="4" t="s">
        <v>236</v>
      </c>
      <c r="C1" t="s">
        <v>145</v>
      </c>
      <c r="D1" s="6" t="s">
        <v>254</v>
      </c>
      <c r="E1" s="6" t="s">
        <v>255</v>
      </c>
      <c r="F1" t="s">
        <v>64</v>
      </c>
      <c r="G1" t="s">
        <v>146</v>
      </c>
      <c r="H1" t="s">
        <v>146</v>
      </c>
      <c r="I1" t="s">
        <v>158</v>
      </c>
      <c r="J1" s="2" t="s">
        <v>147</v>
      </c>
      <c r="K1" s="2" t="s">
        <v>148</v>
      </c>
      <c r="L1" t="s">
        <v>216</v>
      </c>
      <c r="M1" s="3" t="s">
        <v>235</v>
      </c>
    </row>
    <row r="2" spans="1:13" x14ac:dyDescent="0.2">
      <c r="A2" s="1">
        <v>39652</v>
      </c>
      <c r="B2" s="5">
        <v>206</v>
      </c>
      <c r="C2">
        <v>2</v>
      </c>
      <c r="D2">
        <v>0</v>
      </c>
      <c r="E2" s="6" t="s">
        <v>257</v>
      </c>
      <c r="F2" t="s">
        <v>156</v>
      </c>
      <c r="H2" t="s">
        <v>162</v>
      </c>
      <c r="J2" s="2">
        <v>2.1</v>
      </c>
      <c r="K2" s="2">
        <v>6</v>
      </c>
      <c r="M2" s="3">
        <f t="shared" ref="M2:M65" si="0">J2*0.17</f>
        <v>0.35700000000000004</v>
      </c>
    </row>
    <row r="3" spans="1:13" x14ac:dyDescent="0.2">
      <c r="A3" s="1">
        <v>39659</v>
      </c>
      <c r="B3" s="5">
        <v>213</v>
      </c>
      <c r="C3">
        <v>2</v>
      </c>
      <c r="D3">
        <v>0</v>
      </c>
      <c r="E3" s="6" t="s">
        <v>257</v>
      </c>
      <c r="F3" t="s">
        <v>156</v>
      </c>
      <c r="H3" t="s">
        <v>154</v>
      </c>
      <c r="J3" s="2">
        <v>3.6</v>
      </c>
      <c r="K3" s="2">
        <v>6</v>
      </c>
      <c r="M3" s="3">
        <f t="shared" si="0"/>
        <v>0.6120000000000001</v>
      </c>
    </row>
    <row r="4" spans="1:13" x14ac:dyDescent="0.2">
      <c r="A4" s="1">
        <v>39659</v>
      </c>
      <c r="B4" s="5">
        <v>213</v>
      </c>
      <c r="C4">
        <v>2</v>
      </c>
      <c r="D4">
        <v>0</v>
      </c>
      <c r="E4" s="6" t="s">
        <v>257</v>
      </c>
      <c r="F4" t="s">
        <v>156</v>
      </c>
      <c r="H4" t="s">
        <v>157</v>
      </c>
      <c r="J4" s="2">
        <v>3.8</v>
      </c>
      <c r="K4" s="2">
        <v>6</v>
      </c>
      <c r="M4" s="3">
        <f t="shared" si="0"/>
        <v>0.64600000000000002</v>
      </c>
    </row>
    <row r="5" spans="1:13" x14ac:dyDescent="0.2">
      <c r="A5" s="1">
        <v>39659</v>
      </c>
      <c r="B5" s="5">
        <v>213</v>
      </c>
      <c r="C5">
        <v>2</v>
      </c>
      <c r="D5">
        <v>0</v>
      </c>
      <c r="E5" s="6" t="s">
        <v>257</v>
      </c>
      <c r="F5" t="s">
        <v>156</v>
      </c>
      <c r="H5" t="s">
        <v>162</v>
      </c>
      <c r="J5" s="2">
        <v>2.4</v>
      </c>
      <c r="K5" s="2">
        <v>6</v>
      </c>
      <c r="M5" s="3">
        <f t="shared" si="0"/>
        <v>0.40800000000000003</v>
      </c>
    </row>
    <row r="6" spans="1:13" x14ac:dyDescent="0.2">
      <c r="A6" s="1">
        <v>39659</v>
      </c>
      <c r="B6" s="5">
        <v>213</v>
      </c>
      <c r="C6">
        <v>2</v>
      </c>
      <c r="D6">
        <v>0</v>
      </c>
      <c r="E6" s="6" t="s">
        <v>257</v>
      </c>
      <c r="F6" t="s">
        <v>126</v>
      </c>
      <c r="H6" t="s">
        <v>162</v>
      </c>
      <c r="J6" s="2">
        <v>3</v>
      </c>
      <c r="K6" s="2">
        <v>6</v>
      </c>
      <c r="M6" s="3">
        <f t="shared" si="0"/>
        <v>0.51</v>
      </c>
    </row>
    <row r="7" spans="1:13" x14ac:dyDescent="0.2">
      <c r="A7" s="1">
        <v>39659</v>
      </c>
      <c r="B7" s="5">
        <v>213</v>
      </c>
      <c r="C7">
        <v>2</v>
      </c>
      <c r="D7">
        <v>0</v>
      </c>
      <c r="E7" s="6" t="s">
        <v>257</v>
      </c>
      <c r="F7" t="s">
        <v>156</v>
      </c>
      <c r="H7" t="s">
        <v>157</v>
      </c>
      <c r="J7" s="2">
        <v>4.0999999999999996</v>
      </c>
      <c r="K7" s="2">
        <v>6</v>
      </c>
      <c r="M7" s="3">
        <f t="shared" si="0"/>
        <v>0.69699999999999995</v>
      </c>
    </row>
    <row r="8" spans="1:13" x14ac:dyDescent="0.2">
      <c r="A8" s="1">
        <v>39659</v>
      </c>
      <c r="B8" s="5">
        <v>213</v>
      </c>
      <c r="C8">
        <v>2</v>
      </c>
      <c r="D8">
        <v>0</v>
      </c>
      <c r="E8" s="6" t="s">
        <v>257</v>
      </c>
      <c r="F8" t="s">
        <v>156</v>
      </c>
      <c r="H8" t="s">
        <v>167</v>
      </c>
      <c r="J8" s="2">
        <v>3.6</v>
      </c>
      <c r="K8" s="2">
        <v>6</v>
      </c>
      <c r="M8" s="3">
        <f t="shared" si="0"/>
        <v>0.6120000000000001</v>
      </c>
    </row>
    <row r="9" spans="1:13" x14ac:dyDescent="0.2">
      <c r="A9" s="1">
        <v>39659</v>
      </c>
      <c r="B9" s="5">
        <v>213</v>
      </c>
      <c r="C9">
        <v>2</v>
      </c>
      <c r="D9">
        <v>0</v>
      </c>
      <c r="E9" s="6" t="s">
        <v>257</v>
      </c>
      <c r="F9" t="s">
        <v>156</v>
      </c>
      <c r="H9" t="s">
        <v>162</v>
      </c>
      <c r="J9" s="2">
        <v>2.6</v>
      </c>
      <c r="K9" s="2">
        <v>6</v>
      </c>
      <c r="M9" s="3">
        <f t="shared" si="0"/>
        <v>0.44200000000000006</v>
      </c>
    </row>
    <row r="10" spans="1:13" x14ac:dyDescent="0.2">
      <c r="A10" s="1">
        <v>39659</v>
      </c>
      <c r="B10" s="5">
        <v>213</v>
      </c>
      <c r="C10">
        <v>2</v>
      </c>
      <c r="D10">
        <v>0</v>
      </c>
      <c r="E10" s="6" t="s">
        <v>257</v>
      </c>
      <c r="F10" t="s">
        <v>193</v>
      </c>
      <c r="H10" t="s">
        <v>170</v>
      </c>
      <c r="J10" s="2">
        <v>3.2</v>
      </c>
      <c r="K10" s="2">
        <v>6</v>
      </c>
      <c r="M10" s="3">
        <f t="shared" si="0"/>
        <v>0.54400000000000004</v>
      </c>
    </row>
    <row r="11" spans="1:13" x14ac:dyDescent="0.2">
      <c r="A11" s="1">
        <v>39659</v>
      </c>
      <c r="B11" s="5">
        <v>213</v>
      </c>
      <c r="C11">
        <v>2</v>
      </c>
      <c r="D11">
        <v>0</v>
      </c>
      <c r="E11" s="6" t="s">
        <v>257</v>
      </c>
      <c r="F11" t="s">
        <v>156</v>
      </c>
      <c r="H11" t="s">
        <v>162</v>
      </c>
      <c r="J11" s="2">
        <v>2.9</v>
      </c>
      <c r="K11" s="2">
        <v>6</v>
      </c>
      <c r="M11" s="3">
        <f t="shared" si="0"/>
        <v>0.49299999999999999</v>
      </c>
    </row>
    <row r="12" spans="1:13" x14ac:dyDescent="0.2">
      <c r="A12" s="1">
        <v>39659</v>
      </c>
      <c r="B12" s="5">
        <v>213</v>
      </c>
      <c r="C12">
        <v>2</v>
      </c>
      <c r="D12">
        <v>0</v>
      </c>
      <c r="E12" s="6" t="s">
        <v>257</v>
      </c>
      <c r="F12" t="s">
        <v>156</v>
      </c>
      <c r="H12" t="s">
        <v>162</v>
      </c>
      <c r="J12" s="2">
        <v>2.5</v>
      </c>
      <c r="K12" s="2">
        <v>6</v>
      </c>
      <c r="M12" s="3">
        <f t="shared" si="0"/>
        <v>0.42500000000000004</v>
      </c>
    </row>
    <row r="13" spans="1:13" x14ac:dyDescent="0.2">
      <c r="A13" s="1">
        <v>39666</v>
      </c>
      <c r="B13" s="5">
        <v>220</v>
      </c>
      <c r="C13">
        <v>2</v>
      </c>
      <c r="D13">
        <v>0</v>
      </c>
      <c r="E13" s="6" t="s">
        <v>257</v>
      </c>
      <c r="F13" t="s">
        <v>156</v>
      </c>
      <c r="H13" t="s">
        <v>167</v>
      </c>
      <c r="J13" s="2">
        <v>2.8</v>
      </c>
      <c r="K13" s="2">
        <v>6</v>
      </c>
      <c r="M13" s="3">
        <f t="shared" si="0"/>
        <v>0.47599999999999998</v>
      </c>
    </row>
    <row r="14" spans="1:13" x14ac:dyDescent="0.2">
      <c r="A14" s="1">
        <v>39666</v>
      </c>
      <c r="B14" s="5">
        <v>220</v>
      </c>
      <c r="C14">
        <v>2</v>
      </c>
      <c r="D14">
        <v>0</v>
      </c>
      <c r="E14" s="6" t="s">
        <v>257</v>
      </c>
      <c r="F14" t="s">
        <v>156</v>
      </c>
      <c r="H14" t="s">
        <v>167</v>
      </c>
      <c r="J14" s="2">
        <v>3.1</v>
      </c>
      <c r="K14" s="2">
        <v>6</v>
      </c>
      <c r="M14" s="3">
        <f t="shared" si="0"/>
        <v>0.52700000000000002</v>
      </c>
    </row>
    <row r="15" spans="1:13" x14ac:dyDescent="0.2">
      <c r="A15" s="1">
        <v>39680</v>
      </c>
      <c r="B15" s="5">
        <v>234</v>
      </c>
      <c r="C15">
        <v>2</v>
      </c>
      <c r="D15">
        <v>0</v>
      </c>
      <c r="E15" s="6" t="s">
        <v>257</v>
      </c>
      <c r="F15" t="s">
        <v>206</v>
      </c>
      <c r="H15" t="s">
        <v>207</v>
      </c>
      <c r="J15" s="2">
        <v>3.7</v>
      </c>
      <c r="K15" s="2">
        <v>6</v>
      </c>
      <c r="M15" s="3">
        <f t="shared" si="0"/>
        <v>0.62900000000000011</v>
      </c>
    </row>
    <row r="16" spans="1:13" x14ac:dyDescent="0.2">
      <c r="A16" s="1">
        <v>39680</v>
      </c>
      <c r="B16" s="5">
        <v>234</v>
      </c>
      <c r="C16">
        <v>2</v>
      </c>
      <c r="D16">
        <v>0</v>
      </c>
      <c r="E16" s="6" t="s">
        <v>257</v>
      </c>
      <c r="F16" t="s">
        <v>206</v>
      </c>
      <c r="H16" t="s">
        <v>208</v>
      </c>
      <c r="J16" s="2">
        <v>2.6</v>
      </c>
      <c r="K16" s="2">
        <v>6</v>
      </c>
      <c r="M16" s="3">
        <f t="shared" si="0"/>
        <v>0.44200000000000006</v>
      </c>
    </row>
    <row r="17" spans="1:13" x14ac:dyDescent="0.2">
      <c r="A17" s="1">
        <v>39680</v>
      </c>
      <c r="B17" s="5">
        <v>234</v>
      </c>
      <c r="C17">
        <v>2</v>
      </c>
      <c r="D17">
        <v>0</v>
      </c>
      <c r="E17" s="6" t="s">
        <v>257</v>
      </c>
      <c r="F17" t="s">
        <v>206</v>
      </c>
      <c r="H17" t="s">
        <v>208</v>
      </c>
      <c r="J17" s="2">
        <v>2.6</v>
      </c>
      <c r="K17" s="2">
        <v>6</v>
      </c>
      <c r="M17" s="3">
        <f t="shared" si="0"/>
        <v>0.44200000000000006</v>
      </c>
    </row>
    <row r="18" spans="1:13" x14ac:dyDescent="0.2">
      <c r="A18" s="1">
        <v>39680</v>
      </c>
      <c r="B18" s="5">
        <v>234</v>
      </c>
      <c r="C18">
        <v>2</v>
      </c>
      <c r="D18">
        <v>0</v>
      </c>
      <c r="E18" s="6" t="s">
        <v>257</v>
      </c>
      <c r="F18" t="s">
        <v>206</v>
      </c>
      <c r="H18" t="s">
        <v>209</v>
      </c>
      <c r="J18" s="2">
        <v>2.5</v>
      </c>
      <c r="K18" s="2">
        <v>6</v>
      </c>
      <c r="M18" s="3">
        <f t="shared" si="0"/>
        <v>0.42500000000000004</v>
      </c>
    </row>
    <row r="19" spans="1:13" x14ac:dyDescent="0.2">
      <c r="A19" s="1">
        <v>39680</v>
      </c>
      <c r="B19" s="5">
        <v>234</v>
      </c>
      <c r="C19">
        <v>2</v>
      </c>
      <c r="D19">
        <v>0</v>
      </c>
      <c r="E19" s="6" t="s">
        <v>257</v>
      </c>
      <c r="F19" t="s">
        <v>210</v>
      </c>
      <c r="H19" t="s">
        <v>207</v>
      </c>
      <c r="J19" s="2">
        <v>2.9</v>
      </c>
      <c r="K19" s="2">
        <v>6</v>
      </c>
      <c r="M19" s="3">
        <f t="shared" si="0"/>
        <v>0.49299999999999999</v>
      </c>
    </row>
    <row r="20" spans="1:13" x14ac:dyDescent="0.2">
      <c r="A20" s="1">
        <v>39680</v>
      </c>
      <c r="B20" s="5">
        <v>234</v>
      </c>
      <c r="C20">
        <v>2</v>
      </c>
      <c r="D20">
        <v>0</v>
      </c>
      <c r="E20" s="6" t="s">
        <v>257</v>
      </c>
      <c r="F20" t="s">
        <v>211</v>
      </c>
      <c r="H20" t="s">
        <v>208</v>
      </c>
      <c r="J20" s="2">
        <v>2.4</v>
      </c>
      <c r="K20" s="2">
        <v>6</v>
      </c>
      <c r="M20" s="3">
        <f t="shared" si="0"/>
        <v>0.40800000000000003</v>
      </c>
    </row>
    <row r="21" spans="1:13" x14ac:dyDescent="0.2">
      <c r="A21" s="1">
        <v>39680</v>
      </c>
      <c r="B21" s="5">
        <v>234</v>
      </c>
      <c r="C21">
        <v>2</v>
      </c>
      <c r="D21">
        <v>0</v>
      </c>
      <c r="E21" s="6" t="s">
        <v>257</v>
      </c>
      <c r="F21" t="s">
        <v>206</v>
      </c>
      <c r="H21" t="s">
        <v>207</v>
      </c>
      <c r="J21" s="2">
        <v>3.5</v>
      </c>
      <c r="K21" s="2">
        <v>6</v>
      </c>
      <c r="M21" s="3">
        <f t="shared" si="0"/>
        <v>0.59500000000000008</v>
      </c>
    </row>
    <row r="22" spans="1:13" x14ac:dyDescent="0.2">
      <c r="A22" s="1">
        <v>39680</v>
      </c>
      <c r="B22" s="5">
        <v>234</v>
      </c>
      <c r="C22">
        <v>2</v>
      </c>
      <c r="D22">
        <v>0</v>
      </c>
      <c r="E22" s="6" t="s">
        <v>257</v>
      </c>
      <c r="F22" t="s">
        <v>206</v>
      </c>
      <c r="H22" t="s">
        <v>212</v>
      </c>
      <c r="J22" s="2">
        <v>3.8</v>
      </c>
      <c r="K22" s="2">
        <v>6</v>
      </c>
      <c r="M22" s="3">
        <f t="shared" si="0"/>
        <v>0.64600000000000002</v>
      </c>
    </row>
    <row r="23" spans="1:13" x14ac:dyDescent="0.2">
      <c r="A23" s="1">
        <v>39680</v>
      </c>
      <c r="B23" s="5">
        <v>234</v>
      </c>
      <c r="C23">
        <v>2</v>
      </c>
      <c r="D23">
        <v>0</v>
      </c>
      <c r="E23" s="6" t="s">
        <v>257</v>
      </c>
      <c r="F23" t="s">
        <v>213</v>
      </c>
      <c r="H23" t="s">
        <v>212</v>
      </c>
      <c r="J23" s="2">
        <v>3.8</v>
      </c>
      <c r="K23" s="2">
        <v>6</v>
      </c>
      <c r="M23" s="3">
        <f t="shared" si="0"/>
        <v>0.64600000000000002</v>
      </c>
    </row>
    <row r="24" spans="1:13" x14ac:dyDescent="0.2">
      <c r="A24" s="1">
        <v>39687</v>
      </c>
      <c r="B24" s="5">
        <v>241</v>
      </c>
      <c r="C24">
        <v>2</v>
      </c>
      <c r="D24">
        <v>0</v>
      </c>
      <c r="E24" s="6" t="s">
        <v>257</v>
      </c>
      <c r="F24" t="s">
        <v>220</v>
      </c>
      <c r="G24" t="s">
        <v>219</v>
      </c>
      <c r="K24" s="2">
        <v>6</v>
      </c>
      <c r="M24" s="3">
        <f t="shared" si="0"/>
        <v>0</v>
      </c>
    </row>
    <row r="25" spans="1:13" x14ac:dyDescent="0.2">
      <c r="A25" s="1">
        <v>39687</v>
      </c>
      <c r="B25" s="5">
        <v>241</v>
      </c>
      <c r="C25">
        <v>2</v>
      </c>
      <c r="D25">
        <v>0</v>
      </c>
      <c r="E25" s="6" t="s">
        <v>257</v>
      </c>
      <c r="F25" t="s">
        <v>221</v>
      </c>
      <c r="H25" t="s">
        <v>222</v>
      </c>
      <c r="J25" s="2">
        <v>3.5</v>
      </c>
      <c r="K25" s="2">
        <v>6</v>
      </c>
      <c r="M25" s="3">
        <f t="shared" si="0"/>
        <v>0.59500000000000008</v>
      </c>
    </row>
    <row r="26" spans="1:13" x14ac:dyDescent="0.2">
      <c r="A26" s="1">
        <v>39687</v>
      </c>
      <c r="B26" s="5">
        <v>241</v>
      </c>
      <c r="C26">
        <v>2</v>
      </c>
      <c r="D26">
        <v>0</v>
      </c>
      <c r="E26" s="6" t="s">
        <v>257</v>
      </c>
      <c r="F26" t="s">
        <v>221</v>
      </c>
      <c r="H26" t="s">
        <v>222</v>
      </c>
      <c r="J26" s="2">
        <v>3.4</v>
      </c>
      <c r="K26" s="2">
        <v>6</v>
      </c>
      <c r="M26" s="3">
        <f t="shared" si="0"/>
        <v>0.57800000000000007</v>
      </c>
    </row>
    <row r="27" spans="1:13" x14ac:dyDescent="0.2">
      <c r="A27" s="1">
        <v>39687</v>
      </c>
      <c r="B27" s="5">
        <v>241</v>
      </c>
      <c r="C27">
        <v>2</v>
      </c>
      <c r="D27">
        <v>0</v>
      </c>
      <c r="E27" s="6" t="s">
        <v>257</v>
      </c>
      <c r="F27" t="s">
        <v>221</v>
      </c>
      <c r="H27" t="s">
        <v>225</v>
      </c>
      <c r="J27" s="2">
        <v>3</v>
      </c>
      <c r="K27" s="2">
        <v>6</v>
      </c>
      <c r="M27" s="3">
        <f t="shared" si="0"/>
        <v>0.51</v>
      </c>
    </row>
    <row r="28" spans="1:13" x14ac:dyDescent="0.2">
      <c r="A28" s="1">
        <v>39687</v>
      </c>
      <c r="B28" s="5">
        <v>241</v>
      </c>
      <c r="C28">
        <v>2</v>
      </c>
      <c r="D28">
        <v>0</v>
      </c>
      <c r="E28" s="6" t="s">
        <v>257</v>
      </c>
      <c r="F28" t="s">
        <v>221</v>
      </c>
      <c r="H28" t="s">
        <v>225</v>
      </c>
      <c r="J28" s="2">
        <v>2.9</v>
      </c>
      <c r="K28" s="2">
        <v>6</v>
      </c>
      <c r="M28" s="3">
        <f t="shared" si="0"/>
        <v>0.49299999999999999</v>
      </c>
    </row>
    <row r="29" spans="1:13" x14ac:dyDescent="0.2">
      <c r="A29" s="1">
        <v>39687</v>
      </c>
      <c r="B29" s="5">
        <v>241</v>
      </c>
      <c r="C29">
        <v>2</v>
      </c>
      <c r="D29">
        <v>0</v>
      </c>
      <c r="E29" s="6" t="s">
        <v>257</v>
      </c>
      <c r="F29" t="s">
        <v>217</v>
      </c>
      <c r="G29" t="s">
        <v>218</v>
      </c>
      <c r="K29" s="2">
        <v>6</v>
      </c>
      <c r="M29" s="3">
        <f t="shared" si="0"/>
        <v>0</v>
      </c>
    </row>
    <row r="30" spans="1:13" x14ac:dyDescent="0.2">
      <c r="A30" s="1">
        <v>39687</v>
      </c>
      <c r="B30" s="5">
        <v>241</v>
      </c>
      <c r="C30">
        <v>2</v>
      </c>
      <c r="D30">
        <v>0</v>
      </c>
      <c r="E30" s="6" t="s">
        <v>257</v>
      </c>
      <c r="F30" t="s">
        <v>217</v>
      </c>
      <c r="G30" t="s">
        <v>218</v>
      </c>
      <c r="K30" s="2">
        <v>6</v>
      </c>
      <c r="M30" s="3">
        <f t="shared" si="0"/>
        <v>0</v>
      </c>
    </row>
    <row r="31" spans="1:13" x14ac:dyDescent="0.2">
      <c r="A31" s="1">
        <v>39687</v>
      </c>
      <c r="B31" s="5">
        <v>241</v>
      </c>
      <c r="C31">
        <v>2</v>
      </c>
      <c r="D31">
        <v>0</v>
      </c>
      <c r="E31" s="6" t="s">
        <v>257</v>
      </c>
      <c r="F31" t="s">
        <v>217</v>
      </c>
      <c r="G31" t="s">
        <v>218</v>
      </c>
      <c r="K31" s="2">
        <v>6</v>
      </c>
      <c r="M31" s="3">
        <f t="shared" si="0"/>
        <v>0</v>
      </c>
    </row>
    <row r="32" spans="1:13" x14ac:dyDescent="0.2">
      <c r="A32" s="1">
        <v>39687</v>
      </c>
      <c r="B32" s="5">
        <v>241</v>
      </c>
      <c r="C32">
        <v>2</v>
      </c>
      <c r="D32">
        <v>0</v>
      </c>
      <c r="E32" s="6" t="s">
        <v>257</v>
      </c>
      <c r="F32" t="s">
        <v>217</v>
      </c>
      <c r="G32" t="s">
        <v>219</v>
      </c>
      <c r="K32" s="2">
        <v>6</v>
      </c>
      <c r="M32" s="3">
        <f t="shared" si="0"/>
        <v>0</v>
      </c>
    </row>
    <row r="33" spans="1:13" x14ac:dyDescent="0.2">
      <c r="A33" s="1">
        <v>39687</v>
      </c>
      <c r="B33" s="5">
        <v>241</v>
      </c>
      <c r="C33">
        <v>2</v>
      </c>
      <c r="D33">
        <v>0</v>
      </c>
      <c r="E33" s="6" t="s">
        <v>257</v>
      </c>
      <c r="F33" t="s">
        <v>217</v>
      </c>
      <c r="G33" t="s">
        <v>219</v>
      </c>
      <c r="K33" s="2">
        <v>6</v>
      </c>
      <c r="M33" s="3">
        <f t="shared" si="0"/>
        <v>0</v>
      </c>
    </row>
    <row r="34" spans="1:13" x14ac:dyDescent="0.2">
      <c r="A34" s="1">
        <v>39687</v>
      </c>
      <c r="B34" s="5">
        <v>241</v>
      </c>
      <c r="C34">
        <v>2</v>
      </c>
      <c r="D34">
        <v>0</v>
      </c>
      <c r="E34" s="6" t="s">
        <v>257</v>
      </c>
      <c r="F34" t="s">
        <v>217</v>
      </c>
      <c r="G34" t="s">
        <v>223</v>
      </c>
      <c r="J34" s="2">
        <v>4.5</v>
      </c>
      <c r="K34" s="2">
        <v>6</v>
      </c>
      <c r="M34" s="3">
        <f t="shared" si="0"/>
        <v>0.76500000000000001</v>
      </c>
    </row>
    <row r="35" spans="1:13" x14ac:dyDescent="0.2">
      <c r="A35" s="1">
        <v>39687</v>
      </c>
      <c r="B35" s="5">
        <v>241</v>
      </c>
      <c r="C35">
        <v>2</v>
      </c>
      <c r="D35">
        <v>0</v>
      </c>
      <c r="E35" s="6" t="s">
        <v>257</v>
      </c>
      <c r="F35" t="s">
        <v>217</v>
      </c>
      <c r="G35" t="s">
        <v>223</v>
      </c>
      <c r="J35" s="2">
        <v>6.1</v>
      </c>
      <c r="K35" s="2">
        <v>6</v>
      </c>
      <c r="M35" s="3">
        <f t="shared" si="0"/>
        <v>1.0369999999999999</v>
      </c>
    </row>
    <row r="36" spans="1:13" x14ac:dyDescent="0.2">
      <c r="A36" s="1">
        <v>39687</v>
      </c>
      <c r="B36" s="5">
        <v>241</v>
      </c>
      <c r="C36">
        <v>2</v>
      </c>
      <c r="D36">
        <v>0</v>
      </c>
      <c r="E36" s="6" t="s">
        <v>257</v>
      </c>
      <c r="F36" t="s">
        <v>217</v>
      </c>
      <c r="G36" t="s">
        <v>223</v>
      </c>
      <c r="J36" s="2">
        <v>11.2</v>
      </c>
      <c r="K36" s="2">
        <v>6</v>
      </c>
      <c r="L36" t="s">
        <v>224</v>
      </c>
      <c r="M36" s="3">
        <f t="shared" si="0"/>
        <v>1.9039999999999999</v>
      </c>
    </row>
    <row r="37" spans="1:13" x14ac:dyDescent="0.2">
      <c r="A37" s="1">
        <v>39652</v>
      </c>
      <c r="B37" s="5">
        <v>206</v>
      </c>
      <c r="C37">
        <v>4</v>
      </c>
      <c r="D37">
        <v>300</v>
      </c>
      <c r="E37" s="6" t="s">
        <v>257</v>
      </c>
      <c r="F37" t="s">
        <v>177</v>
      </c>
      <c r="K37" s="2">
        <v>6</v>
      </c>
      <c r="M37" s="3">
        <f t="shared" si="0"/>
        <v>0</v>
      </c>
    </row>
    <row r="38" spans="1:13" x14ac:dyDescent="0.2">
      <c r="A38" s="1">
        <v>39652</v>
      </c>
      <c r="B38" s="5">
        <v>206</v>
      </c>
      <c r="C38">
        <v>4</v>
      </c>
      <c r="D38">
        <v>300</v>
      </c>
      <c r="E38" s="6" t="s">
        <v>257</v>
      </c>
      <c r="F38" t="s">
        <v>177</v>
      </c>
      <c r="K38" s="2">
        <v>6</v>
      </c>
      <c r="M38" s="3">
        <f t="shared" si="0"/>
        <v>0</v>
      </c>
    </row>
    <row r="39" spans="1:13" x14ac:dyDescent="0.2">
      <c r="A39" s="1">
        <v>39652</v>
      </c>
      <c r="B39" s="5">
        <v>206</v>
      </c>
      <c r="C39">
        <v>4</v>
      </c>
      <c r="D39">
        <v>300</v>
      </c>
      <c r="E39" s="6" t="s">
        <v>257</v>
      </c>
      <c r="F39" t="s">
        <v>177</v>
      </c>
      <c r="K39" s="2">
        <v>6</v>
      </c>
      <c r="M39" s="3">
        <f t="shared" si="0"/>
        <v>0</v>
      </c>
    </row>
    <row r="40" spans="1:13" x14ac:dyDescent="0.2">
      <c r="A40" s="1">
        <v>39652</v>
      </c>
      <c r="B40" s="5">
        <v>206</v>
      </c>
      <c r="C40">
        <v>4</v>
      </c>
      <c r="D40">
        <v>300</v>
      </c>
      <c r="E40" s="6" t="s">
        <v>257</v>
      </c>
      <c r="F40" t="s">
        <v>177</v>
      </c>
      <c r="K40" s="2">
        <v>6</v>
      </c>
      <c r="M40" s="3">
        <f t="shared" si="0"/>
        <v>0</v>
      </c>
    </row>
    <row r="41" spans="1:13" x14ac:dyDescent="0.2">
      <c r="A41" s="1">
        <v>39666</v>
      </c>
      <c r="B41" s="5">
        <v>220</v>
      </c>
      <c r="C41">
        <v>4</v>
      </c>
      <c r="D41">
        <v>300</v>
      </c>
      <c r="E41" s="6" t="s">
        <v>257</v>
      </c>
      <c r="F41" t="s">
        <v>156</v>
      </c>
      <c r="H41" t="s">
        <v>167</v>
      </c>
      <c r="J41" s="2">
        <v>3.2</v>
      </c>
      <c r="K41" s="2">
        <v>6</v>
      </c>
      <c r="M41" s="3">
        <f t="shared" si="0"/>
        <v>0.54400000000000004</v>
      </c>
    </row>
    <row r="42" spans="1:13" x14ac:dyDescent="0.2">
      <c r="A42" s="1">
        <v>39680</v>
      </c>
      <c r="B42" s="5">
        <v>234</v>
      </c>
      <c r="C42">
        <v>4</v>
      </c>
      <c r="D42">
        <v>300</v>
      </c>
      <c r="E42" s="6" t="s">
        <v>257</v>
      </c>
      <c r="F42" t="s">
        <v>49</v>
      </c>
      <c r="G42" t="s">
        <v>50</v>
      </c>
      <c r="K42" s="2">
        <v>6</v>
      </c>
      <c r="M42" s="3">
        <f t="shared" si="0"/>
        <v>0</v>
      </c>
    </row>
    <row r="43" spans="1:13" x14ac:dyDescent="0.2">
      <c r="A43" s="1">
        <v>39680</v>
      </c>
      <c r="B43" s="5">
        <v>234</v>
      </c>
      <c r="C43">
        <v>4</v>
      </c>
      <c r="D43">
        <v>300</v>
      </c>
      <c r="E43" s="6" t="s">
        <v>257</v>
      </c>
      <c r="F43" t="s">
        <v>49</v>
      </c>
      <c r="G43" t="s">
        <v>50</v>
      </c>
      <c r="K43" s="2">
        <v>6</v>
      </c>
      <c r="M43" s="3">
        <f t="shared" si="0"/>
        <v>0</v>
      </c>
    </row>
    <row r="44" spans="1:13" x14ac:dyDescent="0.2">
      <c r="A44" s="1">
        <v>39680</v>
      </c>
      <c r="B44" s="5">
        <v>234</v>
      </c>
      <c r="C44">
        <v>4</v>
      </c>
      <c r="D44">
        <v>300</v>
      </c>
      <c r="E44" s="6" t="s">
        <v>257</v>
      </c>
      <c r="F44" t="s">
        <v>49</v>
      </c>
      <c r="G44" t="s">
        <v>50</v>
      </c>
      <c r="K44" s="2">
        <v>6</v>
      </c>
      <c r="M44" s="3">
        <f t="shared" si="0"/>
        <v>0</v>
      </c>
    </row>
    <row r="45" spans="1:13" x14ac:dyDescent="0.2">
      <c r="A45" s="1">
        <v>39680</v>
      </c>
      <c r="B45" s="5">
        <v>234</v>
      </c>
      <c r="C45">
        <v>4</v>
      </c>
      <c r="D45">
        <v>300</v>
      </c>
      <c r="E45" s="6" t="s">
        <v>257</v>
      </c>
      <c r="F45" t="s">
        <v>49</v>
      </c>
      <c r="G45" t="s">
        <v>50</v>
      </c>
      <c r="K45" s="2">
        <v>6</v>
      </c>
      <c r="M45" s="3">
        <f t="shared" si="0"/>
        <v>0</v>
      </c>
    </row>
    <row r="46" spans="1:13" x14ac:dyDescent="0.2">
      <c r="A46" s="1">
        <v>39680</v>
      </c>
      <c r="B46" s="5">
        <v>234</v>
      </c>
      <c r="C46">
        <v>4</v>
      </c>
      <c r="D46">
        <v>300</v>
      </c>
      <c r="E46" s="6" t="s">
        <v>257</v>
      </c>
      <c r="F46" t="s">
        <v>49</v>
      </c>
      <c r="G46" t="s">
        <v>50</v>
      </c>
      <c r="K46" s="2">
        <v>6</v>
      </c>
      <c r="M46" s="3">
        <f t="shared" si="0"/>
        <v>0</v>
      </c>
    </row>
    <row r="47" spans="1:13" x14ac:dyDescent="0.2">
      <c r="A47" s="1">
        <v>39680</v>
      </c>
      <c r="B47" s="5">
        <v>234</v>
      </c>
      <c r="C47">
        <v>4</v>
      </c>
      <c r="D47">
        <v>300</v>
      </c>
      <c r="E47" s="6" t="s">
        <v>257</v>
      </c>
      <c r="F47" t="s">
        <v>49</v>
      </c>
      <c r="G47" t="s">
        <v>50</v>
      </c>
      <c r="K47" s="2">
        <v>6</v>
      </c>
      <c r="M47" s="3">
        <f t="shared" si="0"/>
        <v>0</v>
      </c>
    </row>
    <row r="48" spans="1:13" x14ac:dyDescent="0.2">
      <c r="A48" s="1">
        <v>39680</v>
      </c>
      <c r="B48" s="5">
        <v>234</v>
      </c>
      <c r="C48">
        <v>4</v>
      </c>
      <c r="D48">
        <v>300</v>
      </c>
      <c r="E48" s="6" t="s">
        <v>257</v>
      </c>
      <c r="F48" t="s">
        <v>49</v>
      </c>
      <c r="G48" t="s">
        <v>50</v>
      </c>
      <c r="K48" s="2">
        <v>6</v>
      </c>
      <c r="M48" s="3">
        <f t="shared" si="0"/>
        <v>0</v>
      </c>
    </row>
    <row r="49" spans="1:13" x14ac:dyDescent="0.2">
      <c r="A49" s="1">
        <v>39680</v>
      </c>
      <c r="B49" s="5">
        <v>234</v>
      </c>
      <c r="C49">
        <v>4</v>
      </c>
      <c r="D49">
        <v>300</v>
      </c>
      <c r="E49" s="6" t="s">
        <v>257</v>
      </c>
      <c r="F49" t="s">
        <v>49</v>
      </c>
      <c r="G49" t="s">
        <v>50</v>
      </c>
      <c r="K49" s="2">
        <v>6</v>
      </c>
      <c r="M49" s="3">
        <f t="shared" si="0"/>
        <v>0</v>
      </c>
    </row>
    <row r="50" spans="1:13" x14ac:dyDescent="0.2">
      <c r="A50" s="1">
        <v>39680</v>
      </c>
      <c r="B50" s="5">
        <v>234</v>
      </c>
      <c r="C50">
        <v>4</v>
      </c>
      <c r="D50">
        <v>300</v>
      </c>
      <c r="E50" s="6" t="s">
        <v>257</v>
      </c>
      <c r="F50" t="s">
        <v>49</v>
      </c>
      <c r="G50" t="s">
        <v>50</v>
      </c>
      <c r="K50" s="2">
        <v>6</v>
      </c>
      <c r="M50" s="3">
        <f t="shared" si="0"/>
        <v>0</v>
      </c>
    </row>
    <row r="51" spans="1:13" x14ac:dyDescent="0.2">
      <c r="A51" s="1">
        <v>39680</v>
      </c>
      <c r="B51" s="5">
        <v>234</v>
      </c>
      <c r="C51">
        <v>4</v>
      </c>
      <c r="D51">
        <v>300</v>
      </c>
      <c r="E51" s="6" t="s">
        <v>257</v>
      </c>
      <c r="F51" t="s">
        <v>49</v>
      </c>
      <c r="G51" t="s">
        <v>50</v>
      </c>
      <c r="K51" s="2">
        <v>6</v>
      </c>
      <c r="M51" s="3">
        <f t="shared" si="0"/>
        <v>0</v>
      </c>
    </row>
    <row r="52" spans="1:13" x14ac:dyDescent="0.2">
      <c r="A52" s="1">
        <v>39680</v>
      </c>
      <c r="B52" s="5">
        <v>234</v>
      </c>
      <c r="C52">
        <v>4</v>
      </c>
      <c r="D52">
        <v>300</v>
      </c>
      <c r="E52" s="6" t="s">
        <v>257</v>
      </c>
      <c r="F52" t="s">
        <v>49</v>
      </c>
      <c r="G52" t="s">
        <v>50</v>
      </c>
      <c r="K52" s="2">
        <v>6</v>
      </c>
      <c r="M52" s="3">
        <f t="shared" si="0"/>
        <v>0</v>
      </c>
    </row>
    <row r="53" spans="1:13" x14ac:dyDescent="0.2">
      <c r="A53" s="1">
        <v>39680</v>
      </c>
      <c r="B53" s="5">
        <v>234</v>
      </c>
      <c r="C53">
        <v>4</v>
      </c>
      <c r="D53">
        <v>300</v>
      </c>
      <c r="E53" s="6" t="s">
        <v>257</v>
      </c>
      <c r="F53" t="s">
        <v>49</v>
      </c>
      <c r="G53" t="s">
        <v>50</v>
      </c>
      <c r="K53" s="2">
        <v>6</v>
      </c>
      <c r="M53" s="3">
        <f t="shared" si="0"/>
        <v>0</v>
      </c>
    </row>
    <row r="54" spans="1:13" x14ac:dyDescent="0.2">
      <c r="A54" s="1">
        <v>39680</v>
      </c>
      <c r="B54" s="5">
        <v>234</v>
      </c>
      <c r="C54">
        <v>4</v>
      </c>
      <c r="D54">
        <v>300</v>
      </c>
      <c r="E54" s="6" t="s">
        <v>257</v>
      </c>
      <c r="F54" t="s">
        <v>49</v>
      </c>
      <c r="G54" t="s">
        <v>50</v>
      </c>
      <c r="K54" s="2">
        <v>6</v>
      </c>
      <c r="M54" s="3">
        <f t="shared" si="0"/>
        <v>0</v>
      </c>
    </row>
    <row r="55" spans="1:13" x14ac:dyDescent="0.2">
      <c r="A55" s="1">
        <v>39680</v>
      </c>
      <c r="B55" s="5">
        <v>234</v>
      </c>
      <c r="C55">
        <v>4</v>
      </c>
      <c r="D55">
        <v>300</v>
      </c>
      <c r="E55" s="6" t="s">
        <v>257</v>
      </c>
      <c r="F55" t="s">
        <v>51</v>
      </c>
      <c r="H55" t="s">
        <v>212</v>
      </c>
      <c r="J55" s="2">
        <v>3.9</v>
      </c>
      <c r="K55" s="2">
        <v>6</v>
      </c>
      <c r="M55" s="3">
        <f t="shared" si="0"/>
        <v>0.66300000000000003</v>
      </c>
    </row>
    <row r="56" spans="1:13" x14ac:dyDescent="0.2">
      <c r="A56" s="1">
        <v>39680</v>
      </c>
      <c r="B56" s="5">
        <v>234</v>
      </c>
      <c r="C56">
        <v>4</v>
      </c>
      <c r="D56">
        <v>300</v>
      </c>
      <c r="E56" s="6" t="s">
        <v>257</v>
      </c>
      <c r="F56" t="s">
        <v>206</v>
      </c>
      <c r="H56" t="s">
        <v>208</v>
      </c>
      <c r="J56" s="2">
        <v>2.5</v>
      </c>
      <c r="K56" s="2">
        <v>6</v>
      </c>
      <c r="M56" s="3">
        <f t="shared" si="0"/>
        <v>0.42500000000000004</v>
      </c>
    </row>
    <row r="57" spans="1:13" x14ac:dyDescent="0.2">
      <c r="A57" s="1">
        <v>39680</v>
      </c>
      <c r="B57" s="5">
        <v>234</v>
      </c>
      <c r="C57">
        <v>4</v>
      </c>
      <c r="D57">
        <v>300</v>
      </c>
      <c r="E57" s="6" t="s">
        <v>257</v>
      </c>
      <c r="F57" t="s">
        <v>52</v>
      </c>
      <c r="H57" t="s">
        <v>212</v>
      </c>
      <c r="J57" s="2">
        <v>3.8</v>
      </c>
      <c r="K57" s="2">
        <v>6</v>
      </c>
      <c r="M57" s="3">
        <f t="shared" si="0"/>
        <v>0.64600000000000002</v>
      </c>
    </row>
    <row r="58" spans="1:13" x14ac:dyDescent="0.2">
      <c r="A58" s="1">
        <v>39680</v>
      </c>
      <c r="B58" s="5">
        <v>234</v>
      </c>
      <c r="C58">
        <v>4</v>
      </c>
      <c r="D58">
        <v>300</v>
      </c>
      <c r="E58" s="6" t="s">
        <v>257</v>
      </c>
      <c r="F58" t="s">
        <v>53</v>
      </c>
      <c r="H58" t="s">
        <v>207</v>
      </c>
      <c r="J58" s="2">
        <v>2.4</v>
      </c>
      <c r="K58" s="2">
        <v>6</v>
      </c>
      <c r="M58" s="3">
        <f t="shared" si="0"/>
        <v>0.40800000000000003</v>
      </c>
    </row>
    <row r="59" spans="1:13" x14ac:dyDescent="0.2">
      <c r="A59" s="1">
        <v>39680</v>
      </c>
      <c r="B59" s="5">
        <v>234</v>
      </c>
      <c r="C59">
        <v>4</v>
      </c>
      <c r="D59">
        <v>300</v>
      </c>
      <c r="E59" s="6" t="s">
        <v>257</v>
      </c>
      <c r="F59" t="s">
        <v>54</v>
      </c>
      <c r="H59" t="s">
        <v>207</v>
      </c>
      <c r="J59" s="2">
        <v>2.7</v>
      </c>
      <c r="K59" s="2">
        <v>6</v>
      </c>
      <c r="M59" s="3">
        <f t="shared" si="0"/>
        <v>0.45900000000000007</v>
      </c>
    </row>
    <row r="60" spans="1:13" x14ac:dyDescent="0.2">
      <c r="A60" s="1">
        <v>39680</v>
      </c>
      <c r="B60" s="5">
        <v>234</v>
      </c>
      <c r="C60">
        <v>4</v>
      </c>
      <c r="D60">
        <v>300</v>
      </c>
      <c r="E60" s="6" t="s">
        <v>257</v>
      </c>
      <c r="F60" t="s">
        <v>55</v>
      </c>
      <c r="H60" t="s">
        <v>207</v>
      </c>
      <c r="J60" s="2">
        <v>3.1</v>
      </c>
      <c r="K60" s="2">
        <v>6</v>
      </c>
      <c r="M60" s="3">
        <f t="shared" si="0"/>
        <v>0.52700000000000002</v>
      </c>
    </row>
    <row r="61" spans="1:13" x14ac:dyDescent="0.2">
      <c r="A61" s="1">
        <v>39680</v>
      </c>
      <c r="B61" s="5">
        <v>234</v>
      </c>
      <c r="C61">
        <v>4</v>
      </c>
      <c r="D61">
        <v>300</v>
      </c>
      <c r="E61" s="6" t="s">
        <v>257</v>
      </c>
      <c r="F61" t="s">
        <v>56</v>
      </c>
      <c r="H61" t="s">
        <v>208</v>
      </c>
      <c r="J61" s="2">
        <v>2.6</v>
      </c>
      <c r="K61" s="2">
        <v>6</v>
      </c>
      <c r="M61" s="3">
        <f t="shared" si="0"/>
        <v>0.44200000000000006</v>
      </c>
    </row>
    <row r="62" spans="1:13" x14ac:dyDescent="0.2">
      <c r="A62" s="1">
        <v>39680</v>
      </c>
      <c r="B62" s="5">
        <v>234</v>
      </c>
      <c r="C62">
        <v>4</v>
      </c>
      <c r="D62">
        <v>300</v>
      </c>
      <c r="E62" s="6" t="s">
        <v>257</v>
      </c>
      <c r="F62" t="s">
        <v>206</v>
      </c>
      <c r="H62" t="s">
        <v>208</v>
      </c>
      <c r="J62" s="2">
        <v>2.5</v>
      </c>
      <c r="K62" s="2">
        <v>6</v>
      </c>
      <c r="M62" s="3">
        <f t="shared" si="0"/>
        <v>0.42500000000000004</v>
      </c>
    </row>
    <row r="63" spans="1:13" x14ac:dyDescent="0.2">
      <c r="A63" s="1">
        <v>39680</v>
      </c>
      <c r="B63" s="5">
        <v>234</v>
      </c>
      <c r="C63">
        <v>4</v>
      </c>
      <c r="D63">
        <v>300</v>
      </c>
      <c r="E63" s="6" t="s">
        <v>257</v>
      </c>
      <c r="F63" t="s">
        <v>57</v>
      </c>
      <c r="H63" t="s">
        <v>208</v>
      </c>
      <c r="J63" s="2">
        <v>2.4</v>
      </c>
      <c r="K63" s="2">
        <v>6</v>
      </c>
      <c r="M63" s="3">
        <f t="shared" si="0"/>
        <v>0.40800000000000003</v>
      </c>
    </row>
    <row r="64" spans="1:13" x14ac:dyDescent="0.2">
      <c r="A64" s="1">
        <v>39680</v>
      </c>
      <c r="B64" s="5">
        <v>234</v>
      </c>
      <c r="C64">
        <v>4</v>
      </c>
      <c r="D64">
        <v>300</v>
      </c>
      <c r="E64" s="6" t="s">
        <v>257</v>
      </c>
      <c r="F64" t="s">
        <v>55</v>
      </c>
      <c r="H64" t="s">
        <v>208</v>
      </c>
      <c r="J64" s="2">
        <v>2.5</v>
      </c>
      <c r="K64" s="2">
        <v>6</v>
      </c>
      <c r="M64" s="3">
        <f t="shared" si="0"/>
        <v>0.42500000000000004</v>
      </c>
    </row>
    <row r="65" spans="1:13" x14ac:dyDescent="0.2">
      <c r="A65" s="1">
        <v>39680</v>
      </c>
      <c r="B65" s="5">
        <v>234</v>
      </c>
      <c r="C65">
        <v>4</v>
      </c>
      <c r="D65">
        <v>300</v>
      </c>
      <c r="E65" s="6" t="s">
        <v>257</v>
      </c>
      <c r="F65" t="s">
        <v>58</v>
      </c>
      <c r="H65" t="s">
        <v>208</v>
      </c>
      <c r="J65" s="2">
        <v>2.6</v>
      </c>
      <c r="K65" s="2">
        <v>6</v>
      </c>
      <c r="M65" s="3">
        <f t="shared" si="0"/>
        <v>0.44200000000000006</v>
      </c>
    </row>
    <row r="66" spans="1:13" x14ac:dyDescent="0.2">
      <c r="A66" s="1">
        <v>39680</v>
      </c>
      <c r="B66" s="5">
        <v>234</v>
      </c>
      <c r="C66">
        <v>4</v>
      </c>
      <c r="D66">
        <v>300</v>
      </c>
      <c r="E66" s="6" t="s">
        <v>257</v>
      </c>
      <c r="F66" t="s">
        <v>59</v>
      </c>
      <c r="H66" t="s">
        <v>207</v>
      </c>
      <c r="J66" s="2">
        <v>2.9</v>
      </c>
      <c r="K66" s="2">
        <v>6</v>
      </c>
      <c r="M66" s="3">
        <f t="shared" ref="M66:M129" si="1">J66*0.17</f>
        <v>0.49299999999999999</v>
      </c>
    </row>
    <row r="67" spans="1:13" x14ac:dyDescent="0.2">
      <c r="A67" s="1">
        <v>39680</v>
      </c>
      <c r="B67" s="5">
        <v>234</v>
      </c>
      <c r="C67">
        <v>4</v>
      </c>
      <c r="D67">
        <v>300</v>
      </c>
      <c r="E67" s="6" t="s">
        <v>257</v>
      </c>
      <c r="F67" t="s">
        <v>206</v>
      </c>
      <c r="H67" t="s">
        <v>212</v>
      </c>
      <c r="J67" s="2">
        <v>3.8</v>
      </c>
      <c r="K67" s="2">
        <v>6</v>
      </c>
      <c r="M67" s="3">
        <f t="shared" si="1"/>
        <v>0.64600000000000002</v>
      </c>
    </row>
    <row r="68" spans="1:13" x14ac:dyDescent="0.2">
      <c r="A68" s="1">
        <v>39680</v>
      </c>
      <c r="B68" s="5">
        <v>234</v>
      </c>
      <c r="C68">
        <v>4</v>
      </c>
      <c r="D68">
        <v>300</v>
      </c>
      <c r="E68" s="6" t="s">
        <v>257</v>
      </c>
      <c r="F68" t="s">
        <v>206</v>
      </c>
      <c r="H68" t="s">
        <v>208</v>
      </c>
      <c r="J68" s="2">
        <v>2</v>
      </c>
      <c r="K68" s="2">
        <v>6</v>
      </c>
      <c r="M68" s="3">
        <f t="shared" si="1"/>
        <v>0.34</v>
      </c>
    </row>
    <row r="69" spans="1:13" x14ac:dyDescent="0.2">
      <c r="A69" s="1">
        <v>39680</v>
      </c>
      <c r="B69" s="5">
        <v>234</v>
      </c>
      <c r="C69">
        <v>4</v>
      </c>
      <c r="D69">
        <v>300</v>
      </c>
      <c r="E69" s="6" t="s">
        <v>257</v>
      </c>
      <c r="F69" t="s">
        <v>206</v>
      </c>
      <c r="H69" t="s">
        <v>207</v>
      </c>
      <c r="J69" s="2">
        <v>3.2</v>
      </c>
      <c r="K69" s="2">
        <v>6</v>
      </c>
      <c r="M69" s="3">
        <f t="shared" si="1"/>
        <v>0.54400000000000004</v>
      </c>
    </row>
    <row r="70" spans="1:13" x14ac:dyDescent="0.2">
      <c r="A70" s="1">
        <v>39680</v>
      </c>
      <c r="B70" s="5">
        <v>234</v>
      </c>
      <c r="C70">
        <v>4</v>
      </c>
      <c r="D70">
        <v>300</v>
      </c>
      <c r="E70" s="6" t="s">
        <v>257</v>
      </c>
      <c r="F70" t="s">
        <v>214</v>
      </c>
      <c r="G70" t="s">
        <v>47</v>
      </c>
      <c r="K70" s="2">
        <v>6</v>
      </c>
      <c r="M70" s="3">
        <f t="shared" si="1"/>
        <v>0</v>
      </c>
    </row>
    <row r="71" spans="1:13" x14ac:dyDescent="0.2">
      <c r="A71" s="1">
        <v>39680</v>
      </c>
      <c r="B71" s="5">
        <v>234</v>
      </c>
      <c r="C71">
        <v>4</v>
      </c>
      <c r="D71">
        <v>300</v>
      </c>
      <c r="E71" s="6" t="s">
        <v>257</v>
      </c>
      <c r="F71" t="s">
        <v>214</v>
      </c>
      <c r="G71" t="s">
        <v>47</v>
      </c>
      <c r="K71" s="2">
        <v>6</v>
      </c>
      <c r="M71" s="3">
        <f t="shared" si="1"/>
        <v>0</v>
      </c>
    </row>
    <row r="72" spans="1:13" x14ac:dyDescent="0.2">
      <c r="A72" s="1">
        <v>39680</v>
      </c>
      <c r="B72" s="5">
        <v>234</v>
      </c>
      <c r="C72">
        <v>4</v>
      </c>
      <c r="D72">
        <v>300</v>
      </c>
      <c r="E72" s="6" t="s">
        <v>257</v>
      </c>
      <c r="F72" t="s">
        <v>214</v>
      </c>
      <c r="G72" t="s">
        <v>47</v>
      </c>
      <c r="K72" s="2">
        <v>6</v>
      </c>
      <c r="M72" s="3">
        <f t="shared" si="1"/>
        <v>0</v>
      </c>
    </row>
    <row r="73" spans="1:13" x14ac:dyDescent="0.2">
      <c r="A73" s="1">
        <v>39680</v>
      </c>
      <c r="B73" s="5">
        <v>234</v>
      </c>
      <c r="C73">
        <v>4</v>
      </c>
      <c r="D73">
        <v>300</v>
      </c>
      <c r="E73" s="6" t="s">
        <v>257</v>
      </c>
      <c r="F73" t="s">
        <v>214</v>
      </c>
      <c r="G73" t="s">
        <v>47</v>
      </c>
      <c r="K73" s="2">
        <v>6</v>
      </c>
      <c r="M73" s="3">
        <f t="shared" si="1"/>
        <v>0</v>
      </c>
    </row>
    <row r="74" spans="1:13" x14ac:dyDescent="0.2">
      <c r="A74" s="1">
        <v>39680</v>
      </c>
      <c r="B74" s="5">
        <v>234</v>
      </c>
      <c r="C74">
        <v>4</v>
      </c>
      <c r="D74">
        <v>300</v>
      </c>
      <c r="E74" s="6" t="s">
        <v>257</v>
      </c>
      <c r="F74" t="s">
        <v>214</v>
      </c>
      <c r="G74" t="s">
        <v>47</v>
      </c>
      <c r="K74" s="2">
        <v>6</v>
      </c>
      <c r="M74" s="3">
        <f t="shared" si="1"/>
        <v>0</v>
      </c>
    </row>
    <row r="75" spans="1:13" x14ac:dyDescent="0.2">
      <c r="A75" s="1">
        <v>39680</v>
      </c>
      <c r="B75" s="5">
        <v>234</v>
      </c>
      <c r="C75">
        <v>4</v>
      </c>
      <c r="D75">
        <v>300</v>
      </c>
      <c r="E75" s="6" t="s">
        <v>257</v>
      </c>
      <c r="F75" t="s">
        <v>214</v>
      </c>
      <c r="G75" t="s">
        <v>47</v>
      </c>
      <c r="K75" s="2">
        <v>6</v>
      </c>
      <c r="M75" s="3">
        <f t="shared" si="1"/>
        <v>0</v>
      </c>
    </row>
    <row r="76" spans="1:13" x14ac:dyDescent="0.2">
      <c r="A76" s="1">
        <v>39680</v>
      </c>
      <c r="B76" s="5">
        <v>234</v>
      </c>
      <c r="C76">
        <v>4</v>
      </c>
      <c r="D76">
        <v>300</v>
      </c>
      <c r="E76" s="6" t="s">
        <v>257</v>
      </c>
      <c r="F76" t="s">
        <v>214</v>
      </c>
      <c r="G76" t="s">
        <v>47</v>
      </c>
      <c r="K76" s="2">
        <v>6</v>
      </c>
      <c r="M76" s="3">
        <f t="shared" si="1"/>
        <v>0</v>
      </c>
    </row>
    <row r="77" spans="1:13" x14ac:dyDescent="0.2">
      <c r="A77" s="1">
        <v>39680</v>
      </c>
      <c r="B77" s="5">
        <v>234</v>
      </c>
      <c r="C77">
        <v>4</v>
      </c>
      <c r="D77">
        <v>300</v>
      </c>
      <c r="E77" s="6" t="s">
        <v>257</v>
      </c>
      <c r="F77" t="s">
        <v>214</v>
      </c>
      <c r="G77" t="s">
        <v>47</v>
      </c>
      <c r="K77" s="2">
        <v>6</v>
      </c>
      <c r="M77" s="3">
        <f t="shared" si="1"/>
        <v>0</v>
      </c>
    </row>
    <row r="78" spans="1:13" x14ac:dyDescent="0.2">
      <c r="A78" s="1">
        <v>39680</v>
      </c>
      <c r="B78" s="5">
        <v>234</v>
      </c>
      <c r="C78">
        <v>4</v>
      </c>
      <c r="D78">
        <v>300</v>
      </c>
      <c r="E78" s="6" t="s">
        <v>257</v>
      </c>
      <c r="F78" t="s">
        <v>214</v>
      </c>
      <c r="G78" t="s">
        <v>47</v>
      </c>
      <c r="K78" s="2">
        <v>6</v>
      </c>
      <c r="M78" s="3">
        <f t="shared" si="1"/>
        <v>0</v>
      </c>
    </row>
    <row r="79" spans="1:13" x14ac:dyDescent="0.2">
      <c r="A79" s="1">
        <v>39680</v>
      </c>
      <c r="B79" s="5">
        <v>234</v>
      </c>
      <c r="C79">
        <v>4</v>
      </c>
      <c r="D79">
        <v>300</v>
      </c>
      <c r="E79" s="6" t="s">
        <v>257</v>
      </c>
      <c r="F79" t="s">
        <v>214</v>
      </c>
      <c r="G79" t="s">
        <v>47</v>
      </c>
      <c r="K79" s="2">
        <v>6</v>
      </c>
      <c r="M79" s="3">
        <f t="shared" si="1"/>
        <v>0</v>
      </c>
    </row>
    <row r="80" spans="1:13" x14ac:dyDescent="0.2">
      <c r="A80" s="1">
        <v>39680</v>
      </c>
      <c r="B80" s="5">
        <v>234</v>
      </c>
      <c r="C80">
        <v>4</v>
      </c>
      <c r="D80">
        <v>300</v>
      </c>
      <c r="E80" s="6" t="s">
        <v>257</v>
      </c>
      <c r="F80" t="s">
        <v>214</v>
      </c>
      <c r="G80" t="s">
        <v>47</v>
      </c>
      <c r="K80" s="2">
        <v>6</v>
      </c>
      <c r="M80" s="3">
        <f t="shared" si="1"/>
        <v>0</v>
      </c>
    </row>
    <row r="81" spans="1:13" x14ac:dyDescent="0.2">
      <c r="A81" s="1">
        <v>39680</v>
      </c>
      <c r="B81" s="5">
        <v>234</v>
      </c>
      <c r="C81">
        <v>4</v>
      </c>
      <c r="D81">
        <v>300</v>
      </c>
      <c r="E81" s="6" t="s">
        <v>257</v>
      </c>
      <c r="F81" t="s">
        <v>214</v>
      </c>
      <c r="G81" t="s">
        <v>47</v>
      </c>
      <c r="K81" s="2">
        <v>6</v>
      </c>
      <c r="M81" s="3">
        <f t="shared" si="1"/>
        <v>0</v>
      </c>
    </row>
    <row r="82" spans="1:13" x14ac:dyDescent="0.2">
      <c r="A82" s="1">
        <v>39680</v>
      </c>
      <c r="B82" s="5">
        <v>234</v>
      </c>
      <c r="C82">
        <v>4</v>
      </c>
      <c r="D82">
        <v>300</v>
      </c>
      <c r="E82" s="6" t="s">
        <v>257</v>
      </c>
      <c r="F82" t="s">
        <v>214</v>
      </c>
      <c r="G82" t="s">
        <v>47</v>
      </c>
      <c r="K82" s="2">
        <v>6</v>
      </c>
      <c r="M82" s="3">
        <f t="shared" si="1"/>
        <v>0</v>
      </c>
    </row>
    <row r="83" spans="1:13" x14ac:dyDescent="0.2">
      <c r="A83" s="1">
        <v>39680</v>
      </c>
      <c r="B83" s="5">
        <v>234</v>
      </c>
      <c r="C83">
        <v>4</v>
      </c>
      <c r="D83">
        <v>300</v>
      </c>
      <c r="E83" s="6" t="s">
        <v>257</v>
      </c>
      <c r="F83" t="s">
        <v>214</v>
      </c>
      <c r="G83" t="s">
        <v>47</v>
      </c>
      <c r="K83" s="2">
        <v>6</v>
      </c>
      <c r="M83" s="3">
        <f t="shared" si="1"/>
        <v>0</v>
      </c>
    </row>
    <row r="84" spans="1:13" x14ac:dyDescent="0.2">
      <c r="A84" s="1">
        <v>39680</v>
      </c>
      <c r="B84" s="5">
        <v>234</v>
      </c>
      <c r="C84">
        <v>4</v>
      </c>
      <c r="D84">
        <v>300</v>
      </c>
      <c r="E84" s="6" t="s">
        <v>257</v>
      </c>
      <c r="F84" t="s">
        <v>214</v>
      </c>
      <c r="G84" t="s">
        <v>47</v>
      </c>
      <c r="K84" s="2">
        <v>6</v>
      </c>
      <c r="M84" s="3">
        <f t="shared" si="1"/>
        <v>0</v>
      </c>
    </row>
    <row r="85" spans="1:13" x14ac:dyDescent="0.2">
      <c r="A85" s="1">
        <v>39680</v>
      </c>
      <c r="B85" s="5">
        <v>234</v>
      </c>
      <c r="C85">
        <v>4</v>
      </c>
      <c r="D85">
        <v>300</v>
      </c>
      <c r="E85" s="6" t="s">
        <v>257</v>
      </c>
      <c r="F85" t="s">
        <v>214</v>
      </c>
      <c r="G85" t="s">
        <v>47</v>
      </c>
      <c r="K85" s="2">
        <v>6</v>
      </c>
      <c r="M85" s="3">
        <f t="shared" si="1"/>
        <v>0</v>
      </c>
    </row>
    <row r="86" spans="1:13" x14ac:dyDescent="0.2">
      <c r="A86" s="1">
        <v>39680</v>
      </c>
      <c r="B86" s="5">
        <v>234</v>
      </c>
      <c r="C86">
        <v>4</v>
      </c>
      <c r="D86">
        <v>300</v>
      </c>
      <c r="E86" s="6" t="s">
        <v>257</v>
      </c>
      <c r="F86" t="s">
        <v>214</v>
      </c>
      <c r="G86" t="s">
        <v>47</v>
      </c>
      <c r="K86" s="2">
        <v>6</v>
      </c>
      <c r="M86" s="3">
        <f t="shared" si="1"/>
        <v>0</v>
      </c>
    </row>
    <row r="87" spans="1:13" x14ac:dyDescent="0.2">
      <c r="A87" s="1">
        <v>39680</v>
      </c>
      <c r="B87" s="5">
        <v>234</v>
      </c>
      <c r="C87">
        <v>4</v>
      </c>
      <c r="D87">
        <v>300</v>
      </c>
      <c r="E87" s="6" t="s">
        <v>257</v>
      </c>
      <c r="F87" t="s">
        <v>214</v>
      </c>
      <c r="G87" t="s">
        <v>47</v>
      </c>
      <c r="K87" s="2">
        <v>6</v>
      </c>
      <c r="M87" s="3">
        <f t="shared" si="1"/>
        <v>0</v>
      </c>
    </row>
    <row r="88" spans="1:13" x14ac:dyDescent="0.2">
      <c r="A88" s="1">
        <v>39680</v>
      </c>
      <c r="B88" s="5">
        <v>234</v>
      </c>
      <c r="C88">
        <v>4</v>
      </c>
      <c r="D88">
        <v>300</v>
      </c>
      <c r="E88" s="6" t="s">
        <v>257</v>
      </c>
      <c r="F88" t="s">
        <v>214</v>
      </c>
      <c r="G88" t="s">
        <v>47</v>
      </c>
      <c r="K88" s="2">
        <v>6</v>
      </c>
      <c r="M88" s="3">
        <f t="shared" si="1"/>
        <v>0</v>
      </c>
    </row>
    <row r="89" spans="1:13" x14ac:dyDescent="0.2">
      <c r="A89" s="1">
        <v>39680</v>
      </c>
      <c r="B89" s="5">
        <v>234</v>
      </c>
      <c r="C89">
        <v>4</v>
      </c>
      <c r="D89">
        <v>300</v>
      </c>
      <c r="E89" s="6" t="s">
        <v>257</v>
      </c>
      <c r="F89" t="s">
        <v>214</v>
      </c>
      <c r="G89" t="s">
        <v>47</v>
      </c>
      <c r="K89" s="2">
        <v>6</v>
      </c>
      <c r="M89" s="3">
        <f t="shared" si="1"/>
        <v>0</v>
      </c>
    </row>
    <row r="90" spans="1:13" x14ac:dyDescent="0.2">
      <c r="A90" s="1">
        <v>39680</v>
      </c>
      <c r="B90" s="5">
        <v>234</v>
      </c>
      <c r="C90">
        <v>4</v>
      </c>
      <c r="D90">
        <v>300</v>
      </c>
      <c r="E90" s="6" t="s">
        <v>257</v>
      </c>
      <c r="F90" t="s">
        <v>214</v>
      </c>
      <c r="G90" t="s">
        <v>47</v>
      </c>
      <c r="K90" s="2">
        <v>6</v>
      </c>
      <c r="M90" s="3">
        <f t="shared" si="1"/>
        <v>0</v>
      </c>
    </row>
    <row r="91" spans="1:13" x14ac:dyDescent="0.2">
      <c r="A91" s="1">
        <v>39680</v>
      </c>
      <c r="B91" s="5">
        <v>234</v>
      </c>
      <c r="C91">
        <v>4</v>
      </c>
      <c r="D91">
        <v>300</v>
      </c>
      <c r="E91" s="6" t="s">
        <v>257</v>
      </c>
      <c r="F91" t="s">
        <v>214</v>
      </c>
      <c r="G91" t="s">
        <v>47</v>
      </c>
      <c r="K91" s="2">
        <v>6</v>
      </c>
      <c r="M91" s="3">
        <f t="shared" si="1"/>
        <v>0</v>
      </c>
    </row>
    <row r="92" spans="1:13" x14ac:dyDescent="0.2">
      <c r="A92" s="1">
        <v>39680</v>
      </c>
      <c r="B92" s="5">
        <v>234</v>
      </c>
      <c r="C92">
        <v>4</v>
      </c>
      <c r="D92">
        <v>300</v>
      </c>
      <c r="E92" s="6" t="s">
        <v>257</v>
      </c>
      <c r="F92" t="s">
        <v>214</v>
      </c>
      <c r="G92" t="s">
        <v>47</v>
      </c>
      <c r="K92" s="2">
        <v>6</v>
      </c>
      <c r="M92" s="3">
        <f t="shared" si="1"/>
        <v>0</v>
      </c>
    </row>
    <row r="93" spans="1:13" x14ac:dyDescent="0.2">
      <c r="A93" s="1">
        <v>39680</v>
      </c>
      <c r="B93" s="5">
        <v>234</v>
      </c>
      <c r="C93">
        <v>4</v>
      </c>
      <c r="D93">
        <v>300</v>
      </c>
      <c r="E93" s="6" t="s">
        <v>257</v>
      </c>
      <c r="F93" t="s">
        <v>214</v>
      </c>
      <c r="G93" t="s">
        <v>48</v>
      </c>
      <c r="K93" s="2">
        <v>6</v>
      </c>
      <c r="M93" s="3">
        <f t="shared" si="1"/>
        <v>0</v>
      </c>
    </row>
    <row r="94" spans="1:13" x14ac:dyDescent="0.2">
      <c r="A94" s="1">
        <v>39680</v>
      </c>
      <c r="B94" s="5">
        <v>234</v>
      </c>
      <c r="C94">
        <v>4</v>
      </c>
      <c r="D94">
        <v>300</v>
      </c>
      <c r="E94" s="6" t="s">
        <v>257</v>
      </c>
      <c r="F94" t="s">
        <v>214</v>
      </c>
      <c r="G94" t="s">
        <v>48</v>
      </c>
      <c r="K94" s="2">
        <v>6</v>
      </c>
      <c r="M94" s="3">
        <f t="shared" si="1"/>
        <v>0</v>
      </c>
    </row>
    <row r="95" spans="1:13" x14ac:dyDescent="0.2">
      <c r="A95" s="1">
        <v>39680</v>
      </c>
      <c r="B95" s="5">
        <v>234</v>
      </c>
      <c r="C95">
        <v>4</v>
      </c>
      <c r="D95">
        <v>300</v>
      </c>
      <c r="E95" s="6" t="s">
        <v>257</v>
      </c>
      <c r="F95" t="s">
        <v>214</v>
      </c>
      <c r="G95" t="s">
        <v>48</v>
      </c>
      <c r="K95" s="2">
        <v>6</v>
      </c>
      <c r="M95" s="3">
        <f t="shared" si="1"/>
        <v>0</v>
      </c>
    </row>
    <row r="96" spans="1:13" x14ac:dyDescent="0.2">
      <c r="A96" s="1">
        <v>39680</v>
      </c>
      <c r="B96" s="5">
        <v>234</v>
      </c>
      <c r="C96">
        <v>4</v>
      </c>
      <c r="D96">
        <v>300</v>
      </c>
      <c r="E96" s="6" t="s">
        <v>257</v>
      </c>
      <c r="F96" t="s">
        <v>214</v>
      </c>
      <c r="G96" t="s">
        <v>48</v>
      </c>
      <c r="K96" s="2">
        <v>6</v>
      </c>
      <c r="M96" s="3">
        <f t="shared" si="1"/>
        <v>0</v>
      </c>
    </row>
    <row r="97" spans="1:13" x14ac:dyDescent="0.2">
      <c r="A97" s="1">
        <v>39687</v>
      </c>
      <c r="B97" s="5">
        <v>241</v>
      </c>
      <c r="C97">
        <v>4</v>
      </c>
      <c r="D97">
        <v>300</v>
      </c>
      <c r="E97" s="6" t="s">
        <v>257</v>
      </c>
      <c r="F97" t="s">
        <v>220</v>
      </c>
      <c r="G97" t="s">
        <v>219</v>
      </c>
      <c r="K97" s="2">
        <v>6</v>
      </c>
      <c r="M97" s="3">
        <f t="shared" si="1"/>
        <v>0</v>
      </c>
    </row>
    <row r="98" spans="1:13" x14ac:dyDescent="0.2">
      <c r="A98" s="1">
        <v>39687</v>
      </c>
      <c r="B98" s="5">
        <v>241</v>
      </c>
      <c r="C98">
        <v>4</v>
      </c>
      <c r="D98">
        <v>300</v>
      </c>
      <c r="E98" s="6" t="s">
        <v>257</v>
      </c>
      <c r="F98" t="s">
        <v>220</v>
      </c>
      <c r="G98" t="s">
        <v>219</v>
      </c>
      <c r="K98" s="2">
        <v>6</v>
      </c>
      <c r="M98" s="3">
        <f t="shared" si="1"/>
        <v>0</v>
      </c>
    </row>
    <row r="99" spans="1:13" x14ac:dyDescent="0.2">
      <c r="A99" s="1">
        <v>39687</v>
      </c>
      <c r="B99" s="5">
        <v>241</v>
      </c>
      <c r="C99">
        <v>4</v>
      </c>
      <c r="D99">
        <v>300</v>
      </c>
      <c r="E99" s="6" t="s">
        <v>257</v>
      </c>
      <c r="F99" t="s">
        <v>220</v>
      </c>
      <c r="G99" t="s">
        <v>219</v>
      </c>
      <c r="K99" s="2">
        <v>6</v>
      </c>
      <c r="M99" s="3">
        <f t="shared" si="1"/>
        <v>0</v>
      </c>
    </row>
    <row r="100" spans="1:13" x14ac:dyDescent="0.2">
      <c r="A100" s="1">
        <v>39687</v>
      </c>
      <c r="B100" s="5">
        <v>241</v>
      </c>
      <c r="C100">
        <v>4</v>
      </c>
      <c r="D100">
        <v>300</v>
      </c>
      <c r="E100" s="6" t="s">
        <v>257</v>
      </c>
      <c r="F100" t="s">
        <v>220</v>
      </c>
      <c r="G100" t="s">
        <v>219</v>
      </c>
      <c r="K100" s="2">
        <v>6</v>
      </c>
      <c r="M100" s="3">
        <f t="shared" si="1"/>
        <v>0</v>
      </c>
    </row>
    <row r="101" spans="1:13" x14ac:dyDescent="0.2">
      <c r="A101" s="1">
        <v>39687</v>
      </c>
      <c r="B101" s="5">
        <v>241</v>
      </c>
      <c r="C101">
        <v>4</v>
      </c>
      <c r="D101">
        <v>300</v>
      </c>
      <c r="E101" s="6" t="s">
        <v>257</v>
      </c>
      <c r="F101" t="s">
        <v>220</v>
      </c>
      <c r="G101" t="s">
        <v>219</v>
      </c>
      <c r="K101" s="2">
        <v>6</v>
      </c>
      <c r="M101" s="3">
        <f t="shared" si="1"/>
        <v>0</v>
      </c>
    </row>
    <row r="102" spans="1:13" x14ac:dyDescent="0.2">
      <c r="A102" s="1">
        <v>39687</v>
      </c>
      <c r="B102" s="5">
        <v>241</v>
      </c>
      <c r="C102">
        <v>4</v>
      </c>
      <c r="D102">
        <v>300</v>
      </c>
      <c r="E102" s="6" t="s">
        <v>257</v>
      </c>
      <c r="F102" t="s">
        <v>220</v>
      </c>
      <c r="G102" t="s">
        <v>219</v>
      </c>
      <c r="K102" s="2">
        <v>6</v>
      </c>
      <c r="M102" s="3">
        <f t="shared" si="1"/>
        <v>0</v>
      </c>
    </row>
    <row r="103" spans="1:13" x14ac:dyDescent="0.2">
      <c r="A103" s="1">
        <v>39687</v>
      </c>
      <c r="B103" s="5">
        <v>241</v>
      </c>
      <c r="C103">
        <v>4</v>
      </c>
      <c r="D103">
        <v>300</v>
      </c>
      <c r="E103" s="6" t="s">
        <v>257</v>
      </c>
      <c r="F103" t="s">
        <v>220</v>
      </c>
      <c r="G103" t="s">
        <v>219</v>
      </c>
      <c r="K103" s="2">
        <v>6</v>
      </c>
      <c r="M103" s="3">
        <f t="shared" si="1"/>
        <v>0</v>
      </c>
    </row>
    <row r="104" spans="1:13" x14ac:dyDescent="0.2">
      <c r="A104" s="1">
        <v>39687</v>
      </c>
      <c r="B104" s="5">
        <v>241</v>
      </c>
      <c r="C104">
        <v>4</v>
      </c>
      <c r="D104">
        <v>300</v>
      </c>
      <c r="E104" s="6" t="s">
        <v>257</v>
      </c>
      <c r="F104" t="s">
        <v>220</v>
      </c>
      <c r="G104" t="s">
        <v>219</v>
      </c>
      <c r="K104" s="2">
        <v>6</v>
      </c>
      <c r="M104" s="3">
        <f t="shared" si="1"/>
        <v>0</v>
      </c>
    </row>
    <row r="105" spans="1:13" x14ac:dyDescent="0.2">
      <c r="A105" s="1">
        <v>39687</v>
      </c>
      <c r="B105" s="5">
        <v>241</v>
      </c>
      <c r="C105">
        <v>4</v>
      </c>
      <c r="D105">
        <v>300</v>
      </c>
      <c r="E105" s="6" t="s">
        <v>257</v>
      </c>
      <c r="F105" t="s">
        <v>220</v>
      </c>
      <c r="G105" t="s">
        <v>219</v>
      </c>
      <c r="K105" s="2">
        <v>6</v>
      </c>
      <c r="M105" s="3">
        <f t="shared" si="1"/>
        <v>0</v>
      </c>
    </row>
    <row r="106" spans="1:13" x14ac:dyDescent="0.2">
      <c r="A106" s="1">
        <v>39687</v>
      </c>
      <c r="B106" s="5">
        <v>241</v>
      </c>
      <c r="C106">
        <v>4</v>
      </c>
      <c r="D106">
        <v>300</v>
      </c>
      <c r="E106" s="6" t="s">
        <v>257</v>
      </c>
      <c r="F106" t="s">
        <v>220</v>
      </c>
      <c r="G106" t="s">
        <v>219</v>
      </c>
      <c r="K106" s="2">
        <v>6</v>
      </c>
      <c r="M106" s="3">
        <f t="shared" si="1"/>
        <v>0</v>
      </c>
    </row>
    <row r="107" spans="1:13" x14ac:dyDescent="0.2">
      <c r="A107" s="1">
        <v>39687</v>
      </c>
      <c r="B107" s="5">
        <v>241</v>
      </c>
      <c r="C107">
        <v>4</v>
      </c>
      <c r="D107">
        <v>300</v>
      </c>
      <c r="E107" s="6" t="s">
        <v>257</v>
      </c>
      <c r="F107" t="s">
        <v>221</v>
      </c>
      <c r="H107" t="s">
        <v>225</v>
      </c>
      <c r="J107" s="2">
        <v>2.5</v>
      </c>
      <c r="K107" s="2">
        <v>6</v>
      </c>
      <c r="M107" s="3">
        <f t="shared" si="1"/>
        <v>0.42500000000000004</v>
      </c>
    </row>
    <row r="108" spans="1:13" x14ac:dyDescent="0.2">
      <c r="A108" s="1">
        <v>39687</v>
      </c>
      <c r="B108" s="5">
        <v>241</v>
      </c>
      <c r="C108">
        <v>4</v>
      </c>
      <c r="D108">
        <v>300</v>
      </c>
      <c r="E108" s="6" t="s">
        <v>257</v>
      </c>
      <c r="F108" t="s">
        <v>221</v>
      </c>
      <c r="H108" t="s">
        <v>222</v>
      </c>
      <c r="J108" s="2">
        <v>3.6</v>
      </c>
      <c r="K108" s="2">
        <v>6</v>
      </c>
      <c r="L108" t="s">
        <v>227</v>
      </c>
      <c r="M108" s="3">
        <f t="shared" si="1"/>
        <v>0.6120000000000001</v>
      </c>
    </row>
    <row r="109" spans="1:13" x14ac:dyDescent="0.2">
      <c r="A109" s="1">
        <v>39687</v>
      </c>
      <c r="B109" s="5">
        <v>241</v>
      </c>
      <c r="C109">
        <v>4</v>
      </c>
      <c r="D109">
        <v>300</v>
      </c>
      <c r="E109" s="6" t="s">
        <v>257</v>
      </c>
      <c r="F109" t="s">
        <v>221</v>
      </c>
      <c r="H109" t="s">
        <v>222</v>
      </c>
      <c r="J109" s="2">
        <v>3.1</v>
      </c>
      <c r="K109" s="2">
        <v>6</v>
      </c>
      <c r="L109" t="s">
        <v>227</v>
      </c>
      <c r="M109" s="3">
        <f t="shared" si="1"/>
        <v>0.52700000000000002</v>
      </c>
    </row>
    <row r="110" spans="1:13" x14ac:dyDescent="0.2">
      <c r="A110" s="1">
        <v>39687</v>
      </c>
      <c r="B110" s="5">
        <v>241</v>
      </c>
      <c r="C110">
        <v>4</v>
      </c>
      <c r="D110">
        <v>300</v>
      </c>
      <c r="E110" s="6" t="s">
        <v>257</v>
      </c>
      <c r="F110" t="s">
        <v>221</v>
      </c>
      <c r="H110" t="s">
        <v>222</v>
      </c>
      <c r="J110" s="2">
        <v>3.6</v>
      </c>
      <c r="K110" s="2">
        <v>6</v>
      </c>
      <c r="L110" t="s">
        <v>227</v>
      </c>
      <c r="M110" s="3">
        <f t="shared" si="1"/>
        <v>0.6120000000000001</v>
      </c>
    </row>
    <row r="111" spans="1:13" x14ac:dyDescent="0.2">
      <c r="A111" s="1">
        <v>39687</v>
      </c>
      <c r="B111" s="5">
        <v>241</v>
      </c>
      <c r="C111">
        <v>4</v>
      </c>
      <c r="D111">
        <v>300</v>
      </c>
      <c r="E111" s="6" t="s">
        <v>257</v>
      </c>
      <c r="F111" t="s">
        <v>221</v>
      </c>
      <c r="H111" t="s">
        <v>222</v>
      </c>
      <c r="J111" s="2">
        <v>3.1</v>
      </c>
      <c r="K111" s="2">
        <v>6</v>
      </c>
      <c r="M111" s="3">
        <f t="shared" si="1"/>
        <v>0.52700000000000002</v>
      </c>
    </row>
    <row r="112" spans="1:13" x14ac:dyDescent="0.2">
      <c r="A112" s="1">
        <v>39687</v>
      </c>
      <c r="B112" s="5">
        <v>241</v>
      </c>
      <c r="C112">
        <v>4</v>
      </c>
      <c r="D112">
        <v>300</v>
      </c>
      <c r="E112" s="6" t="s">
        <v>257</v>
      </c>
      <c r="F112" t="s">
        <v>221</v>
      </c>
      <c r="H112" t="s">
        <v>222</v>
      </c>
      <c r="I112" t="s">
        <v>228</v>
      </c>
      <c r="J112" s="2">
        <v>3.1</v>
      </c>
      <c r="K112" s="2">
        <v>6</v>
      </c>
      <c r="M112" s="3">
        <f t="shared" si="1"/>
        <v>0.52700000000000002</v>
      </c>
    </row>
    <row r="113" spans="1:13" x14ac:dyDescent="0.2">
      <c r="A113" s="1">
        <v>39687</v>
      </c>
      <c r="B113" s="5">
        <v>241</v>
      </c>
      <c r="C113">
        <v>4</v>
      </c>
      <c r="D113">
        <v>300</v>
      </c>
      <c r="E113" s="6" t="s">
        <v>257</v>
      </c>
      <c r="F113" t="s">
        <v>221</v>
      </c>
      <c r="H113" t="s">
        <v>222</v>
      </c>
      <c r="J113" s="2">
        <v>3.3</v>
      </c>
      <c r="K113" s="2">
        <v>6</v>
      </c>
      <c r="M113" s="3">
        <f t="shared" si="1"/>
        <v>0.56100000000000005</v>
      </c>
    </row>
    <row r="114" spans="1:13" x14ac:dyDescent="0.2">
      <c r="A114" s="1">
        <v>39687</v>
      </c>
      <c r="B114" s="5">
        <v>241</v>
      </c>
      <c r="C114">
        <v>4</v>
      </c>
      <c r="D114">
        <v>300</v>
      </c>
      <c r="E114" s="6" t="s">
        <v>257</v>
      </c>
      <c r="F114" t="s">
        <v>221</v>
      </c>
      <c r="H114" t="s">
        <v>222</v>
      </c>
      <c r="J114" s="2">
        <v>3.2</v>
      </c>
      <c r="K114" s="2">
        <v>6</v>
      </c>
      <c r="M114" s="3">
        <f t="shared" si="1"/>
        <v>0.54400000000000004</v>
      </c>
    </row>
    <row r="115" spans="1:13" x14ac:dyDescent="0.2">
      <c r="A115" s="1">
        <v>39687</v>
      </c>
      <c r="B115" s="5">
        <v>241</v>
      </c>
      <c r="C115">
        <v>4</v>
      </c>
      <c r="D115">
        <v>300</v>
      </c>
      <c r="E115" s="6" t="s">
        <v>257</v>
      </c>
      <c r="F115" t="s">
        <v>221</v>
      </c>
      <c r="H115" t="s">
        <v>222</v>
      </c>
      <c r="J115" s="2">
        <v>3.4</v>
      </c>
      <c r="K115" s="2">
        <v>6</v>
      </c>
      <c r="M115" s="3">
        <f t="shared" si="1"/>
        <v>0.57800000000000007</v>
      </c>
    </row>
    <row r="116" spans="1:13" x14ac:dyDescent="0.2">
      <c r="A116" s="1">
        <v>39687</v>
      </c>
      <c r="B116" s="5">
        <v>241</v>
      </c>
      <c r="C116">
        <v>4</v>
      </c>
      <c r="D116">
        <v>300</v>
      </c>
      <c r="E116" s="6" t="s">
        <v>257</v>
      </c>
      <c r="F116" t="s">
        <v>221</v>
      </c>
      <c r="H116" t="s">
        <v>222</v>
      </c>
      <c r="J116" s="2">
        <v>3.5</v>
      </c>
      <c r="K116" s="2">
        <v>6</v>
      </c>
      <c r="M116" s="3">
        <f t="shared" si="1"/>
        <v>0.59500000000000008</v>
      </c>
    </row>
    <row r="117" spans="1:13" x14ac:dyDescent="0.2">
      <c r="A117" s="1">
        <v>39687</v>
      </c>
      <c r="B117" s="5">
        <v>241</v>
      </c>
      <c r="C117">
        <v>4</v>
      </c>
      <c r="D117">
        <v>300</v>
      </c>
      <c r="E117" s="6" t="s">
        <v>257</v>
      </c>
      <c r="F117" t="s">
        <v>221</v>
      </c>
      <c r="H117" t="s">
        <v>222</v>
      </c>
      <c r="J117" s="2">
        <v>3.2</v>
      </c>
      <c r="K117" s="2">
        <v>6</v>
      </c>
      <c r="M117" s="3">
        <f t="shared" si="1"/>
        <v>0.54400000000000004</v>
      </c>
    </row>
    <row r="118" spans="1:13" x14ac:dyDescent="0.2">
      <c r="A118" s="1">
        <v>39687</v>
      </c>
      <c r="B118" s="5">
        <v>241</v>
      </c>
      <c r="C118">
        <v>4</v>
      </c>
      <c r="D118">
        <v>300</v>
      </c>
      <c r="E118" s="6" t="s">
        <v>257</v>
      </c>
      <c r="F118" t="s">
        <v>221</v>
      </c>
      <c r="H118" t="s">
        <v>222</v>
      </c>
      <c r="J118" s="2">
        <v>3.4</v>
      </c>
      <c r="K118" s="2">
        <v>6</v>
      </c>
      <c r="M118" s="3">
        <f t="shared" si="1"/>
        <v>0.57800000000000007</v>
      </c>
    </row>
    <row r="119" spans="1:13" x14ac:dyDescent="0.2">
      <c r="A119" s="1">
        <v>39687</v>
      </c>
      <c r="B119" s="5">
        <v>241</v>
      </c>
      <c r="C119">
        <v>4</v>
      </c>
      <c r="D119">
        <v>300</v>
      </c>
      <c r="E119" s="6" t="s">
        <v>257</v>
      </c>
      <c r="F119" t="s">
        <v>221</v>
      </c>
      <c r="H119" t="s">
        <v>222</v>
      </c>
      <c r="J119" s="2">
        <v>3.4</v>
      </c>
      <c r="K119" s="2">
        <v>6</v>
      </c>
      <c r="M119" s="3">
        <f t="shared" si="1"/>
        <v>0.57800000000000007</v>
      </c>
    </row>
    <row r="120" spans="1:13" x14ac:dyDescent="0.2">
      <c r="A120" s="1">
        <v>39687</v>
      </c>
      <c r="B120" s="5">
        <v>241</v>
      </c>
      <c r="C120">
        <v>4</v>
      </c>
      <c r="D120">
        <v>300</v>
      </c>
      <c r="E120" s="6" t="s">
        <v>257</v>
      </c>
      <c r="F120" t="s">
        <v>221</v>
      </c>
      <c r="H120" t="s">
        <v>222</v>
      </c>
      <c r="J120" s="2">
        <v>3.2</v>
      </c>
      <c r="K120" s="2">
        <v>6</v>
      </c>
      <c r="M120" s="3">
        <f t="shared" si="1"/>
        <v>0.54400000000000004</v>
      </c>
    </row>
    <row r="121" spans="1:13" x14ac:dyDescent="0.2">
      <c r="A121" s="1">
        <v>39687</v>
      </c>
      <c r="B121" s="5">
        <v>241</v>
      </c>
      <c r="C121">
        <v>4</v>
      </c>
      <c r="D121">
        <v>300</v>
      </c>
      <c r="E121" s="6" t="s">
        <v>257</v>
      </c>
      <c r="F121" t="s">
        <v>221</v>
      </c>
      <c r="H121" t="s">
        <v>222</v>
      </c>
      <c r="J121" s="2">
        <v>3.3</v>
      </c>
      <c r="K121" s="2">
        <v>6</v>
      </c>
      <c r="M121" s="3">
        <f t="shared" si="1"/>
        <v>0.56100000000000005</v>
      </c>
    </row>
    <row r="122" spans="1:13" x14ac:dyDescent="0.2">
      <c r="A122" s="1">
        <v>39687</v>
      </c>
      <c r="B122" s="5">
        <v>241</v>
      </c>
      <c r="C122">
        <v>4</v>
      </c>
      <c r="D122">
        <v>300</v>
      </c>
      <c r="E122" s="6" t="s">
        <v>257</v>
      </c>
      <c r="F122" t="s">
        <v>221</v>
      </c>
      <c r="H122" t="s">
        <v>222</v>
      </c>
      <c r="J122" s="2">
        <v>3.3</v>
      </c>
      <c r="K122" s="2">
        <v>6</v>
      </c>
      <c r="M122" s="3">
        <f t="shared" si="1"/>
        <v>0.56100000000000005</v>
      </c>
    </row>
    <row r="123" spans="1:13" x14ac:dyDescent="0.2">
      <c r="A123" s="1">
        <v>39687</v>
      </c>
      <c r="B123" s="5">
        <v>241</v>
      </c>
      <c r="C123">
        <v>4</v>
      </c>
      <c r="D123">
        <v>300</v>
      </c>
      <c r="E123" s="6" t="s">
        <v>257</v>
      </c>
      <c r="F123" t="s">
        <v>217</v>
      </c>
      <c r="G123" t="s">
        <v>218</v>
      </c>
      <c r="K123" s="2">
        <v>6</v>
      </c>
      <c r="M123" s="3">
        <f t="shared" si="1"/>
        <v>0</v>
      </c>
    </row>
    <row r="124" spans="1:13" x14ac:dyDescent="0.2">
      <c r="A124" s="1">
        <v>39687</v>
      </c>
      <c r="B124" s="5">
        <v>241</v>
      </c>
      <c r="C124">
        <v>4</v>
      </c>
      <c r="D124">
        <v>300</v>
      </c>
      <c r="E124" s="6" t="s">
        <v>257</v>
      </c>
      <c r="F124" t="s">
        <v>217</v>
      </c>
      <c r="G124" t="s">
        <v>218</v>
      </c>
      <c r="K124" s="2">
        <v>6</v>
      </c>
      <c r="M124" s="3">
        <f t="shared" si="1"/>
        <v>0</v>
      </c>
    </row>
    <row r="125" spans="1:13" x14ac:dyDescent="0.2">
      <c r="A125" s="1">
        <v>39687</v>
      </c>
      <c r="B125" s="5">
        <v>241</v>
      </c>
      <c r="C125">
        <v>4</v>
      </c>
      <c r="D125">
        <v>300</v>
      </c>
      <c r="E125" s="6" t="s">
        <v>257</v>
      </c>
      <c r="F125" t="s">
        <v>217</v>
      </c>
      <c r="G125" t="s">
        <v>218</v>
      </c>
      <c r="K125" s="2">
        <v>6</v>
      </c>
      <c r="M125" s="3">
        <f t="shared" si="1"/>
        <v>0</v>
      </c>
    </row>
    <row r="126" spans="1:13" x14ac:dyDescent="0.2">
      <c r="A126" s="1">
        <v>39687</v>
      </c>
      <c r="B126" s="5">
        <v>241</v>
      </c>
      <c r="C126">
        <v>4</v>
      </c>
      <c r="D126">
        <v>300</v>
      </c>
      <c r="E126" s="6" t="s">
        <v>257</v>
      </c>
      <c r="F126" t="s">
        <v>217</v>
      </c>
      <c r="G126" t="s">
        <v>218</v>
      </c>
      <c r="K126" s="2">
        <v>6</v>
      </c>
      <c r="M126" s="3">
        <f t="shared" si="1"/>
        <v>0</v>
      </c>
    </row>
    <row r="127" spans="1:13" x14ac:dyDescent="0.2">
      <c r="A127" s="1">
        <v>39687</v>
      </c>
      <c r="B127" s="5">
        <v>241</v>
      </c>
      <c r="C127">
        <v>4</v>
      </c>
      <c r="D127">
        <v>300</v>
      </c>
      <c r="E127" s="6" t="s">
        <v>257</v>
      </c>
      <c r="F127" t="s">
        <v>217</v>
      </c>
      <c r="G127" t="s">
        <v>218</v>
      </c>
      <c r="K127" s="2">
        <v>6</v>
      </c>
      <c r="M127" s="3">
        <f t="shared" si="1"/>
        <v>0</v>
      </c>
    </row>
    <row r="128" spans="1:13" x14ac:dyDescent="0.2">
      <c r="A128" s="1">
        <v>39687</v>
      </c>
      <c r="B128" s="5">
        <v>241</v>
      </c>
      <c r="C128">
        <v>4</v>
      </c>
      <c r="D128">
        <v>300</v>
      </c>
      <c r="E128" s="6" t="s">
        <v>257</v>
      </c>
      <c r="F128" t="s">
        <v>217</v>
      </c>
      <c r="G128" t="s">
        <v>218</v>
      </c>
      <c r="K128" s="2">
        <v>6</v>
      </c>
      <c r="M128" s="3">
        <f t="shared" si="1"/>
        <v>0</v>
      </c>
    </row>
    <row r="129" spans="1:13" x14ac:dyDescent="0.2">
      <c r="A129" s="1">
        <v>39687</v>
      </c>
      <c r="B129" s="5">
        <v>241</v>
      </c>
      <c r="C129">
        <v>4</v>
      </c>
      <c r="D129">
        <v>300</v>
      </c>
      <c r="E129" s="6" t="s">
        <v>257</v>
      </c>
      <c r="F129" t="s">
        <v>217</v>
      </c>
      <c r="G129" t="s">
        <v>218</v>
      </c>
      <c r="K129" s="2">
        <v>6</v>
      </c>
      <c r="M129" s="3">
        <f t="shared" si="1"/>
        <v>0</v>
      </c>
    </row>
    <row r="130" spans="1:13" x14ac:dyDescent="0.2">
      <c r="A130" s="1">
        <v>39687</v>
      </c>
      <c r="B130" s="5">
        <v>241</v>
      </c>
      <c r="C130">
        <v>4</v>
      </c>
      <c r="D130">
        <v>300</v>
      </c>
      <c r="E130" s="6" t="s">
        <v>257</v>
      </c>
      <c r="F130" t="s">
        <v>217</v>
      </c>
      <c r="G130" t="s">
        <v>218</v>
      </c>
      <c r="K130" s="2">
        <v>6</v>
      </c>
      <c r="M130" s="3">
        <f t="shared" ref="M130:M193" si="2">J130*0.17</f>
        <v>0</v>
      </c>
    </row>
    <row r="131" spans="1:13" x14ac:dyDescent="0.2">
      <c r="A131" s="1">
        <v>39687</v>
      </c>
      <c r="B131" s="5">
        <v>241</v>
      </c>
      <c r="C131">
        <v>4</v>
      </c>
      <c r="D131">
        <v>300</v>
      </c>
      <c r="E131" s="6" t="s">
        <v>257</v>
      </c>
      <c r="F131" t="s">
        <v>217</v>
      </c>
      <c r="G131" t="s">
        <v>218</v>
      </c>
      <c r="K131" s="2">
        <v>6</v>
      </c>
      <c r="M131" s="3">
        <f t="shared" si="2"/>
        <v>0</v>
      </c>
    </row>
    <row r="132" spans="1:13" x14ac:dyDescent="0.2">
      <c r="A132" s="1">
        <v>39687</v>
      </c>
      <c r="B132" s="5">
        <v>241</v>
      </c>
      <c r="C132">
        <v>4</v>
      </c>
      <c r="D132">
        <v>300</v>
      </c>
      <c r="E132" s="6" t="s">
        <v>257</v>
      </c>
      <c r="F132" t="s">
        <v>217</v>
      </c>
      <c r="G132" t="s">
        <v>218</v>
      </c>
      <c r="K132" s="2">
        <v>6</v>
      </c>
      <c r="M132" s="3">
        <f t="shared" si="2"/>
        <v>0</v>
      </c>
    </row>
    <row r="133" spans="1:13" x14ac:dyDescent="0.2">
      <c r="A133" s="1">
        <v>39687</v>
      </c>
      <c r="B133" s="5">
        <v>241</v>
      </c>
      <c r="C133">
        <v>4</v>
      </c>
      <c r="D133">
        <v>300</v>
      </c>
      <c r="E133" s="6" t="s">
        <v>257</v>
      </c>
      <c r="F133" t="s">
        <v>217</v>
      </c>
      <c r="G133" t="s">
        <v>218</v>
      </c>
      <c r="K133" s="2">
        <v>6</v>
      </c>
      <c r="M133" s="3">
        <f t="shared" si="2"/>
        <v>0</v>
      </c>
    </row>
    <row r="134" spans="1:13" x14ac:dyDescent="0.2">
      <c r="A134" s="1">
        <v>39687</v>
      </c>
      <c r="B134" s="5">
        <v>241</v>
      </c>
      <c r="C134">
        <v>4</v>
      </c>
      <c r="D134">
        <v>300</v>
      </c>
      <c r="E134" s="6" t="s">
        <v>257</v>
      </c>
      <c r="F134" t="s">
        <v>217</v>
      </c>
      <c r="G134" t="s">
        <v>218</v>
      </c>
      <c r="K134" s="2">
        <v>6</v>
      </c>
      <c r="M134" s="3">
        <f t="shared" si="2"/>
        <v>0</v>
      </c>
    </row>
    <row r="135" spans="1:13" x14ac:dyDescent="0.2">
      <c r="A135" s="1">
        <v>39687</v>
      </c>
      <c r="B135" s="5">
        <v>241</v>
      </c>
      <c r="C135">
        <v>4</v>
      </c>
      <c r="D135">
        <v>300</v>
      </c>
      <c r="E135" s="6" t="s">
        <v>257</v>
      </c>
      <c r="F135" t="s">
        <v>217</v>
      </c>
      <c r="G135" t="s">
        <v>218</v>
      </c>
      <c r="K135" s="2">
        <v>6</v>
      </c>
      <c r="M135" s="3">
        <f t="shared" si="2"/>
        <v>0</v>
      </c>
    </row>
    <row r="136" spans="1:13" x14ac:dyDescent="0.2">
      <c r="A136" s="1">
        <v>39687</v>
      </c>
      <c r="B136" s="5">
        <v>241</v>
      </c>
      <c r="C136">
        <v>4</v>
      </c>
      <c r="D136">
        <v>300</v>
      </c>
      <c r="E136" s="6" t="s">
        <v>257</v>
      </c>
      <c r="F136" t="s">
        <v>217</v>
      </c>
      <c r="G136" t="s">
        <v>218</v>
      </c>
      <c r="K136" s="2">
        <v>6</v>
      </c>
      <c r="M136" s="3">
        <f t="shared" si="2"/>
        <v>0</v>
      </c>
    </row>
    <row r="137" spans="1:13" x14ac:dyDescent="0.2">
      <c r="A137" s="1">
        <v>39687</v>
      </c>
      <c r="B137" s="5">
        <v>241</v>
      </c>
      <c r="C137">
        <v>4</v>
      </c>
      <c r="D137">
        <v>300</v>
      </c>
      <c r="E137" s="6" t="s">
        <v>257</v>
      </c>
      <c r="F137" t="s">
        <v>217</v>
      </c>
      <c r="G137" t="s">
        <v>218</v>
      </c>
      <c r="K137" s="2">
        <v>6</v>
      </c>
      <c r="M137" s="3">
        <f t="shared" si="2"/>
        <v>0</v>
      </c>
    </row>
    <row r="138" spans="1:13" x14ac:dyDescent="0.2">
      <c r="A138" s="1">
        <v>39687</v>
      </c>
      <c r="B138" s="5">
        <v>241</v>
      </c>
      <c r="C138">
        <v>4</v>
      </c>
      <c r="D138">
        <v>300</v>
      </c>
      <c r="E138" s="6" t="s">
        <v>257</v>
      </c>
      <c r="F138" t="s">
        <v>217</v>
      </c>
      <c r="G138" t="s">
        <v>218</v>
      </c>
      <c r="K138" s="2">
        <v>6</v>
      </c>
      <c r="M138" s="3">
        <f t="shared" si="2"/>
        <v>0</v>
      </c>
    </row>
    <row r="139" spans="1:13" x14ac:dyDescent="0.2">
      <c r="A139" s="1">
        <v>39687</v>
      </c>
      <c r="B139" s="5">
        <v>241</v>
      </c>
      <c r="C139">
        <v>4</v>
      </c>
      <c r="D139">
        <v>300</v>
      </c>
      <c r="E139" s="6" t="s">
        <v>257</v>
      </c>
      <c r="F139" t="s">
        <v>217</v>
      </c>
      <c r="G139" t="s">
        <v>218</v>
      </c>
      <c r="K139" s="2">
        <v>6</v>
      </c>
      <c r="M139" s="3">
        <f t="shared" si="2"/>
        <v>0</v>
      </c>
    </row>
    <row r="140" spans="1:13" x14ac:dyDescent="0.2">
      <c r="A140" s="1">
        <v>39687</v>
      </c>
      <c r="B140" s="5">
        <v>241</v>
      </c>
      <c r="C140">
        <v>4</v>
      </c>
      <c r="D140">
        <v>300</v>
      </c>
      <c r="E140" s="6" t="s">
        <v>257</v>
      </c>
      <c r="F140" t="s">
        <v>217</v>
      </c>
      <c r="G140" t="s">
        <v>218</v>
      </c>
      <c r="K140" s="2">
        <v>6</v>
      </c>
      <c r="M140" s="3">
        <f t="shared" si="2"/>
        <v>0</v>
      </c>
    </row>
    <row r="141" spans="1:13" x14ac:dyDescent="0.2">
      <c r="A141" s="1">
        <v>39687</v>
      </c>
      <c r="B141" s="5">
        <v>241</v>
      </c>
      <c r="C141">
        <v>4</v>
      </c>
      <c r="D141">
        <v>300</v>
      </c>
      <c r="E141" s="6" t="s">
        <v>257</v>
      </c>
      <c r="F141" t="s">
        <v>217</v>
      </c>
      <c r="G141" t="s">
        <v>218</v>
      </c>
      <c r="K141" s="2">
        <v>6</v>
      </c>
      <c r="M141" s="3">
        <f t="shared" si="2"/>
        <v>0</v>
      </c>
    </row>
    <row r="142" spans="1:13" x14ac:dyDescent="0.2">
      <c r="A142" s="1">
        <v>39687</v>
      </c>
      <c r="B142" s="5">
        <v>241</v>
      </c>
      <c r="C142">
        <v>4</v>
      </c>
      <c r="D142">
        <v>300</v>
      </c>
      <c r="E142" s="6" t="s">
        <v>257</v>
      </c>
      <c r="F142" t="s">
        <v>217</v>
      </c>
      <c r="G142" t="s">
        <v>218</v>
      </c>
      <c r="K142" s="2">
        <v>6</v>
      </c>
      <c r="M142" s="3">
        <f t="shared" si="2"/>
        <v>0</v>
      </c>
    </row>
    <row r="143" spans="1:13" x14ac:dyDescent="0.2">
      <c r="A143" s="1">
        <v>39687</v>
      </c>
      <c r="B143" s="5">
        <v>241</v>
      </c>
      <c r="C143">
        <v>4</v>
      </c>
      <c r="D143">
        <v>300</v>
      </c>
      <c r="E143" s="6" t="s">
        <v>257</v>
      </c>
      <c r="F143" t="s">
        <v>217</v>
      </c>
      <c r="G143" t="s">
        <v>218</v>
      </c>
      <c r="K143" s="2">
        <v>6</v>
      </c>
      <c r="M143" s="3">
        <f t="shared" si="2"/>
        <v>0</v>
      </c>
    </row>
    <row r="144" spans="1:13" x14ac:dyDescent="0.2">
      <c r="A144" s="1">
        <v>39687</v>
      </c>
      <c r="B144" s="5">
        <v>241</v>
      </c>
      <c r="C144">
        <v>4</v>
      </c>
      <c r="D144">
        <v>300</v>
      </c>
      <c r="E144" s="6" t="s">
        <v>257</v>
      </c>
      <c r="F144" t="s">
        <v>217</v>
      </c>
      <c r="G144" t="s">
        <v>218</v>
      </c>
      <c r="K144" s="2">
        <v>6</v>
      </c>
      <c r="M144" s="3">
        <f t="shared" si="2"/>
        <v>0</v>
      </c>
    </row>
    <row r="145" spans="1:13" x14ac:dyDescent="0.2">
      <c r="A145" s="1">
        <v>39687</v>
      </c>
      <c r="B145" s="5">
        <v>241</v>
      </c>
      <c r="C145">
        <v>4</v>
      </c>
      <c r="D145">
        <v>300</v>
      </c>
      <c r="E145" s="6" t="s">
        <v>257</v>
      </c>
      <c r="F145" t="s">
        <v>217</v>
      </c>
      <c r="G145" t="s">
        <v>218</v>
      </c>
      <c r="K145" s="2">
        <v>6</v>
      </c>
      <c r="M145" s="3">
        <f t="shared" si="2"/>
        <v>0</v>
      </c>
    </row>
    <row r="146" spans="1:13" x14ac:dyDescent="0.2">
      <c r="A146" s="1">
        <v>39687</v>
      </c>
      <c r="B146" s="5">
        <v>241</v>
      </c>
      <c r="C146">
        <v>4</v>
      </c>
      <c r="D146">
        <v>300</v>
      </c>
      <c r="E146" s="6" t="s">
        <v>257</v>
      </c>
      <c r="F146" t="s">
        <v>217</v>
      </c>
      <c r="G146" t="s">
        <v>218</v>
      </c>
      <c r="K146" s="2">
        <v>6</v>
      </c>
      <c r="M146" s="3">
        <f t="shared" si="2"/>
        <v>0</v>
      </c>
    </row>
    <row r="147" spans="1:13" x14ac:dyDescent="0.2">
      <c r="A147" s="1">
        <v>39687</v>
      </c>
      <c r="B147" s="5">
        <v>241</v>
      </c>
      <c r="C147">
        <v>4</v>
      </c>
      <c r="D147">
        <v>300</v>
      </c>
      <c r="E147" s="6" t="s">
        <v>257</v>
      </c>
      <c r="F147" t="s">
        <v>217</v>
      </c>
      <c r="G147" t="s">
        <v>218</v>
      </c>
      <c r="K147" s="2">
        <v>6</v>
      </c>
      <c r="M147" s="3">
        <f t="shared" si="2"/>
        <v>0</v>
      </c>
    </row>
    <row r="148" spans="1:13" x14ac:dyDescent="0.2">
      <c r="A148" s="1">
        <v>39687</v>
      </c>
      <c r="B148" s="5">
        <v>241</v>
      </c>
      <c r="C148">
        <v>4</v>
      </c>
      <c r="D148">
        <v>300</v>
      </c>
      <c r="E148" s="6" t="s">
        <v>257</v>
      </c>
      <c r="F148" t="s">
        <v>217</v>
      </c>
      <c r="G148" t="s">
        <v>218</v>
      </c>
      <c r="K148" s="2">
        <v>6</v>
      </c>
      <c r="M148" s="3">
        <f t="shared" si="2"/>
        <v>0</v>
      </c>
    </row>
    <row r="149" spans="1:13" x14ac:dyDescent="0.2">
      <c r="A149" s="1">
        <v>39687</v>
      </c>
      <c r="B149" s="5">
        <v>241</v>
      </c>
      <c r="C149">
        <v>4</v>
      </c>
      <c r="D149">
        <v>300</v>
      </c>
      <c r="E149" s="6" t="s">
        <v>257</v>
      </c>
      <c r="F149" t="s">
        <v>217</v>
      </c>
      <c r="G149" t="s">
        <v>218</v>
      </c>
      <c r="K149" s="2">
        <v>6</v>
      </c>
      <c r="M149" s="3">
        <f t="shared" si="2"/>
        <v>0</v>
      </c>
    </row>
    <row r="150" spans="1:13" x14ac:dyDescent="0.2">
      <c r="A150" s="1">
        <v>39687</v>
      </c>
      <c r="B150" s="5">
        <v>241</v>
      </c>
      <c r="C150">
        <v>4</v>
      </c>
      <c r="D150">
        <v>300</v>
      </c>
      <c r="E150" s="6" t="s">
        <v>257</v>
      </c>
      <c r="F150" t="s">
        <v>217</v>
      </c>
      <c r="G150" t="s">
        <v>218</v>
      </c>
      <c r="K150" s="2">
        <v>6</v>
      </c>
      <c r="M150" s="3">
        <f t="shared" si="2"/>
        <v>0</v>
      </c>
    </row>
    <row r="151" spans="1:13" x14ac:dyDescent="0.2">
      <c r="A151" s="1">
        <v>39687</v>
      </c>
      <c r="B151" s="5">
        <v>241</v>
      </c>
      <c r="C151">
        <v>4</v>
      </c>
      <c r="D151">
        <v>300</v>
      </c>
      <c r="E151" s="6" t="s">
        <v>257</v>
      </c>
      <c r="F151" t="s">
        <v>217</v>
      </c>
      <c r="G151" t="s">
        <v>218</v>
      </c>
      <c r="K151" s="2">
        <v>6</v>
      </c>
      <c r="M151" s="3">
        <f t="shared" si="2"/>
        <v>0</v>
      </c>
    </row>
    <row r="152" spans="1:13" x14ac:dyDescent="0.2">
      <c r="A152" s="1">
        <v>39687</v>
      </c>
      <c r="B152" s="5">
        <v>241</v>
      </c>
      <c r="C152">
        <v>4</v>
      </c>
      <c r="D152">
        <v>300</v>
      </c>
      <c r="E152" s="6" t="s">
        <v>257</v>
      </c>
      <c r="F152" t="s">
        <v>217</v>
      </c>
      <c r="G152" t="s">
        <v>218</v>
      </c>
      <c r="K152" s="2">
        <v>6</v>
      </c>
      <c r="M152" s="3">
        <f t="shared" si="2"/>
        <v>0</v>
      </c>
    </row>
    <row r="153" spans="1:13" x14ac:dyDescent="0.2">
      <c r="A153" s="1">
        <v>39687</v>
      </c>
      <c r="B153" s="5">
        <v>241</v>
      </c>
      <c r="C153">
        <v>4</v>
      </c>
      <c r="D153">
        <v>300</v>
      </c>
      <c r="E153" s="6" t="s">
        <v>257</v>
      </c>
      <c r="F153" t="s">
        <v>217</v>
      </c>
      <c r="G153" t="s">
        <v>218</v>
      </c>
      <c r="K153" s="2">
        <v>6</v>
      </c>
      <c r="M153" s="3">
        <f t="shared" si="2"/>
        <v>0</v>
      </c>
    </row>
    <row r="154" spans="1:13" x14ac:dyDescent="0.2">
      <c r="A154" s="1">
        <v>39687</v>
      </c>
      <c r="B154" s="5">
        <v>241</v>
      </c>
      <c r="C154">
        <v>4</v>
      </c>
      <c r="D154">
        <v>300</v>
      </c>
      <c r="E154" s="6" t="s">
        <v>257</v>
      </c>
      <c r="F154" t="s">
        <v>217</v>
      </c>
      <c r="G154" t="s">
        <v>218</v>
      </c>
      <c r="K154" s="2">
        <v>6</v>
      </c>
      <c r="M154" s="3">
        <f t="shared" si="2"/>
        <v>0</v>
      </c>
    </row>
    <row r="155" spans="1:13" x14ac:dyDescent="0.2">
      <c r="A155" s="1">
        <v>39687</v>
      </c>
      <c r="B155" s="5">
        <v>241</v>
      </c>
      <c r="C155">
        <v>4</v>
      </c>
      <c r="D155">
        <v>300</v>
      </c>
      <c r="E155" s="6" t="s">
        <v>257</v>
      </c>
      <c r="F155" t="s">
        <v>217</v>
      </c>
      <c r="G155" t="s">
        <v>218</v>
      </c>
      <c r="K155" s="2">
        <v>6</v>
      </c>
      <c r="M155" s="3">
        <f t="shared" si="2"/>
        <v>0</v>
      </c>
    </row>
    <row r="156" spans="1:13" x14ac:dyDescent="0.2">
      <c r="A156" s="1">
        <v>39687</v>
      </c>
      <c r="B156" s="5">
        <v>241</v>
      </c>
      <c r="C156">
        <v>4</v>
      </c>
      <c r="D156">
        <v>300</v>
      </c>
      <c r="E156" s="6" t="s">
        <v>257</v>
      </c>
      <c r="F156" t="s">
        <v>217</v>
      </c>
      <c r="G156" t="s">
        <v>218</v>
      </c>
      <c r="K156" s="2">
        <v>6</v>
      </c>
      <c r="M156" s="3">
        <f t="shared" si="2"/>
        <v>0</v>
      </c>
    </row>
    <row r="157" spans="1:13" x14ac:dyDescent="0.2">
      <c r="A157" s="1">
        <v>39687</v>
      </c>
      <c r="B157" s="5">
        <v>241</v>
      </c>
      <c r="C157">
        <v>4</v>
      </c>
      <c r="D157">
        <v>300</v>
      </c>
      <c r="E157" s="6" t="s">
        <v>257</v>
      </c>
      <c r="F157" t="s">
        <v>217</v>
      </c>
      <c r="G157" t="s">
        <v>218</v>
      </c>
      <c r="K157" s="2">
        <v>6</v>
      </c>
      <c r="M157" s="3">
        <f t="shared" si="2"/>
        <v>0</v>
      </c>
    </row>
    <row r="158" spans="1:13" x14ac:dyDescent="0.2">
      <c r="A158" s="1">
        <v>39687</v>
      </c>
      <c r="B158" s="5">
        <v>241</v>
      </c>
      <c r="C158">
        <v>4</v>
      </c>
      <c r="D158">
        <v>300</v>
      </c>
      <c r="E158" s="6" t="s">
        <v>257</v>
      </c>
      <c r="F158" t="s">
        <v>217</v>
      </c>
      <c r="G158" t="s">
        <v>218</v>
      </c>
      <c r="K158" s="2">
        <v>6</v>
      </c>
      <c r="M158" s="3">
        <f t="shared" si="2"/>
        <v>0</v>
      </c>
    </row>
    <row r="159" spans="1:13" x14ac:dyDescent="0.2">
      <c r="A159" s="1">
        <v>39687</v>
      </c>
      <c r="B159" s="5">
        <v>241</v>
      </c>
      <c r="C159">
        <v>4</v>
      </c>
      <c r="D159">
        <v>300</v>
      </c>
      <c r="E159" s="6" t="s">
        <v>257</v>
      </c>
      <c r="F159" t="s">
        <v>217</v>
      </c>
      <c r="G159" t="s">
        <v>218</v>
      </c>
      <c r="K159" s="2">
        <v>6</v>
      </c>
      <c r="M159" s="3">
        <f t="shared" si="2"/>
        <v>0</v>
      </c>
    </row>
    <row r="160" spans="1:13" x14ac:dyDescent="0.2">
      <c r="A160" s="1">
        <v>39687</v>
      </c>
      <c r="B160" s="5">
        <v>241</v>
      </c>
      <c r="C160">
        <v>4</v>
      </c>
      <c r="D160">
        <v>300</v>
      </c>
      <c r="E160" s="6" t="s">
        <v>257</v>
      </c>
      <c r="F160" t="s">
        <v>217</v>
      </c>
      <c r="G160" t="s">
        <v>218</v>
      </c>
      <c r="K160" s="2">
        <v>6</v>
      </c>
      <c r="M160" s="3">
        <f t="shared" si="2"/>
        <v>0</v>
      </c>
    </row>
    <row r="161" spans="1:13" x14ac:dyDescent="0.2">
      <c r="A161" s="1">
        <v>39687</v>
      </c>
      <c r="B161" s="5">
        <v>241</v>
      </c>
      <c r="C161">
        <v>4</v>
      </c>
      <c r="D161">
        <v>300</v>
      </c>
      <c r="E161" s="6" t="s">
        <v>257</v>
      </c>
      <c r="F161" t="s">
        <v>217</v>
      </c>
      <c r="G161" t="s">
        <v>218</v>
      </c>
      <c r="K161" s="2">
        <v>6</v>
      </c>
      <c r="M161" s="3">
        <f t="shared" si="2"/>
        <v>0</v>
      </c>
    </row>
    <row r="162" spans="1:13" x14ac:dyDescent="0.2">
      <c r="A162" s="1">
        <v>39687</v>
      </c>
      <c r="B162" s="5">
        <v>241</v>
      </c>
      <c r="C162">
        <v>4</v>
      </c>
      <c r="D162">
        <v>300</v>
      </c>
      <c r="E162" s="6" t="s">
        <v>257</v>
      </c>
      <c r="F162" t="s">
        <v>217</v>
      </c>
      <c r="G162" t="s">
        <v>218</v>
      </c>
      <c r="K162" s="2">
        <v>6</v>
      </c>
      <c r="M162" s="3">
        <f t="shared" si="2"/>
        <v>0</v>
      </c>
    </row>
    <row r="163" spans="1:13" x14ac:dyDescent="0.2">
      <c r="A163" s="1">
        <v>39687</v>
      </c>
      <c r="B163" s="5">
        <v>241</v>
      </c>
      <c r="C163">
        <v>4</v>
      </c>
      <c r="D163">
        <v>300</v>
      </c>
      <c r="E163" s="6" t="s">
        <v>257</v>
      </c>
      <c r="F163" t="s">
        <v>217</v>
      </c>
      <c r="G163" t="s">
        <v>218</v>
      </c>
      <c r="K163" s="2">
        <v>6</v>
      </c>
      <c r="M163" s="3">
        <f t="shared" si="2"/>
        <v>0</v>
      </c>
    </row>
    <row r="164" spans="1:13" x14ac:dyDescent="0.2">
      <c r="A164" s="1">
        <v>39687</v>
      </c>
      <c r="B164" s="5">
        <v>241</v>
      </c>
      <c r="C164">
        <v>4</v>
      </c>
      <c r="D164">
        <v>300</v>
      </c>
      <c r="E164" s="6" t="s">
        <v>257</v>
      </c>
      <c r="F164" t="s">
        <v>217</v>
      </c>
      <c r="G164" t="s">
        <v>218</v>
      </c>
      <c r="K164" s="2">
        <v>6</v>
      </c>
      <c r="M164" s="3">
        <f t="shared" si="2"/>
        <v>0</v>
      </c>
    </row>
    <row r="165" spans="1:13" x14ac:dyDescent="0.2">
      <c r="A165" s="1">
        <v>39687</v>
      </c>
      <c r="B165" s="5">
        <v>241</v>
      </c>
      <c r="C165">
        <v>4</v>
      </c>
      <c r="D165">
        <v>300</v>
      </c>
      <c r="E165" s="6" t="s">
        <v>257</v>
      </c>
      <c r="F165" t="s">
        <v>217</v>
      </c>
      <c r="G165" t="s">
        <v>218</v>
      </c>
      <c r="K165" s="2">
        <v>6</v>
      </c>
      <c r="M165" s="3">
        <f t="shared" si="2"/>
        <v>0</v>
      </c>
    </row>
    <row r="166" spans="1:13" x14ac:dyDescent="0.2">
      <c r="A166" s="1">
        <v>39687</v>
      </c>
      <c r="B166" s="5">
        <v>241</v>
      </c>
      <c r="C166">
        <v>4</v>
      </c>
      <c r="D166">
        <v>300</v>
      </c>
      <c r="E166" s="6" t="s">
        <v>257</v>
      </c>
      <c r="F166" t="s">
        <v>217</v>
      </c>
      <c r="G166" t="s">
        <v>218</v>
      </c>
      <c r="K166" s="2">
        <v>6</v>
      </c>
      <c r="M166" s="3">
        <f t="shared" si="2"/>
        <v>0</v>
      </c>
    </row>
    <row r="167" spans="1:13" x14ac:dyDescent="0.2">
      <c r="A167" s="1">
        <v>39687</v>
      </c>
      <c r="B167" s="5">
        <v>241</v>
      </c>
      <c r="C167">
        <v>4</v>
      </c>
      <c r="D167">
        <v>300</v>
      </c>
      <c r="E167" s="6" t="s">
        <v>257</v>
      </c>
      <c r="F167" t="s">
        <v>217</v>
      </c>
      <c r="G167" t="s">
        <v>218</v>
      </c>
      <c r="K167" s="2">
        <v>6</v>
      </c>
      <c r="M167" s="3">
        <f t="shared" si="2"/>
        <v>0</v>
      </c>
    </row>
    <row r="168" spans="1:13" x14ac:dyDescent="0.2">
      <c r="A168" s="1">
        <v>39687</v>
      </c>
      <c r="B168" s="5">
        <v>241</v>
      </c>
      <c r="C168">
        <v>4</v>
      </c>
      <c r="D168">
        <v>300</v>
      </c>
      <c r="E168" s="6" t="s">
        <v>257</v>
      </c>
      <c r="F168" t="s">
        <v>217</v>
      </c>
      <c r="G168" t="s">
        <v>218</v>
      </c>
      <c r="K168" s="2">
        <v>6</v>
      </c>
      <c r="M168" s="3">
        <f t="shared" si="2"/>
        <v>0</v>
      </c>
    </row>
    <row r="169" spans="1:13" x14ac:dyDescent="0.2">
      <c r="A169" s="1">
        <v>39687</v>
      </c>
      <c r="B169" s="5">
        <v>241</v>
      </c>
      <c r="C169">
        <v>4</v>
      </c>
      <c r="D169">
        <v>300</v>
      </c>
      <c r="E169" s="6" t="s">
        <v>257</v>
      </c>
      <c r="F169" t="s">
        <v>217</v>
      </c>
      <c r="G169" t="s">
        <v>218</v>
      </c>
      <c r="K169" s="2">
        <v>6</v>
      </c>
      <c r="M169" s="3">
        <f t="shared" si="2"/>
        <v>0</v>
      </c>
    </row>
    <row r="170" spans="1:13" x14ac:dyDescent="0.2">
      <c r="A170" s="1">
        <v>39687</v>
      </c>
      <c r="B170" s="5">
        <v>241</v>
      </c>
      <c r="C170">
        <v>4</v>
      </c>
      <c r="D170">
        <v>300</v>
      </c>
      <c r="E170" s="6" t="s">
        <v>257</v>
      </c>
      <c r="F170" t="s">
        <v>217</v>
      </c>
      <c r="G170" t="s">
        <v>218</v>
      </c>
      <c r="K170" s="2">
        <v>6</v>
      </c>
      <c r="M170" s="3">
        <f t="shared" si="2"/>
        <v>0</v>
      </c>
    </row>
    <row r="171" spans="1:13" x14ac:dyDescent="0.2">
      <c r="A171" s="1">
        <v>39687</v>
      </c>
      <c r="B171" s="5">
        <v>241</v>
      </c>
      <c r="C171">
        <v>4</v>
      </c>
      <c r="D171">
        <v>300</v>
      </c>
      <c r="E171" s="6" t="s">
        <v>257</v>
      </c>
      <c r="F171" t="s">
        <v>217</v>
      </c>
      <c r="G171" t="s">
        <v>218</v>
      </c>
      <c r="K171" s="2">
        <v>6</v>
      </c>
      <c r="M171" s="3">
        <f t="shared" si="2"/>
        <v>0</v>
      </c>
    </row>
    <row r="172" spans="1:13" x14ac:dyDescent="0.2">
      <c r="A172" s="1">
        <v>39687</v>
      </c>
      <c r="B172" s="5">
        <v>241</v>
      </c>
      <c r="C172">
        <v>4</v>
      </c>
      <c r="D172">
        <v>300</v>
      </c>
      <c r="E172" s="6" t="s">
        <v>257</v>
      </c>
      <c r="F172" t="s">
        <v>217</v>
      </c>
      <c r="G172" t="s">
        <v>218</v>
      </c>
      <c r="K172" s="2">
        <v>6</v>
      </c>
      <c r="M172" s="3">
        <f t="shared" si="2"/>
        <v>0</v>
      </c>
    </row>
    <row r="173" spans="1:13" x14ac:dyDescent="0.2">
      <c r="A173" s="1">
        <v>39687</v>
      </c>
      <c r="B173" s="5">
        <v>241</v>
      </c>
      <c r="C173">
        <v>4</v>
      </c>
      <c r="D173">
        <v>300</v>
      </c>
      <c r="E173" s="6" t="s">
        <v>257</v>
      </c>
      <c r="F173" t="s">
        <v>217</v>
      </c>
      <c r="G173" t="s">
        <v>218</v>
      </c>
      <c r="K173" s="2">
        <v>6</v>
      </c>
      <c r="M173" s="3">
        <f t="shared" si="2"/>
        <v>0</v>
      </c>
    </row>
    <row r="174" spans="1:13" x14ac:dyDescent="0.2">
      <c r="A174" s="1">
        <v>39687</v>
      </c>
      <c r="B174" s="5">
        <v>241</v>
      </c>
      <c r="C174">
        <v>4</v>
      </c>
      <c r="D174">
        <v>300</v>
      </c>
      <c r="E174" s="6" t="s">
        <v>257</v>
      </c>
      <c r="F174" t="s">
        <v>217</v>
      </c>
      <c r="G174" t="s">
        <v>218</v>
      </c>
      <c r="K174" s="2">
        <v>6</v>
      </c>
      <c r="M174" s="3">
        <f t="shared" si="2"/>
        <v>0</v>
      </c>
    </row>
    <row r="175" spans="1:13" x14ac:dyDescent="0.2">
      <c r="A175" s="1">
        <v>39687</v>
      </c>
      <c r="B175" s="5">
        <v>241</v>
      </c>
      <c r="C175">
        <v>4</v>
      </c>
      <c r="D175">
        <v>300</v>
      </c>
      <c r="E175" s="6" t="s">
        <v>257</v>
      </c>
      <c r="F175" t="s">
        <v>217</v>
      </c>
      <c r="G175" t="s">
        <v>218</v>
      </c>
      <c r="K175" s="2">
        <v>6</v>
      </c>
      <c r="M175" s="3">
        <f t="shared" si="2"/>
        <v>0</v>
      </c>
    </row>
    <row r="176" spans="1:13" x14ac:dyDescent="0.2">
      <c r="A176" s="1">
        <v>39687</v>
      </c>
      <c r="B176" s="5">
        <v>241</v>
      </c>
      <c r="C176">
        <v>4</v>
      </c>
      <c r="D176">
        <v>300</v>
      </c>
      <c r="E176" s="6" t="s">
        <v>257</v>
      </c>
      <c r="F176" t="s">
        <v>217</v>
      </c>
      <c r="G176" t="s">
        <v>218</v>
      </c>
      <c r="K176" s="2">
        <v>6</v>
      </c>
      <c r="M176" s="3">
        <f t="shared" si="2"/>
        <v>0</v>
      </c>
    </row>
    <row r="177" spans="1:13" x14ac:dyDescent="0.2">
      <c r="A177" s="1">
        <v>39687</v>
      </c>
      <c r="B177" s="5">
        <v>241</v>
      </c>
      <c r="C177">
        <v>4</v>
      </c>
      <c r="D177">
        <v>300</v>
      </c>
      <c r="E177" s="6" t="s">
        <v>257</v>
      </c>
      <c r="F177" t="s">
        <v>217</v>
      </c>
      <c r="G177" t="s">
        <v>218</v>
      </c>
      <c r="K177" s="2">
        <v>6</v>
      </c>
      <c r="M177" s="3">
        <f t="shared" si="2"/>
        <v>0</v>
      </c>
    </row>
    <row r="178" spans="1:13" x14ac:dyDescent="0.2">
      <c r="A178" s="1">
        <v>39687</v>
      </c>
      <c r="B178" s="5">
        <v>241</v>
      </c>
      <c r="C178">
        <v>4</v>
      </c>
      <c r="D178">
        <v>300</v>
      </c>
      <c r="E178" s="6" t="s">
        <v>257</v>
      </c>
      <c r="F178" t="s">
        <v>217</v>
      </c>
      <c r="G178" t="s">
        <v>218</v>
      </c>
      <c r="K178" s="2">
        <v>6</v>
      </c>
      <c r="M178" s="3">
        <f t="shared" si="2"/>
        <v>0</v>
      </c>
    </row>
    <row r="179" spans="1:13" x14ac:dyDescent="0.2">
      <c r="A179" s="1">
        <v>39687</v>
      </c>
      <c r="B179" s="5">
        <v>241</v>
      </c>
      <c r="C179">
        <v>4</v>
      </c>
      <c r="D179">
        <v>300</v>
      </c>
      <c r="E179" s="6" t="s">
        <v>257</v>
      </c>
      <c r="F179" t="s">
        <v>217</v>
      </c>
      <c r="G179" t="s">
        <v>218</v>
      </c>
      <c r="K179" s="2">
        <v>6</v>
      </c>
      <c r="M179" s="3">
        <f t="shared" si="2"/>
        <v>0</v>
      </c>
    </row>
    <row r="180" spans="1:13" x14ac:dyDescent="0.2">
      <c r="A180" s="1">
        <v>39687</v>
      </c>
      <c r="B180" s="5">
        <v>241</v>
      </c>
      <c r="C180">
        <v>4</v>
      </c>
      <c r="D180">
        <v>300</v>
      </c>
      <c r="E180" s="6" t="s">
        <v>257</v>
      </c>
      <c r="F180" t="s">
        <v>217</v>
      </c>
      <c r="G180" t="s">
        <v>218</v>
      </c>
      <c r="K180" s="2">
        <v>6</v>
      </c>
      <c r="M180" s="3">
        <f t="shared" si="2"/>
        <v>0</v>
      </c>
    </row>
    <row r="181" spans="1:13" x14ac:dyDescent="0.2">
      <c r="A181" s="1">
        <v>39687</v>
      </c>
      <c r="B181" s="5">
        <v>241</v>
      </c>
      <c r="C181">
        <v>4</v>
      </c>
      <c r="D181">
        <v>300</v>
      </c>
      <c r="E181" s="6" t="s">
        <v>257</v>
      </c>
      <c r="F181" t="s">
        <v>217</v>
      </c>
      <c r="G181" t="s">
        <v>218</v>
      </c>
      <c r="K181" s="2">
        <v>6</v>
      </c>
      <c r="M181" s="3">
        <f t="shared" si="2"/>
        <v>0</v>
      </c>
    </row>
    <row r="182" spans="1:13" x14ac:dyDescent="0.2">
      <c r="A182" s="1">
        <v>39687</v>
      </c>
      <c r="B182" s="5">
        <v>241</v>
      </c>
      <c r="C182">
        <v>4</v>
      </c>
      <c r="D182">
        <v>300</v>
      </c>
      <c r="E182" s="6" t="s">
        <v>257</v>
      </c>
      <c r="F182" t="s">
        <v>217</v>
      </c>
      <c r="G182" t="s">
        <v>218</v>
      </c>
      <c r="K182" s="2">
        <v>6</v>
      </c>
      <c r="M182" s="3">
        <f t="shared" si="2"/>
        <v>0</v>
      </c>
    </row>
    <row r="183" spans="1:13" x14ac:dyDescent="0.2">
      <c r="A183" s="1">
        <v>39687</v>
      </c>
      <c r="B183" s="5">
        <v>241</v>
      </c>
      <c r="C183">
        <v>4</v>
      </c>
      <c r="D183">
        <v>300</v>
      </c>
      <c r="E183" s="6" t="s">
        <v>257</v>
      </c>
      <c r="F183" t="s">
        <v>217</v>
      </c>
      <c r="G183" t="s">
        <v>218</v>
      </c>
      <c r="K183" s="2">
        <v>6</v>
      </c>
      <c r="M183" s="3">
        <f t="shared" si="2"/>
        <v>0</v>
      </c>
    </row>
    <row r="184" spans="1:13" x14ac:dyDescent="0.2">
      <c r="A184" s="1">
        <v>39687</v>
      </c>
      <c r="B184" s="5">
        <v>241</v>
      </c>
      <c r="C184">
        <v>4</v>
      </c>
      <c r="D184">
        <v>300</v>
      </c>
      <c r="E184" s="6" t="s">
        <v>257</v>
      </c>
      <c r="F184" t="s">
        <v>217</v>
      </c>
      <c r="G184" t="s">
        <v>218</v>
      </c>
      <c r="K184" s="2">
        <v>6</v>
      </c>
      <c r="M184" s="3">
        <f t="shared" si="2"/>
        <v>0</v>
      </c>
    </row>
    <row r="185" spans="1:13" x14ac:dyDescent="0.2">
      <c r="A185" s="1">
        <v>39687</v>
      </c>
      <c r="B185" s="5">
        <v>241</v>
      </c>
      <c r="C185">
        <v>4</v>
      </c>
      <c r="D185">
        <v>300</v>
      </c>
      <c r="E185" s="6" t="s">
        <v>257</v>
      </c>
      <c r="F185" t="s">
        <v>217</v>
      </c>
      <c r="G185" t="s">
        <v>218</v>
      </c>
      <c r="K185" s="2">
        <v>6</v>
      </c>
      <c r="M185" s="3">
        <f t="shared" si="2"/>
        <v>0</v>
      </c>
    </row>
    <row r="186" spans="1:13" x14ac:dyDescent="0.2">
      <c r="A186" s="1">
        <v>39687</v>
      </c>
      <c r="B186" s="5">
        <v>241</v>
      </c>
      <c r="C186">
        <v>4</v>
      </c>
      <c r="D186">
        <v>300</v>
      </c>
      <c r="E186" s="6" t="s">
        <v>257</v>
      </c>
      <c r="F186" t="s">
        <v>217</v>
      </c>
      <c r="G186" t="s">
        <v>218</v>
      </c>
      <c r="K186" s="2">
        <v>6</v>
      </c>
      <c r="M186" s="3">
        <f t="shared" si="2"/>
        <v>0</v>
      </c>
    </row>
    <row r="187" spans="1:13" x14ac:dyDescent="0.2">
      <c r="A187" s="1">
        <v>39687</v>
      </c>
      <c r="B187" s="5">
        <v>241</v>
      </c>
      <c r="C187">
        <v>4</v>
      </c>
      <c r="D187">
        <v>300</v>
      </c>
      <c r="E187" s="6" t="s">
        <v>257</v>
      </c>
      <c r="F187" t="s">
        <v>217</v>
      </c>
      <c r="G187" t="s">
        <v>218</v>
      </c>
      <c r="K187" s="2">
        <v>6</v>
      </c>
      <c r="M187" s="3">
        <f t="shared" si="2"/>
        <v>0</v>
      </c>
    </row>
    <row r="188" spans="1:13" x14ac:dyDescent="0.2">
      <c r="A188" s="1">
        <v>39687</v>
      </c>
      <c r="B188" s="5">
        <v>241</v>
      </c>
      <c r="C188">
        <v>4</v>
      </c>
      <c r="D188">
        <v>300</v>
      </c>
      <c r="E188" s="6" t="s">
        <v>257</v>
      </c>
      <c r="F188" t="s">
        <v>217</v>
      </c>
      <c r="G188" t="s">
        <v>218</v>
      </c>
      <c r="K188" s="2">
        <v>6</v>
      </c>
      <c r="M188" s="3">
        <f t="shared" si="2"/>
        <v>0</v>
      </c>
    </row>
    <row r="189" spans="1:13" x14ac:dyDescent="0.2">
      <c r="A189" s="1">
        <v>39687</v>
      </c>
      <c r="B189" s="5">
        <v>241</v>
      </c>
      <c r="C189">
        <v>4</v>
      </c>
      <c r="D189">
        <v>300</v>
      </c>
      <c r="E189" s="6" t="s">
        <v>257</v>
      </c>
      <c r="F189" t="s">
        <v>217</v>
      </c>
      <c r="G189" t="s">
        <v>218</v>
      </c>
      <c r="K189" s="2">
        <v>6</v>
      </c>
      <c r="M189" s="3">
        <f t="shared" si="2"/>
        <v>0</v>
      </c>
    </row>
    <row r="190" spans="1:13" x14ac:dyDescent="0.2">
      <c r="A190" s="1">
        <v>39687</v>
      </c>
      <c r="B190" s="5">
        <v>241</v>
      </c>
      <c r="C190">
        <v>4</v>
      </c>
      <c r="D190">
        <v>300</v>
      </c>
      <c r="E190" s="6" t="s">
        <v>257</v>
      </c>
      <c r="F190" t="s">
        <v>217</v>
      </c>
      <c r="G190" t="s">
        <v>218</v>
      </c>
      <c r="K190" s="2">
        <v>6</v>
      </c>
      <c r="M190" s="3">
        <f t="shared" si="2"/>
        <v>0</v>
      </c>
    </row>
    <row r="191" spans="1:13" x14ac:dyDescent="0.2">
      <c r="A191" s="1">
        <v>39687</v>
      </c>
      <c r="B191" s="5">
        <v>241</v>
      </c>
      <c r="C191">
        <v>4</v>
      </c>
      <c r="D191">
        <v>300</v>
      </c>
      <c r="E191" s="6" t="s">
        <v>257</v>
      </c>
      <c r="F191" t="s">
        <v>217</v>
      </c>
      <c r="G191" t="s">
        <v>218</v>
      </c>
      <c r="K191" s="2">
        <v>6</v>
      </c>
      <c r="M191" s="3">
        <f t="shared" si="2"/>
        <v>0</v>
      </c>
    </row>
    <row r="192" spans="1:13" x14ac:dyDescent="0.2">
      <c r="A192" s="1">
        <v>39687</v>
      </c>
      <c r="B192" s="5">
        <v>241</v>
      </c>
      <c r="C192">
        <v>4</v>
      </c>
      <c r="D192">
        <v>300</v>
      </c>
      <c r="E192" s="6" t="s">
        <v>257</v>
      </c>
      <c r="F192" t="s">
        <v>217</v>
      </c>
      <c r="G192" t="s">
        <v>218</v>
      </c>
      <c r="K192" s="2">
        <v>6</v>
      </c>
      <c r="M192" s="3">
        <f t="shared" si="2"/>
        <v>0</v>
      </c>
    </row>
    <row r="193" spans="1:13" x14ac:dyDescent="0.2">
      <c r="A193" s="1">
        <v>39687</v>
      </c>
      <c r="B193" s="5">
        <v>241</v>
      </c>
      <c r="C193">
        <v>4</v>
      </c>
      <c r="D193">
        <v>300</v>
      </c>
      <c r="E193" s="6" t="s">
        <v>257</v>
      </c>
      <c r="F193" t="s">
        <v>217</v>
      </c>
      <c r="G193" t="s">
        <v>218</v>
      </c>
      <c r="K193" s="2">
        <v>6</v>
      </c>
      <c r="M193" s="3">
        <f t="shared" si="2"/>
        <v>0</v>
      </c>
    </row>
    <row r="194" spans="1:13" x14ac:dyDescent="0.2">
      <c r="A194" s="1">
        <v>39687</v>
      </c>
      <c r="B194" s="5">
        <v>241</v>
      </c>
      <c r="C194">
        <v>4</v>
      </c>
      <c r="D194">
        <v>300</v>
      </c>
      <c r="E194" s="6" t="s">
        <v>257</v>
      </c>
      <c r="F194" t="s">
        <v>217</v>
      </c>
      <c r="G194" t="s">
        <v>218</v>
      </c>
      <c r="K194" s="2">
        <v>6</v>
      </c>
      <c r="M194" s="3">
        <f t="shared" ref="M194:M257" si="3">J194*0.17</f>
        <v>0</v>
      </c>
    </row>
    <row r="195" spans="1:13" x14ac:dyDescent="0.2">
      <c r="A195" s="1">
        <v>39687</v>
      </c>
      <c r="B195" s="5">
        <v>241</v>
      </c>
      <c r="C195">
        <v>4</v>
      </c>
      <c r="D195">
        <v>300</v>
      </c>
      <c r="E195" s="6" t="s">
        <v>257</v>
      </c>
      <c r="F195" t="s">
        <v>217</v>
      </c>
      <c r="G195" t="s">
        <v>218</v>
      </c>
      <c r="K195" s="2">
        <v>6</v>
      </c>
      <c r="M195" s="3">
        <f t="shared" si="3"/>
        <v>0</v>
      </c>
    </row>
    <row r="196" spans="1:13" x14ac:dyDescent="0.2">
      <c r="A196" s="1">
        <v>39687</v>
      </c>
      <c r="B196" s="5">
        <v>241</v>
      </c>
      <c r="C196">
        <v>4</v>
      </c>
      <c r="D196">
        <v>300</v>
      </c>
      <c r="E196" s="6" t="s">
        <v>257</v>
      </c>
      <c r="F196" t="s">
        <v>217</v>
      </c>
      <c r="G196" t="s">
        <v>218</v>
      </c>
      <c r="K196" s="2">
        <v>6</v>
      </c>
      <c r="M196" s="3">
        <f t="shared" si="3"/>
        <v>0</v>
      </c>
    </row>
    <row r="197" spans="1:13" x14ac:dyDescent="0.2">
      <c r="A197" s="1">
        <v>39687</v>
      </c>
      <c r="B197" s="5">
        <v>241</v>
      </c>
      <c r="C197">
        <v>4</v>
      </c>
      <c r="D197">
        <v>300</v>
      </c>
      <c r="E197" s="6" t="s">
        <v>257</v>
      </c>
      <c r="F197" t="s">
        <v>217</v>
      </c>
      <c r="G197" t="s">
        <v>218</v>
      </c>
      <c r="K197" s="2">
        <v>6</v>
      </c>
      <c r="M197" s="3">
        <f t="shared" si="3"/>
        <v>0</v>
      </c>
    </row>
    <row r="198" spans="1:13" x14ac:dyDescent="0.2">
      <c r="A198" s="1">
        <v>39687</v>
      </c>
      <c r="B198" s="5">
        <v>241</v>
      </c>
      <c r="C198">
        <v>4</v>
      </c>
      <c r="D198">
        <v>300</v>
      </c>
      <c r="E198" s="6" t="s">
        <v>257</v>
      </c>
      <c r="F198" t="s">
        <v>217</v>
      </c>
      <c r="G198" t="s">
        <v>218</v>
      </c>
      <c r="K198" s="2">
        <v>6</v>
      </c>
      <c r="M198" s="3">
        <f t="shared" si="3"/>
        <v>0</v>
      </c>
    </row>
    <row r="199" spans="1:13" x14ac:dyDescent="0.2">
      <c r="A199" s="1">
        <v>39687</v>
      </c>
      <c r="B199" s="5">
        <v>241</v>
      </c>
      <c r="C199">
        <v>4</v>
      </c>
      <c r="D199">
        <v>300</v>
      </c>
      <c r="E199" s="6" t="s">
        <v>257</v>
      </c>
      <c r="F199" t="s">
        <v>217</v>
      </c>
      <c r="G199" t="s">
        <v>218</v>
      </c>
      <c r="K199" s="2">
        <v>6</v>
      </c>
      <c r="M199" s="3">
        <f t="shared" si="3"/>
        <v>0</v>
      </c>
    </row>
    <row r="200" spans="1:13" x14ac:dyDescent="0.2">
      <c r="A200" s="1">
        <v>39687</v>
      </c>
      <c r="B200" s="5">
        <v>241</v>
      </c>
      <c r="C200">
        <v>4</v>
      </c>
      <c r="D200">
        <v>300</v>
      </c>
      <c r="E200" s="6" t="s">
        <v>257</v>
      </c>
      <c r="F200" t="s">
        <v>217</v>
      </c>
      <c r="G200" t="s">
        <v>218</v>
      </c>
      <c r="K200" s="2">
        <v>6</v>
      </c>
      <c r="M200" s="3">
        <f t="shared" si="3"/>
        <v>0</v>
      </c>
    </row>
    <row r="201" spans="1:13" x14ac:dyDescent="0.2">
      <c r="A201" s="1">
        <v>39687</v>
      </c>
      <c r="B201" s="5">
        <v>241</v>
      </c>
      <c r="C201">
        <v>4</v>
      </c>
      <c r="D201">
        <v>300</v>
      </c>
      <c r="E201" s="6" t="s">
        <v>257</v>
      </c>
      <c r="F201" t="s">
        <v>217</v>
      </c>
      <c r="G201" t="s">
        <v>218</v>
      </c>
      <c r="K201" s="2">
        <v>6</v>
      </c>
      <c r="M201" s="3">
        <f t="shared" si="3"/>
        <v>0</v>
      </c>
    </row>
    <row r="202" spans="1:13" x14ac:dyDescent="0.2">
      <c r="A202" s="1">
        <v>39687</v>
      </c>
      <c r="B202" s="5">
        <v>241</v>
      </c>
      <c r="C202">
        <v>4</v>
      </c>
      <c r="D202">
        <v>300</v>
      </c>
      <c r="E202" s="6" t="s">
        <v>257</v>
      </c>
      <c r="F202" t="s">
        <v>217</v>
      </c>
      <c r="G202" t="s">
        <v>218</v>
      </c>
      <c r="K202" s="2">
        <v>6</v>
      </c>
      <c r="M202" s="3">
        <f t="shared" si="3"/>
        <v>0</v>
      </c>
    </row>
    <row r="203" spans="1:13" x14ac:dyDescent="0.2">
      <c r="A203" s="1">
        <v>39687</v>
      </c>
      <c r="B203" s="5">
        <v>241</v>
      </c>
      <c r="C203">
        <v>4</v>
      </c>
      <c r="D203">
        <v>300</v>
      </c>
      <c r="E203" s="6" t="s">
        <v>257</v>
      </c>
      <c r="F203" t="s">
        <v>217</v>
      </c>
      <c r="G203" t="s">
        <v>218</v>
      </c>
      <c r="K203" s="2">
        <v>6</v>
      </c>
      <c r="M203" s="3">
        <f t="shared" si="3"/>
        <v>0</v>
      </c>
    </row>
    <row r="204" spans="1:13" x14ac:dyDescent="0.2">
      <c r="A204" s="1">
        <v>39687</v>
      </c>
      <c r="B204" s="5">
        <v>241</v>
      </c>
      <c r="C204">
        <v>4</v>
      </c>
      <c r="D204">
        <v>300</v>
      </c>
      <c r="E204" s="6" t="s">
        <v>257</v>
      </c>
      <c r="F204" t="s">
        <v>217</v>
      </c>
      <c r="G204" t="s">
        <v>218</v>
      </c>
      <c r="K204" s="2">
        <v>6</v>
      </c>
      <c r="M204" s="3">
        <f t="shared" si="3"/>
        <v>0</v>
      </c>
    </row>
    <row r="205" spans="1:13" x14ac:dyDescent="0.2">
      <c r="A205" s="1">
        <v>39687</v>
      </c>
      <c r="B205" s="5">
        <v>241</v>
      </c>
      <c r="C205">
        <v>4</v>
      </c>
      <c r="D205">
        <v>300</v>
      </c>
      <c r="E205" s="6" t="s">
        <v>257</v>
      </c>
      <c r="F205" t="s">
        <v>217</v>
      </c>
      <c r="G205" t="s">
        <v>218</v>
      </c>
      <c r="K205" s="2">
        <v>6</v>
      </c>
      <c r="M205" s="3">
        <f t="shared" si="3"/>
        <v>0</v>
      </c>
    </row>
    <row r="206" spans="1:13" x14ac:dyDescent="0.2">
      <c r="A206" s="1">
        <v>39687</v>
      </c>
      <c r="B206" s="5">
        <v>241</v>
      </c>
      <c r="C206">
        <v>4</v>
      </c>
      <c r="D206">
        <v>300</v>
      </c>
      <c r="E206" s="6" t="s">
        <v>257</v>
      </c>
      <c r="F206" t="s">
        <v>217</v>
      </c>
      <c r="G206" t="s">
        <v>218</v>
      </c>
      <c r="K206" s="2">
        <v>6</v>
      </c>
      <c r="M206" s="3">
        <f t="shared" si="3"/>
        <v>0</v>
      </c>
    </row>
    <row r="207" spans="1:13" x14ac:dyDescent="0.2">
      <c r="A207" s="1">
        <v>39687</v>
      </c>
      <c r="B207" s="5">
        <v>241</v>
      </c>
      <c r="C207">
        <v>4</v>
      </c>
      <c r="D207">
        <v>300</v>
      </c>
      <c r="E207" s="6" t="s">
        <v>257</v>
      </c>
      <c r="F207" t="s">
        <v>217</v>
      </c>
      <c r="G207" t="s">
        <v>218</v>
      </c>
      <c r="K207" s="2">
        <v>6</v>
      </c>
      <c r="M207" s="3">
        <f t="shared" si="3"/>
        <v>0</v>
      </c>
    </row>
    <row r="208" spans="1:13" x14ac:dyDescent="0.2">
      <c r="A208" s="1">
        <v>39687</v>
      </c>
      <c r="B208" s="5">
        <v>241</v>
      </c>
      <c r="C208">
        <v>4</v>
      </c>
      <c r="D208">
        <v>300</v>
      </c>
      <c r="E208" s="6" t="s">
        <v>257</v>
      </c>
      <c r="F208" t="s">
        <v>217</v>
      </c>
      <c r="G208" t="s">
        <v>218</v>
      </c>
      <c r="K208" s="2">
        <v>6</v>
      </c>
      <c r="M208" s="3">
        <f t="shared" si="3"/>
        <v>0</v>
      </c>
    </row>
    <row r="209" spans="1:13" x14ac:dyDescent="0.2">
      <c r="A209" s="1">
        <v>39687</v>
      </c>
      <c r="B209" s="5">
        <v>241</v>
      </c>
      <c r="C209">
        <v>4</v>
      </c>
      <c r="D209">
        <v>300</v>
      </c>
      <c r="E209" s="6" t="s">
        <v>257</v>
      </c>
      <c r="F209" t="s">
        <v>217</v>
      </c>
      <c r="G209" t="s">
        <v>218</v>
      </c>
      <c r="K209" s="2">
        <v>6</v>
      </c>
      <c r="M209" s="3">
        <f t="shared" si="3"/>
        <v>0</v>
      </c>
    </row>
    <row r="210" spans="1:13" x14ac:dyDescent="0.2">
      <c r="A210" s="1">
        <v>39687</v>
      </c>
      <c r="B210" s="5">
        <v>241</v>
      </c>
      <c r="C210">
        <v>4</v>
      </c>
      <c r="D210">
        <v>300</v>
      </c>
      <c r="E210" s="6" t="s">
        <v>257</v>
      </c>
      <c r="F210" t="s">
        <v>217</v>
      </c>
      <c r="G210" t="s">
        <v>218</v>
      </c>
      <c r="K210" s="2">
        <v>6</v>
      </c>
      <c r="M210" s="3">
        <f t="shared" si="3"/>
        <v>0</v>
      </c>
    </row>
    <row r="211" spans="1:13" x14ac:dyDescent="0.2">
      <c r="A211" s="1">
        <v>39687</v>
      </c>
      <c r="B211" s="5">
        <v>241</v>
      </c>
      <c r="C211">
        <v>4</v>
      </c>
      <c r="D211">
        <v>300</v>
      </c>
      <c r="E211" s="6" t="s">
        <v>257</v>
      </c>
      <c r="F211" t="s">
        <v>217</v>
      </c>
      <c r="G211" t="s">
        <v>218</v>
      </c>
      <c r="K211" s="2">
        <v>6</v>
      </c>
      <c r="M211" s="3">
        <f t="shared" si="3"/>
        <v>0</v>
      </c>
    </row>
    <row r="212" spans="1:13" x14ac:dyDescent="0.2">
      <c r="A212" s="1">
        <v>39687</v>
      </c>
      <c r="B212" s="5">
        <v>241</v>
      </c>
      <c r="C212">
        <v>4</v>
      </c>
      <c r="D212">
        <v>300</v>
      </c>
      <c r="E212" s="6" t="s">
        <v>257</v>
      </c>
      <c r="F212" t="s">
        <v>217</v>
      </c>
      <c r="G212" t="s">
        <v>218</v>
      </c>
      <c r="K212" s="2">
        <v>6</v>
      </c>
      <c r="M212" s="3">
        <f t="shared" si="3"/>
        <v>0</v>
      </c>
    </row>
    <row r="213" spans="1:13" x14ac:dyDescent="0.2">
      <c r="A213" s="1">
        <v>39687</v>
      </c>
      <c r="B213" s="5">
        <v>241</v>
      </c>
      <c r="C213">
        <v>4</v>
      </c>
      <c r="D213">
        <v>300</v>
      </c>
      <c r="E213" s="6" t="s">
        <v>257</v>
      </c>
      <c r="F213" t="s">
        <v>217</v>
      </c>
      <c r="G213" t="s">
        <v>218</v>
      </c>
      <c r="K213" s="2">
        <v>6</v>
      </c>
      <c r="M213" s="3">
        <f t="shared" si="3"/>
        <v>0</v>
      </c>
    </row>
    <row r="214" spans="1:13" x14ac:dyDescent="0.2">
      <c r="A214" s="1">
        <v>39687</v>
      </c>
      <c r="B214" s="5">
        <v>241</v>
      </c>
      <c r="C214">
        <v>4</v>
      </c>
      <c r="D214">
        <v>300</v>
      </c>
      <c r="E214" s="6" t="s">
        <v>257</v>
      </c>
      <c r="F214" t="s">
        <v>217</v>
      </c>
      <c r="G214" t="s">
        <v>218</v>
      </c>
      <c r="K214" s="2">
        <v>6</v>
      </c>
      <c r="M214" s="3">
        <f t="shared" si="3"/>
        <v>0</v>
      </c>
    </row>
    <row r="215" spans="1:13" x14ac:dyDescent="0.2">
      <c r="A215" s="1">
        <v>39687</v>
      </c>
      <c r="B215" s="5">
        <v>241</v>
      </c>
      <c r="C215">
        <v>4</v>
      </c>
      <c r="D215">
        <v>300</v>
      </c>
      <c r="E215" s="6" t="s">
        <v>257</v>
      </c>
      <c r="F215" t="s">
        <v>217</v>
      </c>
      <c r="G215" t="s">
        <v>218</v>
      </c>
      <c r="K215" s="2">
        <v>6</v>
      </c>
      <c r="M215" s="3">
        <f t="shared" si="3"/>
        <v>0</v>
      </c>
    </row>
    <row r="216" spans="1:13" x14ac:dyDescent="0.2">
      <c r="A216" s="1">
        <v>39687</v>
      </c>
      <c r="B216" s="5">
        <v>241</v>
      </c>
      <c r="C216">
        <v>4</v>
      </c>
      <c r="D216">
        <v>300</v>
      </c>
      <c r="E216" s="6" t="s">
        <v>257</v>
      </c>
      <c r="F216" t="s">
        <v>217</v>
      </c>
      <c r="G216" t="s">
        <v>218</v>
      </c>
      <c r="K216" s="2">
        <v>6</v>
      </c>
      <c r="M216" s="3">
        <f t="shared" si="3"/>
        <v>0</v>
      </c>
    </row>
    <row r="217" spans="1:13" x14ac:dyDescent="0.2">
      <c r="A217" s="1">
        <v>39687</v>
      </c>
      <c r="B217" s="5">
        <v>241</v>
      </c>
      <c r="C217">
        <v>4</v>
      </c>
      <c r="D217">
        <v>300</v>
      </c>
      <c r="E217" s="6" t="s">
        <v>257</v>
      </c>
      <c r="F217" t="s">
        <v>217</v>
      </c>
      <c r="G217" t="s">
        <v>218</v>
      </c>
      <c r="K217" s="2">
        <v>6</v>
      </c>
      <c r="M217" s="3">
        <f t="shared" si="3"/>
        <v>0</v>
      </c>
    </row>
    <row r="218" spans="1:13" x14ac:dyDescent="0.2">
      <c r="A218" s="1">
        <v>39687</v>
      </c>
      <c r="B218" s="5">
        <v>241</v>
      </c>
      <c r="C218">
        <v>4</v>
      </c>
      <c r="D218">
        <v>300</v>
      </c>
      <c r="E218" s="6" t="s">
        <v>257</v>
      </c>
      <c r="F218" t="s">
        <v>217</v>
      </c>
      <c r="G218" t="s">
        <v>218</v>
      </c>
      <c r="K218" s="2">
        <v>6</v>
      </c>
      <c r="M218" s="3">
        <f t="shared" si="3"/>
        <v>0</v>
      </c>
    </row>
    <row r="219" spans="1:13" x14ac:dyDescent="0.2">
      <c r="A219" s="1">
        <v>39687</v>
      </c>
      <c r="B219" s="5">
        <v>241</v>
      </c>
      <c r="C219">
        <v>4</v>
      </c>
      <c r="D219">
        <v>300</v>
      </c>
      <c r="E219" s="6" t="s">
        <v>257</v>
      </c>
      <c r="F219" t="s">
        <v>217</v>
      </c>
      <c r="G219" t="s">
        <v>218</v>
      </c>
      <c r="K219" s="2">
        <v>6</v>
      </c>
      <c r="M219" s="3">
        <f t="shared" si="3"/>
        <v>0</v>
      </c>
    </row>
    <row r="220" spans="1:13" x14ac:dyDescent="0.2">
      <c r="A220" s="1">
        <v>39687</v>
      </c>
      <c r="B220" s="5">
        <v>241</v>
      </c>
      <c r="C220">
        <v>4</v>
      </c>
      <c r="D220">
        <v>300</v>
      </c>
      <c r="E220" s="6" t="s">
        <v>257</v>
      </c>
      <c r="F220" t="s">
        <v>217</v>
      </c>
      <c r="G220" t="s">
        <v>218</v>
      </c>
      <c r="K220" s="2">
        <v>6</v>
      </c>
      <c r="M220" s="3">
        <f t="shared" si="3"/>
        <v>0</v>
      </c>
    </row>
    <row r="221" spans="1:13" x14ac:dyDescent="0.2">
      <c r="A221" s="1">
        <v>39687</v>
      </c>
      <c r="B221" s="5">
        <v>241</v>
      </c>
      <c r="C221">
        <v>4</v>
      </c>
      <c r="D221">
        <v>300</v>
      </c>
      <c r="E221" s="6" t="s">
        <v>257</v>
      </c>
      <c r="F221" t="s">
        <v>217</v>
      </c>
      <c r="G221" t="s">
        <v>218</v>
      </c>
      <c r="K221" s="2">
        <v>6</v>
      </c>
      <c r="M221" s="3">
        <f t="shared" si="3"/>
        <v>0</v>
      </c>
    </row>
    <row r="222" spans="1:13" x14ac:dyDescent="0.2">
      <c r="A222" s="1">
        <v>39687</v>
      </c>
      <c r="B222" s="5">
        <v>241</v>
      </c>
      <c r="C222">
        <v>4</v>
      </c>
      <c r="D222">
        <v>300</v>
      </c>
      <c r="E222" s="6" t="s">
        <v>257</v>
      </c>
      <c r="F222" t="s">
        <v>217</v>
      </c>
      <c r="G222" t="s">
        <v>218</v>
      </c>
      <c r="K222" s="2">
        <v>6</v>
      </c>
      <c r="M222" s="3">
        <f t="shared" si="3"/>
        <v>0</v>
      </c>
    </row>
    <row r="223" spans="1:13" x14ac:dyDescent="0.2">
      <c r="A223" s="1">
        <v>39687</v>
      </c>
      <c r="B223" s="5">
        <v>241</v>
      </c>
      <c r="C223">
        <v>4</v>
      </c>
      <c r="D223">
        <v>300</v>
      </c>
      <c r="E223" s="6" t="s">
        <v>257</v>
      </c>
      <c r="F223" t="s">
        <v>217</v>
      </c>
      <c r="G223" t="s">
        <v>218</v>
      </c>
      <c r="K223" s="2">
        <v>6</v>
      </c>
      <c r="M223" s="3">
        <f t="shared" si="3"/>
        <v>0</v>
      </c>
    </row>
    <row r="224" spans="1:13" x14ac:dyDescent="0.2">
      <c r="A224" s="1">
        <v>39687</v>
      </c>
      <c r="B224" s="5">
        <v>241</v>
      </c>
      <c r="C224">
        <v>4</v>
      </c>
      <c r="D224">
        <v>300</v>
      </c>
      <c r="E224" s="6" t="s">
        <v>257</v>
      </c>
      <c r="F224" t="s">
        <v>217</v>
      </c>
      <c r="G224" t="s">
        <v>218</v>
      </c>
      <c r="K224" s="2">
        <v>6</v>
      </c>
      <c r="M224" s="3">
        <f t="shared" si="3"/>
        <v>0</v>
      </c>
    </row>
    <row r="225" spans="1:13" x14ac:dyDescent="0.2">
      <c r="A225" s="1">
        <v>39687</v>
      </c>
      <c r="B225" s="5">
        <v>241</v>
      </c>
      <c r="C225">
        <v>4</v>
      </c>
      <c r="D225">
        <v>300</v>
      </c>
      <c r="E225" s="6" t="s">
        <v>257</v>
      </c>
      <c r="F225" t="s">
        <v>217</v>
      </c>
      <c r="G225" t="s">
        <v>218</v>
      </c>
      <c r="K225" s="2">
        <v>6</v>
      </c>
      <c r="M225" s="3">
        <f t="shared" si="3"/>
        <v>0</v>
      </c>
    </row>
    <row r="226" spans="1:13" x14ac:dyDescent="0.2">
      <c r="A226" s="1">
        <v>39687</v>
      </c>
      <c r="B226" s="5">
        <v>241</v>
      </c>
      <c r="C226">
        <v>4</v>
      </c>
      <c r="D226">
        <v>300</v>
      </c>
      <c r="E226" s="6" t="s">
        <v>257</v>
      </c>
      <c r="F226" t="s">
        <v>217</v>
      </c>
      <c r="G226" t="s">
        <v>218</v>
      </c>
      <c r="K226" s="2">
        <v>6</v>
      </c>
      <c r="M226" s="3">
        <f t="shared" si="3"/>
        <v>0</v>
      </c>
    </row>
    <row r="227" spans="1:13" x14ac:dyDescent="0.2">
      <c r="A227" s="1">
        <v>39687</v>
      </c>
      <c r="B227" s="5">
        <v>241</v>
      </c>
      <c r="C227">
        <v>4</v>
      </c>
      <c r="D227">
        <v>300</v>
      </c>
      <c r="E227" s="6" t="s">
        <v>257</v>
      </c>
      <c r="F227" t="s">
        <v>217</v>
      </c>
      <c r="G227" t="s">
        <v>218</v>
      </c>
      <c r="K227" s="2">
        <v>6</v>
      </c>
      <c r="M227" s="3">
        <f t="shared" si="3"/>
        <v>0</v>
      </c>
    </row>
    <row r="228" spans="1:13" x14ac:dyDescent="0.2">
      <c r="A228" s="1">
        <v>39687</v>
      </c>
      <c r="B228" s="5">
        <v>241</v>
      </c>
      <c r="C228">
        <v>4</v>
      </c>
      <c r="D228">
        <v>300</v>
      </c>
      <c r="E228" s="6" t="s">
        <v>257</v>
      </c>
      <c r="F228" t="s">
        <v>217</v>
      </c>
      <c r="G228" t="s">
        <v>218</v>
      </c>
      <c r="K228" s="2">
        <v>6</v>
      </c>
      <c r="M228" s="3">
        <f t="shared" si="3"/>
        <v>0</v>
      </c>
    </row>
    <row r="229" spans="1:13" x14ac:dyDescent="0.2">
      <c r="A229" s="1">
        <v>39687</v>
      </c>
      <c r="B229" s="5">
        <v>241</v>
      </c>
      <c r="C229">
        <v>4</v>
      </c>
      <c r="D229">
        <v>300</v>
      </c>
      <c r="E229" s="6" t="s">
        <v>257</v>
      </c>
      <c r="F229" t="s">
        <v>217</v>
      </c>
      <c r="G229" t="s">
        <v>218</v>
      </c>
      <c r="K229" s="2">
        <v>6</v>
      </c>
      <c r="M229" s="3">
        <f t="shared" si="3"/>
        <v>0</v>
      </c>
    </row>
    <row r="230" spans="1:13" x14ac:dyDescent="0.2">
      <c r="A230" s="1">
        <v>39687</v>
      </c>
      <c r="B230" s="5">
        <v>241</v>
      </c>
      <c r="C230">
        <v>4</v>
      </c>
      <c r="D230">
        <v>300</v>
      </c>
      <c r="E230" s="6" t="s">
        <v>257</v>
      </c>
      <c r="F230" t="s">
        <v>217</v>
      </c>
      <c r="G230" t="s">
        <v>218</v>
      </c>
      <c r="K230" s="2">
        <v>6</v>
      </c>
      <c r="M230" s="3">
        <f t="shared" si="3"/>
        <v>0</v>
      </c>
    </row>
    <row r="231" spans="1:13" x14ac:dyDescent="0.2">
      <c r="A231" s="1">
        <v>39687</v>
      </c>
      <c r="B231" s="5">
        <v>241</v>
      </c>
      <c r="C231">
        <v>4</v>
      </c>
      <c r="D231">
        <v>300</v>
      </c>
      <c r="E231" s="6" t="s">
        <v>257</v>
      </c>
      <c r="F231" t="s">
        <v>217</v>
      </c>
      <c r="G231" t="s">
        <v>218</v>
      </c>
      <c r="K231" s="2">
        <v>6</v>
      </c>
      <c r="M231" s="3">
        <f t="shared" si="3"/>
        <v>0</v>
      </c>
    </row>
    <row r="232" spans="1:13" x14ac:dyDescent="0.2">
      <c r="A232" s="1">
        <v>39687</v>
      </c>
      <c r="B232" s="5">
        <v>241</v>
      </c>
      <c r="C232">
        <v>4</v>
      </c>
      <c r="D232">
        <v>300</v>
      </c>
      <c r="E232" s="6" t="s">
        <v>257</v>
      </c>
      <c r="F232" t="s">
        <v>217</v>
      </c>
      <c r="G232" t="s">
        <v>218</v>
      </c>
      <c r="K232" s="2">
        <v>6</v>
      </c>
      <c r="M232" s="3">
        <f t="shared" si="3"/>
        <v>0</v>
      </c>
    </row>
    <row r="233" spans="1:13" x14ac:dyDescent="0.2">
      <c r="A233" s="1">
        <v>39687</v>
      </c>
      <c r="B233" s="5">
        <v>241</v>
      </c>
      <c r="C233">
        <v>4</v>
      </c>
      <c r="D233">
        <v>300</v>
      </c>
      <c r="E233" s="6" t="s">
        <v>257</v>
      </c>
      <c r="F233" t="s">
        <v>217</v>
      </c>
      <c r="G233" t="s">
        <v>218</v>
      </c>
      <c r="K233" s="2">
        <v>6</v>
      </c>
      <c r="M233" s="3">
        <f t="shared" si="3"/>
        <v>0</v>
      </c>
    </row>
    <row r="234" spans="1:13" x14ac:dyDescent="0.2">
      <c r="A234" s="1">
        <v>39687</v>
      </c>
      <c r="B234" s="5">
        <v>241</v>
      </c>
      <c r="C234">
        <v>4</v>
      </c>
      <c r="D234">
        <v>300</v>
      </c>
      <c r="E234" s="6" t="s">
        <v>257</v>
      </c>
      <c r="F234" t="s">
        <v>217</v>
      </c>
      <c r="G234" t="s">
        <v>218</v>
      </c>
      <c r="K234" s="2">
        <v>6</v>
      </c>
      <c r="M234" s="3">
        <f t="shared" si="3"/>
        <v>0</v>
      </c>
    </row>
    <row r="235" spans="1:13" x14ac:dyDescent="0.2">
      <c r="A235" s="1">
        <v>39687</v>
      </c>
      <c r="B235" s="5">
        <v>241</v>
      </c>
      <c r="C235">
        <v>4</v>
      </c>
      <c r="D235">
        <v>300</v>
      </c>
      <c r="E235" s="6" t="s">
        <v>257</v>
      </c>
      <c r="F235" t="s">
        <v>217</v>
      </c>
      <c r="G235" t="s">
        <v>218</v>
      </c>
      <c r="K235" s="2">
        <v>6</v>
      </c>
      <c r="M235" s="3">
        <f t="shared" si="3"/>
        <v>0</v>
      </c>
    </row>
    <row r="236" spans="1:13" x14ac:dyDescent="0.2">
      <c r="A236" s="1">
        <v>39687</v>
      </c>
      <c r="B236" s="5">
        <v>241</v>
      </c>
      <c r="C236">
        <v>4</v>
      </c>
      <c r="D236">
        <v>300</v>
      </c>
      <c r="E236" s="6" t="s">
        <v>257</v>
      </c>
      <c r="F236" t="s">
        <v>217</v>
      </c>
      <c r="G236" t="s">
        <v>218</v>
      </c>
      <c r="K236" s="2">
        <v>6</v>
      </c>
      <c r="M236" s="3">
        <f t="shared" si="3"/>
        <v>0</v>
      </c>
    </row>
    <row r="237" spans="1:13" x14ac:dyDescent="0.2">
      <c r="A237" s="1">
        <v>39687</v>
      </c>
      <c r="B237" s="5">
        <v>241</v>
      </c>
      <c r="C237">
        <v>4</v>
      </c>
      <c r="D237">
        <v>300</v>
      </c>
      <c r="E237" s="6" t="s">
        <v>257</v>
      </c>
      <c r="F237" t="s">
        <v>217</v>
      </c>
      <c r="G237" t="s">
        <v>218</v>
      </c>
      <c r="K237" s="2">
        <v>6</v>
      </c>
      <c r="M237" s="3">
        <f t="shared" si="3"/>
        <v>0</v>
      </c>
    </row>
    <row r="238" spans="1:13" x14ac:dyDescent="0.2">
      <c r="A238" s="1">
        <v>39687</v>
      </c>
      <c r="B238" s="5">
        <v>241</v>
      </c>
      <c r="C238">
        <v>4</v>
      </c>
      <c r="D238">
        <v>300</v>
      </c>
      <c r="E238" s="6" t="s">
        <v>257</v>
      </c>
      <c r="F238" t="s">
        <v>217</v>
      </c>
      <c r="G238" t="s">
        <v>218</v>
      </c>
      <c r="K238" s="2">
        <v>6</v>
      </c>
      <c r="M238" s="3">
        <f t="shared" si="3"/>
        <v>0</v>
      </c>
    </row>
    <row r="239" spans="1:13" x14ac:dyDescent="0.2">
      <c r="A239" s="1">
        <v>39687</v>
      </c>
      <c r="B239" s="5">
        <v>241</v>
      </c>
      <c r="C239">
        <v>4</v>
      </c>
      <c r="D239">
        <v>300</v>
      </c>
      <c r="E239" s="6" t="s">
        <v>257</v>
      </c>
      <c r="F239" t="s">
        <v>217</v>
      </c>
      <c r="G239" t="s">
        <v>218</v>
      </c>
      <c r="K239" s="2">
        <v>6</v>
      </c>
      <c r="M239" s="3">
        <f t="shared" si="3"/>
        <v>0</v>
      </c>
    </row>
    <row r="240" spans="1:13" x14ac:dyDescent="0.2">
      <c r="A240" s="1">
        <v>39687</v>
      </c>
      <c r="B240" s="5">
        <v>241</v>
      </c>
      <c r="C240">
        <v>4</v>
      </c>
      <c r="D240">
        <v>300</v>
      </c>
      <c r="E240" s="6" t="s">
        <v>257</v>
      </c>
      <c r="F240" t="s">
        <v>217</v>
      </c>
      <c r="G240" t="s">
        <v>218</v>
      </c>
      <c r="K240" s="2">
        <v>6</v>
      </c>
      <c r="M240" s="3">
        <f t="shared" si="3"/>
        <v>0</v>
      </c>
    </row>
    <row r="241" spans="1:13" x14ac:dyDescent="0.2">
      <c r="A241" s="1">
        <v>39687</v>
      </c>
      <c r="B241" s="5">
        <v>241</v>
      </c>
      <c r="C241">
        <v>4</v>
      </c>
      <c r="D241">
        <v>300</v>
      </c>
      <c r="E241" s="6" t="s">
        <v>257</v>
      </c>
      <c r="F241" t="s">
        <v>217</v>
      </c>
      <c r="G241" t="s">
        <v>218</v>
      </c>
      <c r="K241" s="2">
        <v>6</v>
      </c>
      <c r="M241" s="3">
        <f t="shared" si="3"/>
        <v>0</v>
      </c>
    </row>
    <row r="242" spans="1:13" x14ac:dyDescent="0.2">
      <c r="A242" s="1">
        <v>39687</v>
      </c>
      <c r="B242" s="5">
        <v>241</v>
      </c>
      <c r="C242">
        <v>4</v>
      </c>
      <c r="D242">
        <v>300</v>
      </c>
      <c r="E242" s="6" t="s">
        <v>257</v>
      </c>
      <c r="F242" t="s">
        <v>217</v>
      </c>
      <c r="G242" t="s">
        <v>218</v>
      </c>
      <c r="K242" s="2">
        <v>6</v>
      </c>
      <c r="M242" s="3">
        <f t="shared" si="3"/>
        <v>0</v>
      </c>
    </row>
    <row r="243" spans="1:13" x14ac:dyDescent="0.2">
      <c r="A243" s="1">
        <v>39687</v>
      </c>
      <c r="B243" s="5">
        <v>241</v>
      </c>
      <c r="C243">
        <v>4</v>
      </c>
      <c r="D243">
        <v>300</v>
      </c>
      <c r="E243" s="6" t="s">
        <v>257</v>
      </c>
      <c r="F243" t="s">
        <v>217</v>
      </c>
      <c r="G243" t="s">
        <v>218</v>
      </c>
      <c r="K243" s="2">
        <v>6</v>
      </c>
      <c r="M243" s="3">
        <f t="shared" si="3"/>
        <v>0</v>
      </c>
    </row>
    <row r="244" spans="1:13" x14ac:dyDescent="0.2">
      <c r="A244" s="1">
        <v>39687</v>
      </c>
      <c r="B244" s="5">
        <v>241</v>
      </c>
      <c r="C244">
        <v>4</v>
      </c>
      <c r="D244">
        <v>300</v>
      </c>
      <c r="E244" s="6" t="s">
        <v>257</v>
      </c>
      <c r="F244" t="s">
        <v>217</v>
      </c>
      <c r="G244" t="s">
        <v>218</v>
      </c>
      <c r="K244" s="2">
        <v>6</v>
      </c>
      <c r="M244" s="3">
        <f t="shared" si="3"/>
        <v>0</v>
      </c>
    </row>
    <row r="245" spans="1:13" x14ac:dyDescent="0.2">
      <c r="A245" s="1">
        <v>39687</v>
      </c>
      <c r="B245" s="5">
        <v>241</v>
      </c>
      <c r="C245">
        <v>4</v>
      </c>
      <c r="D245">
        <v>300</v>
      </c>
      <c r="E245" s="6" t="s">
        <v>257</v>
      </c>
      <c r="F245" t="s">
        <v>217</v>
      </c>
      <c r="G245" t="s">
        <v>218</v>
      </c>
      <c r="K245" s="2">
        <v>6</v>
      </c>
      <c r="M245" s="3">
        <f t="shared" si="3"/>
        <v>0</v>
      </c>
    </row>
    <row r="246" spans="1:13" x14ac:dyDescent="0.2">
      <c r="A246" s="1">
        <v>39687</v>
      </c>
      <c r="B246" s="5">
        <v>241</v>
      </c>
      <c r="C246">
        <v>4</v>
      </c>
      <c r="D246">
        <v>300</v>
      </c>
      <c r="E246" s="6" t="s">
        <v>257</v>
      </c>
      <c r="F246" t="s">
        <v>217</v>
      </c>
      <c r="G246" t="s">
        <v>218</v>
      </c>
      <c r="K246" s="2">
        <v>6</v>
      </c>
      <c r="M246" s="3">
        <f t="shared" si="3"/>
        <v>0</v>
      </c>
    </row>
    <row r="247" spans="1:13" x14ac:dyDescent="0.2">
      <c r="A247" s="1">
        <v>39687</v>
      </c>
      <c r="B247" s="5">
        <v>241</v>
      </c>
      <c r="C247">
        <v>4</v>
      </c>
      <c r="D247">
        <v>300</v>
      </c>
      <c r="E247" s="6" t="s">
        <v>257</v>
      </c>
      <c r="F247" t="s">
        <v>217</v>
      </c>
      <c r="G247" t="s">
        <v>218</v>
      </c>
      <c r="K247" s="2">
        <v>6</v>
      </c>
      <c r="M247" s="3">
        <f t="shared" si="3"/>
        <v>0</v>
      </c>
    </row>
    <row r="248" spans="1:13" x14ac:dyDescent="0.2">
      <c r="A248" s="1">
        <v>39687</v>
      </c>
      <c r="B248" s="5">
        <v>241</v>
      </c>
      <c r="C248">
        <v>4</v>
      </c>
      <c r="D248">
        <v>300</v>
      </c>
      <c r="E248" s="6" t="s">
        <v>257</v>
      </c>
      <c r="F248" t="s">
        <v>217</v>
      </c>
      <c r="G248" t="s">
        <v>218</v>
      </c>
      <c r="K248" s="2">
        <v>6</v>
      </c>
      <c r="M248" s="3">
        <f t="shared" si="3"/>
        <v>0</v>
      </c>
    </row>
    <row r="249" spans="1:13" x14ac:dyDescent="0.2">
      <c r="A249" s="1">
        <v>39687</v>
      </c>
      <c r="B249" s="5">
        <v>241</v>
      </c>
      <c r="C249">
        <v>4</v>
      </c>
      <c r="D249">
        <v>300</v>
      </c>
      <c r="E249" s="6" t="s">
        <v>257</v>
      </c>
      <c r="F249" t="s">
        <v>217</v>
      </c>
      <c r="G249" t="s">
        <v>218</v>
      </c>
      <c r="K249" s="2">
        <v>6</v>
      </c>
      <c r="M249" s="3">
        <f t="shared" si="3"/>
        <v>0</v>
      </c>
    </row>
    <row r="250" spans="1:13" x14ac:dyDescent="0.2">
      <c r="A250" s="1">
        <v>39687</v>
      </c>
      <c r="B250" s="5">
        <v>241</v>
      </c>
      <c r="C250">
        <v>4</v>
      </c>
      <c r="D250">
        <v>300</v>
      </c>
      <c r="E250" s="6" t="s">
        <v>257</v>
      </c>
      <c r="F250" t="s">
        <v>217</v>
      </c>
      <c r="G250" t="s">
        <v>218</v>
      </c>
      <c r="K250" s="2">
        <v>6</v>
      </c>
      <c r="M250" s="3">
        <f t="shared" si="3"/>
        <v>0</v>
      </c>
    </row>
    <row r="251" spans="1:13" x14ac:dyDescent="0.2">
      <c r="A251" s="1">
        <v>39687</v>
      </c>
      <c r="B251" s="5">
        <v>241</v>
      </c>
      <c r="C251">
        <v>4</v>
      </c>
      <c r="D251">
        <v>300</v>
      </c>
      <c r="E251" s="6" t="s">
        <v>257</v>
      </c>
      <c r="F251" t="s">
        <v>217</v>
      </c>
      <c r="G251" t="s">
        <v>218</v>
      </c>
      <c r="K251" s="2">
        <v>6</v>
      </c>
      <c r="M251" s="3">
        <f t="shared" si="3"/>
        <v>0</v>
      </c>
    </row>
    <row r="252" spans="1:13" x14ac:dyDescent="0.2">
      <c r="A252" s="1">
        <v>39687</v>
      </c>
      <c r="B252" s="5">
        <v>241</v>
      </c>
      <c r="C252">
        <v>4</v>
      </c>
      <c r="D252">
        <v>300</v>
      </c>
      <c r="E252" s="6" t="s">
        <v>257</v>
      </c>
      <c r="F252" t="s">
        <v>217</v>
      </c>
      <c r="G252" t="s">
        <v>219</v>
      </c>
      <c r="K252" s="2">
        <v>6</v>
      </c>
      <c r="M252" s="3">
        <f t="shared" si="3"/>
        <v>0</v>
      </c>
    </row>
    <row r="253" spans="1:13" x14ac:dyDescent="0.2">
      <c r="A253" s="1">
        <v>39687</v>
      </c>
      <c r="B253" s="5">
        <v>241</v>
      </c>
      <c r="C253">
        <v>4</v>
      </c>
      <c r="D253">
        <v>300</v>
      </c>
      <c r="E253" s="6" t="s">
        <v>257</v>
      </c>
      <c r="F253" t="s">
        <v>217</v>
      </c>
      <c r="G253" t="s">
        <v>219</v>
      </c>
      <c r="K253" s="2">
        <v>6</v>
      </c>
      <c r="M253" s="3">
        <f t="shared" si="3"/>
        <v>0</v>
      </c>
    </row>
    <row r="254" spans="1:13" x14ac:dyDescent="0.2">
      <c r="A254" s="1">
        <v>39687</v>
      </c>
      <c r="B254" s="5">
        <v>241</v>
      </c>
      <c r="C254">
        <v>4</v>
      </c>
      <c r="D254">
        <v>300</v>
      </c>
      <c r="E254" s="6" t="s">
        <v>257</v>
      </c>
      <c r="F254" t="s">
        <v>217</v>
      </c>
      <c r="G254" t="s">
        <v>219</v>
      </c>
      <c r="K254" s="2">
        <v>6</v>
      </c>
      <c r="M254" s="3">
        <f t="shared" si="3"/>
        <v>0</v>
      </c>
    </row>
    <row r="255" spans="1:13" x14ac:dyDescent="0.2">
      <c r="A255" s="1">
        <v>39687</v>
      </c>
      <c r="B255" s="5">
        <v>241</v>
      </c>
      <c r="C255">
        <v>4</v>
      </c>
      <c r="D255">
        <v>300</v>
      </c>
      <c r="E255" s="6" t="s">
        <v>257</v>
      </c>
      <c r="F255" t="s">
        <v>217</v>
      </c>
      <c r="G255" t="s">
        <v>219</v>
      </c>
      <c r="K255" s="2">
        <v>6</v>
      </c>
      <c r="M255" s="3">
        <f t="shared" si="3"/>
        <v>0</v>
      </c>
    </row>
    <row r="256" spans="1:13" x14ac:dyDescent="0.2">
      <c r="A256" s="1">
        <v>39687</v>
      </c>
      <c r="B256" s="5">
        <v>241</v>
      </c>
      <c r="C256">
        <v>4</v>
      </c>
      <c r="D256">
        <v>300</v>
      </c>
      <c r="E256" s="6" t="s">
        <v>257</v>
      </c>
      <c r="F256" t="s">
        <v>217</v>
      </c>
      <c r="G256" t="s">
        <v>219</v>
      </c>
      <c r="K256" s="2">
        <v>6</v>
      </c>
      <c r="M256" s="3">
        <f t="shared" si="3"/>
        <v>0</v>
      </c>
    </row>
    <row r="257" spans="1:13" x14ac:dyDescent="0.2">
      <c r="A257" s="1">
        <v>39687</v>
      </c>
      <c r="B257" s="5">
        <v>241</v>
      </c>
      <c r="C257">
        <v>4</v>
      </c>
      <c r="D257">
        <v>300</v>
      </c>
      <c r="E257" s="6" t="s">
        <v>257</v>
      </c>
      <c r="F257" t="s">
        <v>217</v>
      </c>
      <c r="G257" t="s">
        <v>219</v>
      </c>
      <c r="K257" s="2">
        <v>6</v>
      </c>
      <c r="M257" s="3">
        <f t="shared" si="3"/>
        <v>0</v>
      </c>
    </row>
    <row r="258" spans="1:13" x14ac:dyDescent="0.2">
      <c r="A258" s="1">
        <v>39687</v>
      </c>
      <c r="B258" s="5">
        <v>241</v>
      </c>
      <c r="C258">
        <v>4</v>
      </c>
      <c r="D258">
        <v>300</v>
      </c>
      <c r="E258" s="6" t="s">
        <v>257</v>
      </c>
      <c r="F258" t="s">
        <v>217</v>
      </c>
      <c r="G258" t="s">
        <v>219</v>
      </c>
      <c r="K258" s="2">
        <v>6</v>
      </c>
      <c r="M258" s="3">
        <f t="shared" ref="M258:M321" si="4">J258*0.17</f>
        <v>0</v>
      </c>
    </row>
    <row r="259" spans="1:13" x14ac:dyDescent="0.2">
      <c r="A259" s="1">
        <v>39687</v>
      </c>
      <c r="B259" s="5">
        <v>241</v>
      </c>
      <c r="C259">
        <v>4</v>
      </c>
      <c r="D259">
        <v>300</v>
      </c>
      <c r="E259" s="6" t="s">
        <v>257</v>
      </c>
      <c r="F259" t="s">
        <v>217</v>
      </c>
      <c r="G259" t="s">
        <v>219</v>
      </c>
      <c r="K259" s="2">
        <v>6</v>
      </c>
      <c r="M259" s="3">
        <f t="shared" si="4"/>
        <v>0</v>
      </c>
    </row>
    <row r="260" spans="1:13" x14ac:dyDescent="0.2">
      <c r="A260" s="1">
        <v>39687</v>
      </c>
      <c r="B260" s="5">
        <v>241</v>
      </c>
      <c r="C260">
        <v>4</v>
      </c>
      <c r="D260">
        <v>300</v>
      </c>
      <c r="E260" s="6" t="s">
        <v>257</v>
      </c>
      <c r="F260" t="s">
        <v>217</v>
      </c>
      <c r="G260" t="s">
        <v>219</v>
      </c>
      <c r="K260" s="2">
        <v>6</v>
      </c>
      <c r="M260" s="3">
        <f t="shared" si="4"/>
        <v>0</v>
      </c>
    </row>
    <row r="261" spans="1:13" x14ac:dyDescent="0.2">
      <c r="A261" s="1">
        <v>39687</v>
      </c>
      <c r="B261" s="5">
        <v>241</v>
      </c>
      <c r="C261">
        <v>4</v>
      </c>
      <c r="D261">
        <v>300</v>
      </c>
      <c r="E261" s="6" t="s">
        <v>257</v>
      </c>
      <c r="F261" t="s">
        <v>217</v>
      </c>
      <c r="G261" t="s">
        <v>219</v>
      </c>
      <c r="K261" s="2">
        <v>6</v>
      </c>
      <c r="M261" s="3">
        <f t="shared" si="4"/>
        <v>0</v>
      </c>
    </row>
    <row r="262" spans="1:13" x14ac:dyDescent="0.2">
      <c r="A262" s="1">
        <v>39687</v>
      </c>
      <c r="B262" s="5">
        <v>241</v>
      </c>
      <c r="C262">
        <v>4</v>
      </c>
      <c r="D262">
        <v>300</v>
      </c>
      <c r="E262" s="6" t="s">
        <v>257</v>
      </c>
      <c r="F262" t="s">
        <v>217</v>
      </c>
      <c r="G262" t="s">
        <v>219</v>
      </c>
      <c r="K262" s="2">
        <v>6</v>
      </c>
      <c r="M262" s="3">
        <f t="shared" si="4"/>
        <v>0</v>
      </c>
    </row>
    <row r="263" spans="1:13" x14ac:dyDescent="0.2">
      <c r="A263" s="1">
        <v>39687</v>
      </c>
      <c r="B263" s="5">
        <v>241</v>
      </c>
      <c r="C263">
        <v>4</v>
      </c>
      <c r="D263">
        <v>300</v>
      </c>
      <c r="E263" s="6" t="s">
        <v>257</v>
      </c>
      <c r="F263" t="s">
        <v>217</v>
      </c>
      <c r="G263" t="s">
        <v>219</v>
      </c>
      <c r="K263" s="2">
        <v>6</v>
      </c>
      <c r="M263" s="3">
        <f t="shared" si="4"/>
        <v>0</v>
      </c>
    </row>
    <row r="264" spans="1:13" x14ac:dyDescent="0.2">
      <c r="A264" s="1">
        <v>39687</v>
      </c>
      <c r="B264" s="5">
        <v>241</v>
      </c>
      <c r="C264">
        <v>4</v>
      </c>
      <c r="D264">
        <v>300</v>
      </c>
      <c r="E264" s="6" t="s">
        <v>257</v>
      </c>
      <c r="F264" t="s">
        <v>217</v>
      </c>
      <c r="G264" t="s">
        <v>219</v>
      </c>
      <c r="K264" s="2">
        <v>6</v>
      </c>
      <c r="M264" s="3">
        <f t="shared" si="4"/>
        <v>0</v>
      </c>
    </row>
    <row r="265" spans="1:13" x14ac:dyDescent="0.2">
      <c r="A265" s="1">
        <v>39687</v>
      </c>
      <c r="B265" s="5">
        <v>241</v>
      </c>
      <c r="C265">
        <v>4</v>
      </c>
      <c r="D265">
        <v>300</v>
      </c>
      <c r="E265" s="6" t="s">
        <v>257</v>
      </c>
      <c r="F265" t="s">
        <v>217</v>
      </c>
      <c r="G265" t="s">
        <v>219</v>
      </c>
      <c r="K265" s="2">
        <v>6</v>
      </c>
      <c r="M265" s="3">
        <f t="shared" si="4"/>
        <v>0</v>
      </c>
    </row>
    <row r="266" spans="1:13" x14ac:dyDescent="0.2">
      <c r="A266" s="1">
        <v>39687</v>
      </c>
      <c r="B266" s="5">
        <v>241</v>
      </c>
      <c r="C266">
        <v>4</v>
      </c>
      <c r="D266">
        <v>300</v>
      </c>
      <c r="E266" s="6" t="s">
        <v>257</v>
      </c>
      <c r="F266" t="s">
        <v>217</v>
      </c>
      <c r="G266" t="s">
        <v>219</v>
      </c>
      <c r="K266" s="2">
        <v>6</v>
      </c>
      <c r="M266" s="3">
        <f t="shared" si="4"/>
        <v>0</v>
      </c>
    </row>
    <row r="267" spans="1:13" x14ac:dyDescent="0.2">
      <c r="A267" s="1">
        <v>39687</v>
      </c>
      <c r="B267" s="5">
        <v>241</v>
      </c>
      <c r="C267">
        <v>4</v>
      </c>
      <c r="D267">
        <v>300</v>
      </c>
      <c r="E267" s="6" t="s">
        <v>257</v>
      </c>
      <c r="F267" t="s">
        <v>217</v>
      </c>
      <c r="G267" t="s">
        <v>219</v>
      </c>
      <c r="K267" s="2">
        <v>6</v>
      </c>
      <c r="M267" s="3">
        <f t="shared" si="4"/>
        <v>0</v>
      </c>
    </row>
    <row r="268" spans="1:13" x14ac:dyDescent="0.2">
      <c r="A268" s="1">
        <v>39687</v>
      </c>
      <c r="B268" s="5">
        <v>241</v>
      </c>
      <c r="C268">
        <v>4</v>
      </c>
      <c r="D268">
        <v>300</v>
      </c>
      <c r="E268" s="6" t="s">
        <v>257</v>
      </c>
      <c r="F268" t="s">
        <v>217</v>
      </c>
      <c r="G268" t="s">
        <v>219</v>
      </c>
      <c r="K268" s="2">
        <v>6</v>
      </c>
      <c r="M268" s="3">
        <f t="shared" si="4"/>
        <v>0</v>
      </c>
    </row>
    <row r="269" spans="1:13" x14ac:dyDescent="0.2">
      <c r="A269" s="1">
        <v>39687</v>
      </c>
      <c r="B269" s="5">
        <v>241</v>
      </c>
      <c r="C269">
        <v>4</v>
      </c>
      <c r="D269">
        <v>300</v>
      </c>
      <c r="E269" s="6" t="s">
        <v>257</v>
      </c>
      <c r="F269" t="s">
        <v>217</v>
      </c>
      <c r="G269" t="s">
        <v>219</v>
      </c>
      <c r="K269" s="2">
        <v>6</v>
      </c>
      <c r="M269" s="3">
        <f t="shared" si="4"/>
        <v>0</v>
      </c>
    </row>
    <row r="270" spans="1:13" x14ac:dyDescent="0.2">
      <c r="A270" s="1">
        <v>39687</v>
      </c>
      <c r="B270" s="5">
        <v>241</v>
      </c>
      <c r="C270">
        <v>4</v>
      </c>
      <c r="D270">
        <v>300</v>
      </c>
      <c r="E270" s="6" t="s">
        <v>257</v>
      </c>
      <c r="F270" t="s">
        <v>217</v>
      </c>
      <c r="G270" t="s">
        <v>219</v>
      </c>
      <c r="K270" s="2">
        <v>6</v>
      </c>
      <c r="M270" s="3">
        <f t="shared" si="4"/>
        <v>0</v>
      </c>
    </row>
    <row r="271" spans="1:13" x14ac:dyDescent="0.2">
      <c r="A271" s="1">
        <v>39687</v>
      </c>
      <c r="B271" s="5">
        <v>241</v>
      </c>
      <c r="C271">
        <v>4</v>
      </c>
      <c r="D271">
        <v>300</v>
      </c>
      <c r="E271" s="6" t="s">
        <v>257</v>
      </c>
      <c r="F271" t="s">
        <v>217</v>
      </c>
      <c r="G271" t="s">
        <v>219</v>
      </c>
      <c r="K271" s="2">
        <v>6</v>
      </c>
      <c r="M271" s="3">
        <f t="shared" si="4"/>
        <v>0</v>
      </c>
    </row>
    <row r="272" spans="1:13" x14ac:dyDescent="0.2">
      <c r="A272" s="1">
        <v>39687</v>
      </c>
      <c r="B272" s="5">
        <v>241</v>
      </c>
      <c r="C272">
        <v>4</v>
      </c>
      <c r="D272">
        <v>300</v>
      </c>
      <c r="E272" s="6" t="s">
        <v>257</v>
      </c>
      <c r="F272" t="s">
        <v>217</v>
      </c>
      <c r="G272" t="s">
        <v>219</v>
      </c>
      <c r="K272" s="2">
        <v>6</v>
      </c>
      <c r="M272" s="3">
        <f t="shared" si="4"/>
        <v>0</v>
      </c>
    </row>
    <row r="273" spans="1:13" x14ac:dyDescent="0.2">
      <c r="A273" s="1">
        <v>39687</v>
      </c>
      <c r="B273" s="5">
        <v>241</v>
      </c>
      <c r="C273">
        <v>4</v>
      </c>
      <c r="D273">
        <v>300</v>
      </c>
      <c r="E273" s="6" t="s">
        <v>257</v>
      </c>
      <c r="F273" t="s">
        <v>217</v>
      </c>
      <c r="G273" t="s">
        <v>219</v>
      </c>
      <c r="K273" s="2">
        <v>6</v>
      </c>
      <c r="M273" s="3">
        <f t="shared" si="4"/>
        <v>0</v>
      </c>
    </row>
    <row r="274" spans="1:13" x14ac:dyDescent="0.2">
      <c r="A274" s="1">
        <v>39687</v>
      </c>
      <c r="B274" s="5">
        <v>241</v>
      </c>
      <c r="C274">
        <v>4</v>
      </c>
      <c r="D274">
        <v>300</v>
      </c>
      <c r="E274" s="6" t="s">
        <v>257</v>
      </c>
      <c r="F274" t="s">
        <v>217</v>
      </c>
      <c r="G274" t="s">
        <v>219</v>
      </c>
      <c r="K274" s="2">
        <v>6</v>
      </c>
      <c r="M274" s="3">
        <f t="shared" si="4"/>
        <v>0</v>
      </c>
    </row>
    <row r="275" spans="1:13" x14ac:dyDescent="0.2">
      <c r="A275" s="1">
        <v>39687</v>
      </c>
      <c r="B275" s="5">
        <v>241</v>
      </c>
      <c r="C275">
        <v>4</v>
      </c>
      <c r="D275">
        <v>300</v>
      </c>
      <c r="E275" s="6" t="s">
        <v>257</v>
      </c>
      <c r="F275" t="s">
        <v>217</v>
      </c>
      <c r="G275" t="s">
        <v>219</v>
      </c>
      <c r="K275" s="2">
        <v>6</v>
      </c>
      <c r="M275" s="3">
        <f t="shared" si="4"/>
        <v>0</v>
      </c>
    </row>
    <row r="276" spans="1:13" x14ac:dyDescent="0.2">
      <c r="A276" s="1">
        <v>39687</v>
      </c>
      <c r="B276" s="5">
        <v>241</v>
      </c>
      <c r="C276">
        <v>4</v>
      </c>
      <c r="D276">
        <v>300</v>
      </c>
      <c r="E276" s="6" t="s">
        <v>257</v>
      </c>
      <c r="F276" t="s">
        <v>217</v>
      </c>
      <c r="G276" t="s">
        <v>219</v>
      </c>
      <c r="K276" s="2">
        <v>6</v>
      </c>
      <c r="M276" s="3">
        <f t="shared" si="4"/>
        <v>0</v>
      </c>
    </row>
    <row r="277" spans="1:13" x14ac:dyDescent="0.2">
      <c r="A277" s="1">
        <v>39687</v>
      </c>
      <c r="B277" s="5">
        <v>241</v>
      </c>
      <c r="C277">
        <v>4</v>
      </c>
      <c r="D277">
        <v>300</v>
      </c>
      <c r="E277" s="6" t="s">
        <v>257</v>
      </c>
      <c r="F277" t="s">
        <v>217</v>
      </c>
      <c r="G277" t="s">
        <v>219</v>
      </c>
      <c r="K277" s="2">
        <v>6</v>
      </c>
      <c r="M277" s="3">
        <f t="shared" si="4"/>
        <v>0</v>
      </c>
    </row>
    <row r="278" spans="1:13" x14ac:dyDescent="0.2">
      <c r="A278" s="1">
        <v>39687</v>
      </c>
      <c r="B278" s="5">
        <v>241</v>
      </c>
      <c r="C278">
        <v>4</v>
      </c>
      <c r="D278">
        <v>300</v>
      </c>
      <c r="E278" s="6" t="s">
        <v>257</v>
      </c>
      <c r="F278" t="s">
        <v>217</v>
      </c>
      <c r="G278" t="s">
        <v>219</v>
      </c>
      <c r="K278" s="2">
        <v>6</v>
      </c>
      <c r="M278" s="3">
        <f t="shared" si="4"/>
        <v>0</v>
      </c>
    </row>
    <row r="279" spans="1:13" x14ac:dyDescent="0.2">
      <c r="A279" s="1">
        <v>39687</v>
      </c>
      <c r="B279" s="5">
        <v>241</v>
      </c>
      <c r="C279">
        <v>4</v>
      </c>
      <c r="D279">
        <v>300</v>
      </c>
      <c r="E279" s="6" t="s">
        <v>257</v>
      </c>
      <c r="F279" t="s">
        <v>217</v>
      </c>
      <c r="G279" t="s">
        <v>219</v>
      </c>
      <c r="K279" s="2">
        <v>6</v>
      </c>
      <c r="M279" s="3">
        <f t="shared" si="4"/>
        <v>0</v>
      </c>
    </row>
    <row r="280" spans="1:13" x14ac:dyDescent="0.2">
      <c r="A280" s="1">
        <v>39687</v>
      </c>
      <c r="B280" s="5">
        <v>241</v>
      </c>
      <c r="C280">
        <v>4</v>
      </c>
      <c r="D280">
        <v>300</v>
      </c>
      <c r="E280" s="6" t="s">
        <v>257</v>
      </c>
      <c r="F280" t="s">
        <v>217</v>
      </c>
      <c r="G280" t="s">
        <v>219</v>
      </c>
      <c r="K280" s="2">
        <v>6</v>
      </c>
      <c r="M280" s="3">
        <f t="shared" si="4"/>
        <v>0</v>
      </c>
    </row>
    <row r="281" spans="1:13" x14ac:dyDescent="0.2">
      <c r="A281" s="1">
        <v>39687</v>
      </c>
      <c r="B281" s="5">
        <v>241</v>
      </c>
      <c r="C281">
        <v>4</v>
      </c>
      <c r="D281">
        <v>300</v>
      </c>
      <c r="E281" s="6" t="s">
        <v>257</v>
      </c>
      <c r="F281" t="s">
        <v>217</v>
      </c>
      <c r="G281" t="s">
        <v>219</v>
      </c>
      <c r="K281" s="2">
        <v>6</v>
      </c>
      <c r="M281" s="3">
        <f t="shared" si="4"/>
        <v>0</v>
      </c>
    </row>
    <row r="282" spans="1:13" x14ac:dyDescent="0.2">
      <c r="A282" s="1">
        <v>39687</v>
      </c>
      <c r="B282" s="5">
        <v>241</v>
      </c>
      <c r="C282">
        <v>4</v>
      </c>
      <c r="D282">
        <v>300</v>
      </c>
      <c r="E282" s="6" t="s">
        <v>257</v>
      </c>
      <c r="F282" t="s">
        <v>217</v>
      </c>
      <c r="G282" t="s">
        <v>219</v>
      </c>
      <c r="K282" s="2">
        <v>6</v>
      </c>
      <c r="M282" s="3">
        <f t="shared" si="4"/>
        <v>0</v>
      </c>
    </row>
    <row r="283" spans="1:13" x14ac:dyDescent="0.2">
      <c r="A283" s="1">
        <v>39687</v>
      </c>
      <c r="B283" s="5">
        <v>241</v>
      </c>
      <c r="C283">
        <v>4</v>
      </c>
      <c r="D283">
        <v>300</v>
      </c>
      <c r="E283" s="6" t="s">
        <v>257</v>
      </c>
      <c r="F283" t="s">
        <v>217</v>
      </c>
      <c r="G283" t="s">
        <v>219</v>
      </c>
      <c r="K283" s="2">
        <v>6</v>
      </c>
      <c r="M283" s="3">
        <f t="shared" si="4"/>
        <v>0</v>
      </c>
    </row>
    <row r="284" spans="1:13" x14ac:dyDescent="0.2">
      <c r="A284" s="1">
        <v>39687</v>
      </c>
      <c r="B284" s="5">
        <v>241</v>
      </c>
      <c r="C284">
        <v>4</v>
      </c>
      <c r="D284">
        <v>300</v>
      </c>
      <c r="E284" s="6" t="s">
        <v>257</v>
      </c>
      <c r="F284" t="s">
        <v>217</v>
      </c>
      <c r="G284" t="s">
        <v>219</v>
      </c>
      <c r="K284" s="2">
        <v>6</v>
      </c>
      <c r="M284" s="3">
        <f t="shared" si="4"/>
        <v>0</v>
      </c>
    </row>
    <row r="285" spans="1:13" x14ac:dyDescent="0.2">
      <c r="A285" s="1">
        <v>39687</v>
      </c>
      <c r="B285" s="5">
        <v>241</v>
      </c>
      <c r="C285">
        <v>4</v>
      </c>
      <c r="D285">
        <v>300</v>
      </c>
      <c r="E285" s="6" t="s">
        <v>257</v>
      </c>
      <c r="F285" t="s">
        <v>217</v>
      </c>
      <c r="G285" t="s">
        <v>219</v>
      </c>
      <c r="K285" s="2">
        <v>6</v>
      </c>
      <c r="M285" s="3">
        <f t="shared" si="4"/>
        <v>0</v>
      </c>
    </row>
    <row r="286" spans="1:13" x14ac:dyDescent="0.2">
      <c r="A286" s="1">
        <v>39687</v>
      </c>
      <c r="B286" s="5">
        <v>241</v>
      </c>
      <c r="C286">
        <v>4</v>
      </c>
      <c r="D286">
        <v>300</v>
      </c>
      <c r="E286" s="6" t="s">
        <v>257</v>
      </c>
      <c r="F286" t="s">
        <v>217</v>
      </c>
      <c r="G286" t="s">
        <v>219</v>
      </c>
      <c r="K286" s="2">
        <v>6</v>
      </c>
      <c r="M286" s="3">
        <f t="shared" si="4"/>
        <v>0</v>
      </c>
    </row>
    <row r="287" spans="1:13" x14ac:dyDescent="0.2">
      <c r="A287" s="1">
        <v>39687</v>
      </c>
      <c r="B287" s="5">
        <v>241</v>
      </c>
      <c r="C287">
        <v>4</v>
      </c>
      <c r="D287">
        <v>300</v>
      </c>
      <c r="E287" s="6" t="s">
        <v>257</v>
      </c>
      <c r="F287" t="s">
        <v>217</v>
      </c>
      <c r="G287" t="s">
        <v>219</v>
      </c>
      <c r="K287" s="2">
        <v>6</v>
      </c>
      <c r="M287" s="3">
        <f t="shared" si="4"/>
        <v>0</v>
      </c>
    </row>
    <row r="288" spans="1:13" x14ac:dyDescent="0.2">
      <c r="A288" s="1">
        <v>39687</v>
      </c>
      <c r="B288" s="5">
        <v>241</v>
      </c>
      <c r="C288">
        <v>4</v>
      </c>
      <c r="D288">
        <v>300</v>
      </c>
      <c r="E288" s="6" t="s">
        <v>257</v>
      </c>
      <c r="F288" t="s">
        <v>217</v>
      </c>
      <c r="G288" t="s">
        <v>219</v>
      </c>
      <c r="K288" s="2">
        <v>6</v>
      </c>
      <c r="M288" s="3">
        <f t="shared" si="4"/>
        <v>0</v>
      </c>
    </row>
    <row r="289" spans="1:13" x14ac:dyDescent="0.2">
      <c r="A289" s="1">
        <v>39687</v>
      </c>
      <c r="B289" s="5">
        <v>241</v>
      </c>
      <c r="C289">
        <v>4</v>
      </c>
      <c r="D289">
        <v>300</v>
      </c>
      <c r="E289" s="6" t="s">
        <v>257</v>
      </c>
      <c r="F289" t="s">
        <v>217</v>
      </c>
      <c r="G289" t="s">
        <v>219</v>
      </c>
      <c r="K289" s="2">
        <v>6</v>
      </c>
      <c r="M289" s="3">
        <f t="shared" si="4"/>
        <v>0</v>
      </c>
    </row>
    <row r="290" spans="1:13" x14ac:dyDescent="0.2">
      <c r="A290" s="1">
        <v>39687</v>
      </c>
      <c r="B290" s="5">
        <v>241</v>
      </c>
      <c r="C290">
        <v>4</v>
      </c>
      <c r="D290">
        <v>300</v>
      </c>
      <c r="E290" s="6" t="s">
        <v>257</v>
      </c>
      <c r="F290" t="s">
        <v>217</v>
      </c>
      <c r="G290" t="s">
        <v>219</v>
      </c>
      <c r="K290" s="2">
        <v>6</v>
      </c>
      <c r="M290" s="3">
        <f t="shared" si="4"/>
        <v>0</v>
      </c>
    </row>
    <row r="291" spans="1:13" x14ac:dyDescent="0.2">
      <c r="A291" s="1">
        <v>39687</v>
      </c>
      <c r="B291" s="5">
        <v>241</v>
      </c>
      <c r="C291">
        <v>4</v>
      </c>
      <c r="D291">
        <v>300</v>
      </c>
      <c r="E291" s="6" t="s">
        <v>257</v>
      </c>
      <c r="F291" t="s">
        <v>217</v>
      </c>
      <c r="G291" t="s">
        <v>219</v>
      </c>
      <c r="K291" s="2">
        <v>6</v>
      </c>
      <c r="M291" s="3">
        <f t="shared" si="4"/>
        <v>0</v>
      </c>
    </row>
    <row r="292" spans="1:13" x14ac:dyDescent="0.2">
      <c r="A292" s="1">
        <v>39687</v>
      </c>
      <c r="B292" s="5">
        <v>241</v>
      </c>
      <c r="C292">
        <v>4</v>
      </c>
      <c r="D292">
        <v>300</v>
      </c>
      <c r="E292" s="6" t="s">
        <v>257</v>
      </c>
      <c r="F292" t="s">
        <v>217</v>
      </c>
      <c r="G292" t="s">
        <v>219</v>
      </c>
      <c r="K292" s="2">
        <v>6</v>
      </c>
      <c r="M292" s="3">
        <f t="shared" si="4"/>
        <v>0</v>
      </c>
    </row>
    <row r="293" spans="1:13" x14ac:dyDescent="0.2">
      <c r="A293" s="1">
        <v>39687</v>
      </c>
      <c r="B293" s="5">
        <v>241</v>
      </c>
      <c r="C293">
        <v>4</v>
      </c>
      <c r="D293">
        <v>300</v>
      </c>
      <c r="E293" s="6" t="s">
        <v>257</v>
      </c>
      <c r="F293" t="s">
        <v>217</v>
      </c>
      <c r="G293" t="s">
        <v>219</v>
      </c>
      <c r="K293" s="2">
        <v>6</v>
      </c>
      <c r="M293" s="3">
        <f t="shared" si="4"/>
        <v>0</v>
      </c>
    </row>
    <row r="294" spans="1:13" x14ac:dyDescent="0.2">
      <c r="A294" s="1">
        <v>39687</v>
      </c>
      <c r="B294" s="5">
        <v>241</v>
      </c>
      <c r="C294">
        <v>4</v>
      </c>
      <c r="D294">
        <v>300</v>
      </c>
      <c r="E294" s="6" t="s">
        <v>257</v>
      </c>
      <c r="F294" t="s">
        <v>217</v>
      </c>
      <c r="G294" t="s">
        <v>219</v>
      </c>
      <c r="K294" s="2">
        <v>6</v>
      </c>
      <c r="M294" s="3">
        <f t="shared" si="4"/>
        <v>0</v>
      </c>
    </row>
    <row r="295" spans="1:13" x14ac:dyDescent="0.2">
      <c r="A295" s="1">
        <v>39687</v>
      </c>
      <c r="B295" s="5">
        <v>241</v>
      </c>
      <c r="C295">
        <v>4</v>
      </c>
      <c r="D295">
        <v>300</v>
      </c>
      <c r="E295" s="6" t="s">
        <v>257</v>
      </c>
      <c r="F295" t="s">
        <v>217</v>
      </c>
      <c r="G295" t="s">
        <v>219</v>
      </c>
      <c r="K295" s="2">
        <v>6</v>
      </c>
      <c r="M295" s="3">
        <f t="shared" si="4"/>
        <v>0</v>
      </c>
    </row>
    <row r="296" spans="1:13" x14ac:dyDescent="0.2">
      <c r="A296" s="1">
        <v>39687</v>
      </c>
      <c r="B296" s="5">
        <v>241</v>
      </c>
      <c r="C296">
        <v>4</v>
      </c>
      <c r="D296">
        <v>300</v>
      </c>
      <c r="E296" s="6" t="s">
        <v>257</v>
      </c>
      <c r="F296" t="s">
        <v>217</v>
      </c>
      <c r="G296" t="s">
        <v>219</v>
      </c>
      <c r="K296" s="2">
        <v>6</v>
      </c>
      <c r="M296" s="3">
        <f t="shared" si="4"/>
        <v>0</v>
      </c>
    </row>
    <row r="297" spans="1:13" x14ac:dyDescent="0.2">
      <c r="A297" s="1">
        <v>39687</v>
      </c>
      <c r="B297" s="5">
        <v>241</v>
      </c>
      <c r="C297">
        <v>4</v>
      </c>
      <c r="D297">
        <v>300</v>
      </c>
      <c r="E297" s="6" t="s">
        <v>257</v>
      </c>
      <c r="F297" t="s">
        <v>217</v>
      </c>
      <c r="G297" t="s">
        <v>219</v>
      </c>
      <c r="K297" s="2">
        <v>6</v>
      </c>
      <c r="M297" s="3">
        <f t="shared" si="4"/>
        <v>0</v>
      </c>
    </row>
    <row r="298" spans="1:13" x14ac:dyDescent="0.2">
      <c r="A298" s="1">
        <v>39687</v>
      </c>
      <c r="B298" s="5">
        <v>241</v>
      </c>
      <c r="C298">
        <v>4</v>
      </c>
      <c r="D298">
        <v>300</v>
      </c>
      <c r="E298" s="6" t="s">
        <v>257</v>
      </c>
      <c r="F298" t="s">
        <v>217</v>
      </c>
      <c r="G298" t="s">
        <v>219</v>
      </c>
      <c r="K298" s="2">
        <v>6</v>
      </c>
      <c r="M298" s="3">
        <f t="shared" si="4"/>
        <v>0</v>
      </c>
    </row>
    <row r="299" spans="1:13" x14ac:dyDescent="0.2">
      <c r="A299" s="1">
        <v>39687</v>
      </c>
      <c r="B299" s="5">
        <v>241</v>
      </c>
      <c r="C299">
        <v>4</v>
      </c>
      <c r="D299">
        <v>300</v>
      </c>
      <c r="E299" s="6" t="s">
        <v>257</v>
      </c>
      <c r="F299" t="s">
        <v>217</v>
      </c>
      <c r="G299" t="s">
        <v>219</v>
      </c>
      <c r="K299" s="2">
        <v>6</v>
      </c>
      <c r="M299" s="3">
        <f t="shared" si="4"/>
        <v>0</v>
      </c>
    </row>
    <row r="300" spans="1:13" x14ac:dyDescent="0.2">
      <c r="A300" s="1">
        <v>39687</v>
      </c>
      <c r="B300" s="5">
        <v>241</v>
      </c>
      <c r="C300">
        <v>4</v>
      </c>
      <c r="D300">
        <v>300</v>
      </c>
      <c r="E300" s="6" t="s">
        <v>257</v>
      </c>
      <c r="F300" t="s">
        <v>217</v>
      </c>
      <c r="G300" t="s">
        <v>219</v>
      </c>
      <c r="K300" s="2">
        <v>6</v>
      </c>
      <c r="M300" s="3">
        <f t="shared" si="4"/>
        <v>0</v>
      </c>
    </row>
    <row r="301" spans="1:13" x14ac:dyDescent="0.2">
      <c r="A301" s="1">
        <v>39687</v>
      </c>
      <c r="B301" s="5">
        <v>241</v>
      </c>
      <c r="C301">
        <v>4</v>
      </c>
      <c r="D301">
        <v>300</v>
      </c>
      <c r="E301" s="6" t="s">
        <v>257</v>
      </c>
      <c r="F301" t="s">
        <v>217</v>
      </c>
      <c r="G301" t="s">
        <v>219</v>
      </c>
      <c r="K301" s="2">
        <v>6</v>
      </c>
      <c r="M301" s="3">
        <f t="shared" si="4"/>
        <v>0</v>
      </c>
    </row>
    <row r="302" spans="1:13" x14ac:dyDescent="0.2">
      <c r="A302" s="1">
        <v>39687</v>
      </c>
      <c r="B302" s="5">
        <v>241</v>
      </c>
      <c r="C302">
        <v>4</v>
      </c>
      <c r="D302">
        <v>300</v>
      </c>
      <c r="E302" s="6" t="s">
        <v>257</v>
      </c>
      <c r="F302" t="s">
        <v>217</v>
      </c>
      <c r="G302" t="s">
        <v>219</v>
      </c>
      <c r="K302" s="2">
        <v>6</v>
      </c>
      <c r="M302" s="3">
        <f t="shared" si="4"/>
        <v>0</v>
      </c>
    </row>
    <row r="303" spans="1:13" x14ac:dyDescent="0.2">
      <c r="A303" s="1">
        <v>39687</v>
      </c>
      <c r="B303" s="5">
        <v>241</v>
      </c>
      <c r="C303">
        <v>4</v>
      </c>
      <c r="D303">
        <v>300</v>
      </c>
      <c r="E303" s="6" t="s">
        <v>257</v>
      </c>
      <c r="F303" t="s">
        <v>217</v>
      </c>
      <c r="G303" t="s">
        <v>219</v>
      </c>
      <c r="K303" s="2">
        <v>6</v>
      </c>
      <c r="M303" s="3">
        <f t="shared" si="4"/>
        <v>0</v>
      </c>
    </row>
    <row r="304" spans="1:13" x14ac:dyDescent="0.2">
      <c r="A304" s="1">
        <v>39687</v>
      </c>
      <c r="B304" s="5">
        <v>241</v>
      </c>
      <c r="C304">
        <v>4</v>
      </c>
      <c r="D304">
        <v>300</v>
      </c>
      <c r="E304" s="6" t="s">
        <v>257</v>
      </c>
      <c r="F304" t="s">
        <v>217</v>
      </c>
      <c r="G304" t="s">
        <v>219</v>
      </c>
      <c r="K304" s="2">
        <v>6</v>
      </c>
      <c r="M304" s="3">
        <f t="shared" si="4"/>
        <v>0</v>
      </c>
    </row>
    <row r="305" spans="1:13" x14ac:dyDescent="0.2">
      <c r="A305" s="1">
        <v>39687</v>
      </c>
      <c r="B305" s="5">
        <v>241</v>
      </c>
      <c r="C305">
        <v>4</v>
      </c>
      <c r="D305">
        <v>300</v>
      </c>
      <c r="E305" s="6" t="s">
        <v>257</v>
      </c>
      <c r="F305" t="s">
        <v>217</v>
      </c>
      <c r="G305" t="s">
        <v>219</v>
      </c>
      <c r="K305" s="2">
        <v>6</v>
      </c>
      <c r="M305" s="3">
        <f t="shared" si="4"/>
        <v>0</v>
      </c>
    </row>
    <row r="306" spans="1:13" x14ac:dyDescent="0.2">
      <c r="A306" s="1">
        <v>39687</v>
      </c>
      <c r="B306" s="5">
        <v>241</v>
      </c>
      <c r="C306">
        <v>4</v>
      </c>
      <c r="D306">
        <v>300</v>
      </c>
      <c r="E306" s="6" t="s">
        <v>257</v>
      </c>
      <c r="F306" t="s">
        <v>217</v>
      </c>
      <c r="G306" t="s">
        <v>219</v>
      </c>
      <c r="K306" s="2">
        <v>6</v>
      </c>
      <c r="M306" s="3">
        <f t="shared" si="4"/>
        <v>0</v>
      </c>
    </row>
    <row r="307" spans="1:13" x14ac:dyDescent="0.2">
      <c r="A307" s="1">
        <v>39687</v>
      </c>
      <c r="B307" s="5">
        <v>241</v>
      </c>
      <c r="C307">
        <v>4</v>
      </c>
      <c r="D307">
        <v>300</v>
      </c>
      <c r="E307" s="6" t="s">
        <v>257</v>
      </c>
      <c r="F307" t="s">
        <v>217</v>
      </c>
      <c r="G307" t="s">
        <v>219</v>
      </c>
      <c r="K307" s="2">
        <v>6</v>
      </c>
      <c r="M307" s="3">
        <f t="shared" si="4"/>
        <v>0</v>
      </c>
    </row>
    <row r="308" spans="1:13" x14ac:dyDescent="0.2">
      <c r="A308" s="1">
        <v>39687</v>
      </c>
      <c r="B308" s="5">
        <v>241</v>
      </c>
      <c r="C308">
        <v>4</v>
      </c>
      <c r="D308">
        <v>300</v>
      </c>
      <c r="E308" s="6" t="s">
        <v>257</v>
      </c>
      <c r="F308" t="s">
        <v>217</v>
      </c>
      <c r="G308" t="s">
        <v>219</v>
      </c>
      <c r="K308" s="2">
        <v>6</v>
      </c>
      <c r="M308" s="3">
        <f t="shared" si="4"/>
        <v>0</v>
      </c>
    </row>
    <row r="309" spans="1:13" x14ac:dyDescent="0.2">
      <c r="A309" s="1">
        <v>39687</v>
      </c>
      <c r="B309" s="5">
        <v>241</v>
      </c>
      <c r="C309">
        <v>4</v>
      </c>
      <c r="D309">
        <v>300</v>
      </c>
      <c r="E309" s="6" t="s">
        <v>257</v>
      </c>
      <c r="F309" t="s">
        <v>217</v>
      </c>
      <c r="G309" t="s">
        <v>219</v>
      </c>
      <c r="K309" s="2">
        <v>6</v>
      </c>
      <c r="M309" s="3">
        <f t="shared" si="4"/>
        <v>0</v>
      </c>
    </row>
    <row r="310" spans="1:13" x14ac:dyDescent="0.2">
      <c r="A310" s="1">
        <v>39687</v>
      </c>
      <c r="B310" s="5">
        <v>241</v>
      </c>
      <c r="C310">
        <v>4</v>
      </c>
      <c r="D310">
        <v>300</v>
      </c>
      <c r="E310" s="6" t="s">
        <v>257</v>
      </c>
      <c r="F310" t="s">
        <v>217</v>
      </c>
      <c r="G310" t="s">
        <v>219</v>
      </c>
      <c r="K310" s="2">
        <v>6</v>
      </c>
      <c r="M310" s="3">
        <f t="shared" si="4"/>
        <v>0</v>
      </c>
    </row>
    <row r="311" spans="1:13" x14ac:dyDescent="0.2">
      <c r="A311" s="1">
        <v>39687</v>
      </c>
      <c r="B311" s="5">
        <v>241</v>
      </c>
      <c r="C311">
        <v>4</v>
      </c>
      <c r="D311">
        <v>300</v>
      </c>
      <c r="E311" s="6" t="s">
        <v>257</v>
      </c>
      <c r="F311" t="s">
        <v>217</v>
      </c>
      <c r="G311" t="s">
        <v>219</v>
      </c>
      <c r="K311" s="2">
        <v>6</v>
      </c>
      <c r="M311" s="3">
        <f t="shared" si="4"/>
        <v>0</v>
      </c>
    </row>
    <row r="312" spans="1:13" x14ac:dyDescent="0.2">
      <c r="A312" s="1">
        <v>39687</v>
      </c>
      <c r="B312" s="5">
        <v>241</v>
      </c>
      <c r="C312">
        <v>4</v>
      </c>
      <c r="D312">
        <v>300</v>
      </c>
      <c r="E312" s="6" t="s">
        <v>257</v>
      </c>
      <c r="F312" t="s">
        <v>217</v>
      </c>
      <c r="G312" t="s">
        <v>219</v>
      </c>
      <c r="K312" s="2">
        <v>6</v>
      </c>
      <c r="M312" s="3">
        <f t="shared" si="4"/>
        <v>0</v>
      </c>
    </row>
    <row r="313" spans="1:13" x14ac:dyDescent="0.2">
      <c r="A313" s="1">
        <v>39687</v>
      </c>
      <c r="B313" s="5">
        <v>241</v>
      </c>
      <c r="C313">
        <v>4</v>
      </c>
      <c r="D313">
        <v>300</v>
      </c>
      <c r="E313" s="6" t="s">
        <v>257</v>
      </c>
      <c r="F313" t="s">
        <v>217</v>
      </c>
      <c r="G313" t="s">
        <v>219</v>
      </c>
      <c r="K313" s="2">
        <v>6</v>
      </c>
      <c r="M313" s="3">
        <f t="shared" si="4"/>
        <v>0</v>
      </c>
    </row>
    <row r="314" spans="1:13" x14ac:dyDescent="0.2">
      <c r="A314" s="1">
        <v>39687</v>
      </c>
      <c r="B314" s="5">
        <v>241</v>
      </c>
      <c r="C314">
        <v>4</v>
      </c>
      <c r="D314">
        <v>300</v>
      </c>
      <c r="E314" s="6" t="s">
        <v>257</v>
      </c>
      <c r="F314" t="s">
        <v>217</v>
      </c>
      <c r="G314" t="s">
        <v>219</v>
      </c>
      <c r="K314" s="2">
        <v>6</v>
      </c>
      <c r="M314" s="3">
        <f t="shared" si="4"/>
        <v>0</v>
      </c>
    </row>
    <row r="315" spans="1:13" x14ac:dyDescent="0.2">
      <c r="A315" s="1">
        <v>39687</v>
      </c>
      <c r="B315" s="5">
        <v>241</v>
      </c>
      <c r="C315">
        <v>4</v>
      </c>
      <c r="D315">
        <v>300</v>
      </c>
      <c r="E315" s="6" t="s">
        <v>257</v>
      </c>
      <c r="F315" t="s">
        <v>217</v>
      </c>
      <c r="G315" t="s">
        <v>219</v>
      </c>
      <c r="K315" s="2">
        <v>6</v>
      </c>
      <c r="M315" s="3">
        <f t="shared" si="4"/>
        <v>0</v>
      </c>
    </row>
    <row r="316" spans="1:13" x14ac:dyDescent="0.2">
      <c r="A316" s="1">
        <v>39687</v>
      </c>
      <c r="B316" s="5">
        <v>241</v>
      </c>
      <c r="C316">
        <v>4</v>
      </c>
      <c r="D316">
        <v>300</v>
      </c>
      <c r="E316" s="6" t="s">
        <v>257</v>
      </c>
      <c r="F316" t="s">
        <v>217</v>
      </c>
      <c r="G316" t="s">
        <v>219</v>
      </c>
      <c r="K316" s="2">
        <v>6</v>
      </c>
      <c r="M316" s="3">
        <f t="shared" si="4"/>
        <v>0</v>
      </c>
    </row>
    <row r="317" spans="1:13" x14ac:dyDescent="0.2">
      <c r="A317" s="1">
        <v>39687</v>
      </c>
      <c r="B317" s="5">
        <v>241</v>
      </c>
      <c r="C317">
        <v>4</v>
      </c>
      <c r="D317">
        <v>300</v>
      </c>
      <c r="E317" s="6" t="s">
        <v>257</v>
      </c>
      <c r="F317" t="s">
        <v>217</v>
      </c>
      <c r="G317" t="s">
        <v>219</v>
      </c>
      <c r="K317" s="2">
        <v>6</v>
      </c>
      <c r="M317" s="3">
        <f t="shared" si="4"/>
        <v>0</v>
      </c>
    </row>
    <row r="318" spans="1:13" x14ac:dyDescent="0.2">
      <c r="A318" s="1">
        <v>39687</v>
      </c>
      <c r="B318" s="5">
        <v>241</v>
      </c>
      <c r="C318">
        <v>4</v>
      </c>
      <c r="D318">
        <v>300</v>
      </c>
      <c r="E318" s="6" t="s">
        <v>257</v>
      </c>
      <c r="F318" t="s">
        <v>217</v>
      </c>
      <c r="G318" t="s">
        <v>219</v>
      </c>
      <c r="K318" s="2">
        <v>6</v>
      </c>
      <c r="M318" s="3">
        <f t="shared" si="4"/>
        <v>0</v>
      </c>
    </row>
    <row r="319" spans="1:13" x14ac:dyDescent="0.2">
      <c r="A319" s="1">
        <v>39687</v>
      </c>
      <c r="B319" s="5">
        <v>241</v>
      </c>
      <c r="C319">
        <v>4</v>
      </c>
      <c r="D319">
        <v>300</v>
      </c>
      <c r="E319" s="6" t="s">
        <v>257</v>
      </c>
      <c r="F319" t="s">
        <v>217</v>
      </c>
      <c r="G319" t="s">
        <v>219</v>
      </c>
      <c r="K319" s="2">
        <v>6</v>
      </c>
      <c r="M319" s="3">
        <f t="shared" si="4"/>
        <v>0</v>
      </c>
    </row>
    <row r="320" spans="1:13" x14ac:dyDescent="0.2">
      <c r="A320" s="1">
        <v>39687</v>
      </c>
      <c r="B320" s="5">
        <v>241</v>
      </c>
      <c r="C320">
        <v>4</v>
      </c>
      <c r="D320">
        <v>300</v>
      </c>
      <c r="E320" s="6" t="s">
        <v>257</v>
      </c>
      <c r="F320" t="s">
        <v>217</v>
      </c>
      <c r="G320" t="s">
        <v>219</v>
      </c>
      <c r="K320" s="2">
        <v>6</v>
      </c>
      <c r="M320" s="3">
        <f t="shared" si="4"/>
        <v>0</v>
      </c>
    </row>
    <row r="321" spans="1:13" x14ac:dyDescent="0.2">
      <c r="A321" s="1">
        <v>39687</v>
      </c>
      <c r="B321" s="5">
        <v>241</v>
      </c>
      <c r="C321">
        <v>4</v>
      </c>
      <c r="D321">
        <v>300</v>
      </c>
      <c r="E321" s="6" t="s">
        <v>257</v>
      </c>
      <c r="F321" t="s">
        <v>217</v>
      </c>
      <c r="G321" t="s">
        <v>219</v>
      </c>
      <c r="K321" s="2">
        <v>6</v>
      </c>
      <c r="M321" s="3">
        <f t="shared" si="4"/>
        <v>0</v>
      </c>
    </row>
    <row r="322" spans="1:13" x14ac:dyDescent="0.2">
      <c r="A322" s="1">
        <v>39687</v>
      </c>
      <c r="B322" s="5">
        <v>241</v>
      </c>
      <c r="C322">
        <v>4</v>
      </c>
      <c r="D322">
        <v>300</v>
      </c>
      <c r="E322" s="6" t="s">
        <v>257</v>
      </c>
      <c r="F322" t="s">
        <v>217</v>
      </c>
      <c r="G322" t="s">
        <v>219</v>
      </c>
      <c r="K322" s="2">
        <v>6</v>
      </c>
      <c r="M322" s="3">
        <f t="shared" ref="M322:M385" si="5">J322*0.17</f>
        <v>0</v>
      </c>
    </row>
    <row r="323" spans="1:13" x14ac:dyDescent="0.2">
      <c r="A323" s="1">
        <v>39687</v>
      </c>
      <c r="B323" s="5">
        <v>241</v>
      </c>
      <c r="C323">
        <v>4</v>
      </c>
      <c r="D323">
        <v>300</v>
      </c>
      <c r="E323" s="6" t="s">
        <v>257</v>
      </c>
      <c r="F323" t="s">
        <v>217</v>
      </c>
      <c r="G323" t="s">
        <v>219</v>
      </c>
      <c r="K323" s="2">
        <v>6</v>
      </c>
      <c r="M323" s="3">
        <f t="shared" si="5"/>
        <v>0</v>
      </c>
    </row>
    <row r="324" spans="1:13" x14ac:dyDescent="0.2">
      <c r="A324" s="1">
        <v>39687</v>
      </c>
      <c r="B324" s="5">
        <v>241</v>
      </c>
      <c r="C324">
        <v>4</v>
      </c>
      <c r="D324">
        <v>300</v>
      </c>
      <c r="E324" s="6" t="s">
        <v>257</v>
      </c>
      <c r="F324" t="s">
        <v>217</v>
      </c>
      <c r="G324" t="s">
        <v>219</v>
      </c>
      <c r="K324" s="2">
        <v>6</v>
      </c>
      <c r="M324" s="3">
        <f t="shared" si="5"/>
        <v>0</v>
      </c>
    </row>
    <row r="325" spans="1:13" x14ac:dyDescent="0.2">
      <c r="A325" s="1">
        <v>39687</v>
      </c>
      <c r="B325" s="5">
        <v>241</v>
      </c>
      <c r="C325">
        <v>4</v>
      </c>
      <c r="D325">
        <v>300</v>
      </c>
      <c r="E325" s="6" t="s">
        <v>257</v>
      </c>
      <c r="F325" t="s">
        <v>217</v>
      </c>
      <c r="G325" t="s">
        <v>219</v>
      </c>
      <c r="K325" s="2">
        <v>6</v>
      </c>
      <c r="M325" s="3">
        <f t="shared" si="5"/>
        <v>0</v>
      </c>
    </row>
    <row r="326" spans="1:13" x14ac:dyDescent="0.2">
      <c r="A326" s="1">
        <v>39687</v>
      </c>
      <c r="B326" s="5">
        <v>241</v>
      </c>
      <c r="C326">
        <v>4</v>
      </c>
      <c r="D326">
        <v>300</v>
      </c>
      <c r="E326" s="6" t="s">
        <v>257</v>
      </c>
      <c r="F326" t="s">
        <v>217</v>
      </c>
      <c r="G326" t="s">
        <v>219</v>
      </c>
      <c r="K326" s="2">
        <v>6</v>
      </c>
      <c r="M326" s="3">
        <f t="shared" si="5"/>
        <v>0</v>
      </c>
    </row>
    <row r="327" spans="1:13" x14ac:dyDescent="0.2">
      <c r="A327" s="1">
        <v>39687</v>
      </c>
      <c r="B327" s="5">
        <v>241</v>
      </c>
      <c r="C327">
        <v>4</v>
      </c>
      <c r="D327">
        <v>300</v>
      </c>
      <c r="E327" s="6" t="s">
        <v>257</v>
      </c>
      <c r="F327" t="s">
        <v>217</v>
      </c>
      <c r="G327" t="s">
        <v>219</v>
      </c>
      <c r="K327" s="2">
        <v>6</v>
      </c>
      <c r="M327" s="3">
        <f t="shared" si="5"/>
        <v>0</v>
      </c>
    </row>
    <row r="328" spans="1:13" x14ac:dyDescent="0.2">
      <c r="A328" s="1">
        <v>39687</v>
      </c>
      <c r="B328" s="5">
        <v>241</v>
      </c>
      <c r="C328">
        <v>4</v>
      </c>
      <c r="D328">
        <v>300</v>
      </c>
      <c r="E328" s="6" t="s">
        <v>257</v>
      </c>
      <c r="F328" t="s">
        <v>217</v>
      </c>
      <c r="G328" t="s">
        <v>219</v>
      </c>
      <c r="K328" s="2">
        <v>6</v>
      </c>
      <c r="M328" s="3">
        <f t="shared" si="5"/>
        <v>0</v>
      </c>
    </row>
    <row r="329" spans="1:13" x14ac:dyDescent="0.2">
      <c r="A329" s="1">
        <v>39687</v>
      </c>
      <c r="B329" s="5">
        <v>241</v>
      </c>
      <c r="C329">
        <v>4</v>
      </c>
      <c r="D329">
        <v>300</v>
      </c>
      <c r="E329" s="6" t="s">
        <v>257</v>
      </c>
      <c r="F329" t="s">
        <v>217</v>
      </c>
      <c r="G329" t="s">
        <v>219</v>
      </c>
      <c r="K329" s="2">
        <v>6</v>
      </c>
      <c r="M329" s="3">
        <f t="shared" si="5"/>
        <v>0</v>
      </c>
    </row>
    <row r="330" spans="1:13" x14ac:dyDescent="0.2">
      <c r="A330" s="1">
        <v>39687</v>
      </c>
      <c r="B330" s="5">
        <v>241</v>
      </c>
      <c r="C330">
        <v>4</v>
      </c>
      <c r="D330">
        <v>300</v>
      </c>
      <c r="E330" s="6" t="s">
        <v>257</v>
      </c>
      <c r="F330" t="s">
        <v>217</v>
      </c>
      <c r="G330" t="s">
        <v>219</v>
      </c>
      <c r="K330" s="2">
        <v>6</v>
      </c>
      <c r="M330" s="3">
        <f t="shared" si="5"/>
        <v>0</v>
      </c>
    </row>
    <row r="331" spans="1:13" x14ac:dyDescent="0.2">
      <c r="A331" s="1">
        <v>39687</v>
      </c>
      <c r="B331" s="5">
        <v>241</v>
      </c>
      <c r="C331">
        <v>4</v>
      </c>
      <c r="D331">
        <v>300</v>
      </c>
      <c r="E331" s="6" t="s">
        <v>257</v>
      </c>
      <c r="F331" t="s">
        <v>217</v>
      </c>
      <c r="G331" t="s">
        <v>219</v>
      </c>
      <c r="K331" s="2">
        <v>6</v>
      </c>
      <c r="M331" s="3">
        <f t="shared" si="5"/>
        <v>0</v>
      </c>
    </row>
    <row r="332" spans="1:13" x14ac:dyDescent="0.2">
      <c r="A332" s="1">
        <v>39687</v>
      </c>
      <c r="B332" s="5">
        <v>241</v>
      </c>
      <c r="C332">
        <v>4</v>
      </c>
      <c r="D332">
        <v>300</v>
      </c>
      <c r="E332" s="6" t="s">
        <v>257</v>
      </c>
      <c r="F332" t="s">
        <v>217</v>
      </c>
      <c r="G332" t="s">
        <v>219</v>
      </c>
      <c r="K332" s="2">
        <v>6</v>
      </c>
      <c r="M332" s="3">
        <f t="shared" si="5"/>
        <v>0</v>
      </c>
    </row>
    <row r="333" spans="1:13" x14ac:dyDescent="0.2">
      <c r="A333" s="1">
        <v>39687</v>
      </c>
      <c r="B333" s="5">
        <v>241</v>
      </c>
      <c r="C333">
        <v>4</v>
      </c>
      <c r="D333">
        <v>300</v>
      </c>
      <c r="E333" s="6" t="s">
        <v>257</v>
      </c>
      <c r="F333" t="s">
        <v>217</v>
      </c>
      <c r="G333" t="s">
        <v>219</v>
      </c>
      <c r="K333" s="2">
        <v>6</v>
      </c>
      <c r="M333" s="3">
        <f t="shared" si="5"/>
        <v>0</v>
      </c>
    </row>
    <row r="334" spans="1:13" x14ac:dyDescent="0.2">
      <c r="A334" s="1">
        <v>39687</v>
      </c>
      <c r="B334" s="5">
        <v>241</v>
      </c>
      <c r="C334">
        <v>4</v>
      </c>
      <c r="D334">
        <v>300</v>
      </c>
      <c r="E334" s="6" t="s">
        <v>257</v>
      </c>
      <c r="F334" t="s">
        <v>217</v>
      </c>
      <c r="G334" t="s">
        <v>219</v>
      </c>
      <c r="K334" s="2">
        <v>6</v>
      </c>
      <c r="M334" s="3">
        <f t="shared" si="5"/>
        <v>0</v>
      </c>
    </row>
    <row r="335" spans="1:13" x14ac:dyDescent="0.2">
      <c r="A335" s="1">
        <v>39687</v>
      </c>
      <c r="B335" s="5">
        <v>241</v>
      </c>
      <c r="C335">
        <v>4</v>
      </c>
      <c r="D335">
        <v>300</v>
      </c>
      <c r="E335" s="6" t="s">
        <v>257</v>
      </c>
      <c r="F335" t="s">
        <v>217</v>
      </c>
      <c r="G335" t="s">
        <v>219</v>
      </c>
      <c r="K335" s="2">
        <v>6</v>
      </c>
      <c r="M335" s="3">
        <f t="shared" si="5"/>
        <v>0</v>
      </c>
    </row>
    <row r="336" spans="1:13" x14ac:dyDescent="0.2">
      <c r="A336" s="1">
        <v>39687</v>
      </c>
      <c r="B336" s="5">
        <v>241</v>
      </c>
      <c r="C336">
        <v>4</v>
      </c>
      <c r="D336">
        <v>300</v>
      </c>
      <c r="E336" s="6" t="s">
        <v>257</v>
      </c>
      <c r="F336" t="s">
        <v>217</v>
      </c>
      <c r="G336" t="s">
        <v>219</v>
      </c>
      <c r="K336" s="2">
        <v>6</v>
      </c>
      <c r="M336" s="3">
        <f t="shared" si="5"/>
        <v>0</v>
      </c>
    </row>
    <row r="337" spans="1:13" x14ac:dyDescent="0.2">
      <c r="A337" s="1">
        <v>39687</v>
      </c>
      <c r="B337" s="5">
        <v>241</v>
      </c>
      <c r="C337">
        <v>4</v>
      </c>
      <c r="D337">
        <v>300</v>
      </c>
      <c r="E337" s="6" t="s">
        <v>257</v>
      </c>
      <c r="F337" t="s">
        <v>217</v>
      </c>
      <c r="G337" t="s">
        <v>219</v>
      </c>
      <c r="K337" s="2">
        <v>6</v>
      </c>
      <c r="M337" s="3">
        <f t="shared" si="5"/>
        <v>0</v>
      </c>
    </row>
    <row r="338" spans="1:13" x14ac:dyDescent="0.2">
      <c r="A338" s="1">
        <v>39687</v>
      </c>
      <c r="B338" s="5">
        <v>241</v>
      </c>
      <c r="C338">
        <v>4</v>
      </c>
      <c r="D338">
        <v>300</v>
      </c>
      <c r="E338" s="6" t="s">
        <v>257</v>
      </c>
      <c r="F338" t="s">
        <v>217</v>
      </c>
      <c r="G338" t="s">
        <v>219</v>
      </c>
      <c r="K338" s="2">
        <v>6</v>
      </c>
      <c r="M338" s="3">
        <f t="shared" si="5"/>
        <v>0</v>
      </c>
    </row>
    <row r="339" spans="1:13" x14ac:dyDescent="0.2">
      <c r="A339" s="1">
        <v>39687</v>
      </c>
      <c r="B339" s="5">
        <v>241</v>
      </c>
      <c r="C339">
        <v>4</v>
      </c>
      <c r="D339">
        <v>300</v>
      </c>
      <c r="E339" s="6" t="s">
        <v>257</v>
      </c>
      <c r="F339" t="s">
        <v>217</v>
      </c>
      <c r="G339" t="s">
        <v>219</v>
      </c>
      <c r="K339" s="2">
        <v>6</v>
      </c>
      <c r="M339" s="3">
        <f t="shared" si="5"/>
        <v>0</v>
      </c>
    </row>
    <row r="340" spans="1:13" x14ac:dyDescent="0.2">
      <c r="A340" s="1">
        <v>39687</v>
      </c>
      <c r="B340" s="5">
        <v>241</v>
      </c>
      <c r="C340">
        <v>4</v>
      </c>
      <c r="D340">
        <v>300</v>
      </c>
      <c r="E340" s="6" t="s">
        <v>257</v>
      </c>
      <c r="F340" t="s">
        <v>226</v>
      </c>
      <c r="K340" s="2">
        <v>6</v>
      </c>
      <c r="M340" s="3">
        <f t="shared" si="5"/>
        <v>0</v>
      </c>
    </row>
    <row r="341" spans="1:13" x14ac:dyDescent="0.2">
      <c r="A341" s="1">
        <v>39680</v>
      </c>
      <c r="B341" s="5">
        <v>234</v>
      </c>
      <c r="C341">
        <v>5</v>
      </c>
      <c r="D341">
        <v>100</v>
      </c>
      <c r="E341" s="6" t="s">
        <v>257</v>
      </c>
      <c r="F341" t="s">
        <v>49</v>
      </c>
      <c r="G341" t="s">
        <v>50</v>
      </c>
      <c r="K341" s="2">
        <v>6</v>
      </c>
      <c r="M341" s="3">
        <f t="shared" si="5"/>
        <v>0</v>
      </c>
    </row>
    <row r="342" spans="1:13" x14ac:dyDescent="0.2">
      <c r="A342" s="1">
        <v>39680</v>
      </c>
      <c r="B342" s="5">
        <v>234</v>
      </c>
      <c r="C342">
        <v>5</v>
      </c>
      <c r="D342">
        <v>100</v>
      </c>
      <c r="E342" s="6" t="s">
        <v>257</v>
      </c>
      <c r="F342" t="s">
        <v>206</v>
      </c>
      <c r="H342" t="s">
        <v>212</v>
      </c>
      <c r="J342" s="2">
        <v>3.5</v>
      </c>
      <c r="K342" s="2">
        <v>6</v>
      </c>
      <c r="M342" s="3">
        <f t="shared" si="5"/>
        <v>0.59500000000000008</v>
      </c>
    </row>
    <row r="343" spans="1:13" x14ac:dyDescent="0.2">
      <c r="A343" s="1">
        <v>39680</v>
      </c>
      <c r="B343" s="5">
        <v>234</v>
      </c>
      <c r="C343">
        <v>5</v>
      </c>
      <c r="D343">
        <v>100</v>
      </c>
      <c r="E343" s="6" t="s">
        <v>257</v>
      </c>
      <c r="F343" t="s">
        <v>206</v>
      </c>
      <c r="H343" t="s">
        <v>208</v>
      </c>
      <c r="J343" s="2">
        <v>2.1</v>
      </c>
      <c r="K343" s="2">
        <v>6</v>
      </c>
      <c r="M343" s="3">
        <f t="shared" si="5"/>
        <v>0.35700000000000004</v>
      </c>
    </row>
    <row r="344" spans="1:13" x14ac:dyDescent="0.2">
      <c r="A344" s="1">
        <v>39680</v>
      </c>
      <c r="B344" s="5">
        <v>234</v>
      </c>
      <c r="C344">
        <v>5</v>
      </c>
      <c r="D344">
        <v>100</v>
      </c>
      <c r="E344" s="6" t="s">
        <v>257</v>
      </c>
      <c r="F344" t="s">
        <v>206</v>
      </c>
      <c r="H344" t="s">
        <v>207</v>
      </c>
      <c r="J344" s="2">
        <v>2.8</v>
      </c>
      <c r="K344" s="2">
        <v>6</v>
      </c>
      <c r="M344" s="3">
        <f t="shared" si="5"/>
        <v>0.47599999999999998</v>
      </c>
    </row>
    <row r="345" spans="1:13" x14ac:dyDescent="0.2">
      <c r="A345" s="1">
        <v>39680</v>
      </c>
      <c r="B345" s="5">
        <v>234</v>
      </c>
      <c r="C345">
        <v>5</v>
      </c>
      <c r="D345">
        <v>100</v>
      </c>
      <c r="E345" s="6" t="s">
        <v>257</v>
      </c>
      <c r="F345" t="s">
        <v>60</v>
      </c>
      <c r="H345" t="s">
        <v>212</v>
      </c>
      <c r="J345" s="2">
        <v>3.7</v>
      </c>
      <c r="K345" s="2">
        <v>6</v>
      </c>
      <c r="M345" s="3">
        <f t="shared" si="5"/>
        <v>0.62900000000000011</v>
      </c>
    </row>
    <row r="346" spans="1:13" x14ac:dyDescent="0.2">
      <c r="A346" s="1">
        <v>39680</v>
      </c>
      <c r="B346" s="5">
        <v>234</v>
      </c>
      <c r="C346">
        <v>5</v>
      </c>
      <c r="D346">
        <v>100</v>
      </c>
      <c r="E346" s="6" t="s">
        <v>257</v>
      </c>
      <c r="F346" t="s">
        <v>206</v>
      </c>
      <c r="H346" t="s">
        <v>212</v>
      </c>
      <c r="J346" s="2">
        <v>3.7</v>
      </c>
      <c r="K346" s="2">
        <v>6</v>
      </c>
      <c r="M346" s="3">
        <f t="shared" si="5"/>
        <v>0.62900000000000011</v>
      </c>
    </row>
    <row r="347" spans="1:13" x14ac:dyDescent="0.2">
      <c r="A347" s="1">
        <v>39680</v>
      </c>
      <c r="B347" s="5">
        <v>234</v>
      </c>
      <c r="C347">
        <v>5</v>
      </c>
      <c r="D347">
        <v>100</v>
      </c>
      <c r="E347" s="6" t="s">
        <v>257</v>
      </c>
      <c r="F347" t="s">
        <v>59</v>
      </c>
      <c r="H347" t="s">
        <v>212</v>
      </c>
      <c r="J347" s="2">
        <v>3.6</v>
      </c>
      <c r="K347" s="2">
        <v>6</v>
      </c>
      <c r="M347" s="3">
        <f t="shared" si="5"/>
        <v>0.6120000000000001</v>
      </c>
    </row>
    <row r="348" spans="1:13" x14ac:dyDescent="0.2">
      <c r="A348" s="1">
        <v>39680</v>
      </c>
      <c r="B348" s="5">
        <v>234</v>
      </c>
      <c r="C348">
        <v>5</v>
      </c>
      <c r="D348">
        <v>100</v>
      </c>
      <c r="E348" s="6" t="s">
        <v>257</v>
      </c>
      <c r="F348" t="s">
        <v>59</v>
      </c>
      <c r="H348" t="s">
        <v>207</v>
      </c>
      <c r="J348" s="2">
        <v>3.3</v>
      </c>
      <c r="K348" s="2">
        <v>6</v>
      </c>
      <c r="M348" s="3">
        <f t="shared" si="5"/>
        <v>0.56100000000000005</v>
      </c>
    </row>
    <row r="349" spans="1:13" x14ac:dyDescent="0.2">
      <c r="A349" s="1">
        <v>39680</v>
      </c>
      <c r="B349" s="5">
        <v>234</v>
      </c>
      <c r="C349">
        <v>5</v>
      </c>
      <c r="D349">
        <v>100</v>
      </c>
      <c r="E349" s="6" t="s">
        <v>257</v>
      </c>
      <c r="F349" t="s">
        <v>59</v>
      </c>
      <c r="H349" t="s">
        <v>207</v>
      </c>
      <c r="J349" s="2">
        <v>3.2</v>
      </c>
      <c r="K349" s="2">
        <v>6</v>
      </c>
      <c r="M349" s="3">
        <f t="shared" si="5"/>
        <v>0.54400000000000004</v>
      </c>
    </row>
    <row r="350" spans="1:13" x14ac:dyDescent="0.2">
      <c r="A350" s="1">
        <v>39680</v>
      </c>
      <c r="B350" s="5">
        <v>234</v>
      </c>
      <c r="C350">
        <v>5</v>
      </c>
      <c r="D350">
        <v>100</v>
      </c>
      <c r="E350" s="6" t="s">
        <v>257</v>
      </c>
      <c r="F350" t="s">
        <v>214</v>
      </c>
      <c r="G350" t="s">
        <v>47</v>
      </c>
      <c r="K350" s="2">
        <v>6</v>
      </c>
      <c r="M350" s="3">
        <f t="shared" si="5"/>
        <v>0</v>
      </c>
    </row>
    <row r="351" spans="1:13" x14ac:dyDescent="0.2">
      <c r="A351" s="1">
        <v>39680</v>
      </c>
      <c r="B351" s="5">
        <v>234</v>
      </c>
      <c r="C351">
        <v>5</v>
      </c>
      <c r="D351">
        <v>100</v>
      </c>
      <c r="E351" s="6" t="s">
        <v>257</v>
      </c>
      <c r="F351" t="s">
        <v>214</v>
      </c>
      <c r="G351" t="s">
        <v>47</v>
      </c>
      <c r="K351" s="2">
        <v>6</v>
      </c>
      <c r="M351" s="3">
        <f t="shared" si="5"/>
        <v>0</v>
      </c>
    </row>
    <row r="352" spans="1:13" x14ac:dyDescent="0.2">
      <c r="A352" s="1">
        <v>39680</v>
      </c>
      <c r="B352" s="5">
        <v>234</v>
      </c>
      <c r="C352">
        <v>5</v>
      </c>
      <c r="D352">
        <v>100</v>
      </c>
      <c r="E352" s="6" t="s">
        <v>257</v>
      </c>
      <c r="F352" t="s">
        <v>214</v>
      </c>
      <c r="G352" t="s">
        <v>47</v>
      </c>
      <c r="K352" s="2">
        <v>6</v>
      </c>
      <c r="M352" s="3">
        <f t="shared" si="5"/>
        <v>0</v>
      </c>
    </row>
    <row r="353" spans="1:13" x14ac:dyDescent="0.2">
      <c r="A353" s="1">
        <v>39680</v>
      </c>
      <c r="B353" s="5">
        <v>234</v>
      </c>
      <c r="C353">
        <v>5</v>
      </c>
      <c r="D353">
        <v>100</v>
      </c>
      <c r="E353" s="6" t="s">
        <v>257</v>
      </c>
      <c r="F353" t="s">
        <v>214</v>
      </c>
      <c r="G353" t="s">
        <v>47</v>
      </c>
      <c r="K353" s="2">
        <v>6</v>
      </c>
      <c r="M353" s="3">
        <f t="shared" si="5"/>
        <v>0</v>
      </c>
    </row>
    <row r="354" spans="1:13" x14ac:dyDescent="0.2">
      <c r="A354" s="1">
        <v>39680</v>
      </c>
      <c r="B354" s="5">
        <v>234</v>
      </c>
      <c r="C354">
        <v>5</v>
      </c>
      <c r="D354">
        <v>100</v>
      </c>
      <c r="E354" s="6" t="s">
        <v>257</v>
      </c>
      <c r="F354" t="s">
        <v>214</v>
      </c>
      <c r="G354" t="s">
        <v>47</v>
      </c>
      <c r="K354" s="2">
        <v>6</v>
      </c>
      <c r="M354" s="3">
        <f t="shared" si="5"/>
        <v>0</v>
      </c>
    </row>
    <row r="355" spans="1:13" x14ac:dyDescent="0.2">
      <c r="A355" s="1">
        <v>39680</v>
      </c>
      <c r="B355" s="5">
        <v>234</v>
      </c>
      <c r="C355">
        <v>5</v>
      </c>
      <c r="D355">
        <v>100</v>
      </c>
      <c r="E355" s="6" t="s">
        <v>257</v>
      </c>
      <c r="F355" t="s">
        <v>214</v>
      </c>
      <c r="G355" t="s">
        <v>47</v>
      </c>
      <c r="K355" s="2">
        <v>6</v>
      </c>
      <c r="M355" s="3">
        <f t="shared" si="5"/>
        <v>0</v>
      </c>
    </row>
    <row r="356" spans="1:13" x14ac:dyDescent="0.2">
      <c r="A356" s="1">
        <v>39680</v>
      </c>
      <c r="B356" s="5">
        <v>234</v>
      </c>
      <c r="C356">
        <v>5</v>
      </c>
      <c r="D356">
        <v>100</v>
      </c>
      <c r="E356" s="6" t="s">
        <v>257</v>
      </c>
      <c r="F356" t="s">
        <v>214</v>
      </c>
      <c r="G356" t="s">
        <v>47</v>
      </c>
      <c r="K356" s="2">
        <v>6</v>
      </c>
      <c r="M356" s="3">
        <f t="shared" si="5"/>
        <v>0</v>
      </c>
    </row>
    <row r="357" spans="1:13" x14ac:dyDescent="0.2">
      <c r="A357" s="1">
        <v>39680</v>
      </c>
      <c r="B357" s="5">
        <v>234</v>
      </c>
      <c r="C357">
        <v>5</v>
      </c>
      <c r="D357">
        <v>100</v>
      </c>
      <c r="E357" s="6" t="s">
        <v>257</v>
      </c>
      <c r="F357" t="s">
        <v>214</v>
      </c>
      <c r="G357" t="s">
        <v>47</v>
      </c>
      <c r="K357" s="2">
        <v>6</v>
      </c>
      <c r="M357" s="3">
        <f t="shared" si="5"/>
        <v>0</v>
      </c>
    </row>
    <row r="358" spans="1:13" x14ac:dyDescent="0.2">
      <c r="A358" s="1">
        <v>39680</v>
      </c>
      <c r="B358" s="5">
        <v>234</v>
      </c>
      <c r="C358">
        <v>5</v>
      </c>
      <c r="D358">
        <v>100</v>
      </c>
      <c r="E358" s="6" t="s">
        <v>257</v>
      </c>
      <c r="F358" t="s">
        <v>214</v>
      </c>
      <c r="G358" t="s">
        <v>47</v>
      </c>
      <c r="K358" s="2">
        <v>6</v>
      </c>
      <c r="M358" s="3">
        <f t="shared" si="5"/>
        <v>0</v>
      </c>
    </row>
    <row r="359" spans="1:13" x14ac:dyDescent="0.2">
      <c r="A359" s="1">
        <v>39680</v>
      </c>
      <c r="B359" s="5">
        <v>234</v>
      </c>
      <c r="C359">
        <v>5</v>
      </c>
      <c r="D359">
        <v>100</v>
      </c>
      <c r="E359" s="6" t="s">
        <v>257</v>
      </c>
      <c r="F359" t="s">
        <v>214</v>
      </c>
      <c r="G359" t="s">
        <v>47</v>
      </c>
      <c r="K359" s="2">
        <v>6</v>
      </c>
      <c r="M359" s="3">
        <f t="shared" si="5"/>
        <v>0</v>
      </c>
    </row>
    <row r="360" spans="1:13" x14ac:dyDescent="0.2">
      <c r="A360" s="1">
        <v>39680</v>
      </c>
      <c r="B360" s="5">
        <v>234</v>
      </c>
      <c r="C360">
        <v>5</v>
      </c>
      <c r="D360">
        <v>100</v>
      </c>
      <c r="E360" s="6" t="s">
        <v>257</v>
      </c>
      <c r="F360" t="s">
        <v>214</v>
      </c>
      <c r="G360" t="s">
        <v>47</v>
      </c>
      <c r="K360" s="2">
        <v>6</v>
      </c>
      <c r="M360" s="3">
        <f t="shared" si="5"/>
        <v>0</v>
      </c>
    </row>
    <row r="361" spans="1:13" x14ac:dyDescent="0.2">
      <c r="A361" s="1">
        <v>39687</v>
      </c>
      <c r="B361" s="5">
        <v>241</v>
      </c>
      <c r="C361">
        <v>5</v>
      </c>
      <c r="D361">
        <v>100</v>
      </c>
      <c r="E361" s="6" t="s">
        <v>257</v>
      </c>
      <c r="F361" t="s">
        <v>220</v>
      </c>
      <c r="G361" t="s">
        <v>219</v>
      </c>
      <c r="K361" s="2">
        <v>6</v>
      </c>
      <c r="M361" s="3">
        <f t="shared" si="5"/>
        <v>0</v>
      </c>
    </row>
    <row r="362" spans="1:13" x14ac:dyDescent="0.2">
      <c r="A362" s="1">
        <v>39687</v>
      </c>
      <c r="B362" s="5">
        <v>241</v>
      </c>
      <c r="C362">
        <v>5</v>
      </c>
      <c r="D362">
        <v>100</v>
      </c>
      <c r="E362" s="6" t="s">
        <v>257</v>
      </c>
      <c r="F362" t="s">
        <v>220</v>
      </c>
      <c r="G362" t="s">
        <v>219</v>
      </c>
      <c r="K362" s="2">
        <v>6</v>
      </c>
      <c r="M362" s="3">
        <f t="shared" si="5"/>
        <v>0</v>
      </c>
    </row>
    <row r="363" spans="1:13" x14ac:dyDescent="0.2">
      <c r="A363" s="1">
        <v>39687</v>
      </c>
      <c r="B363" s="5">
        <v>241</v>
      </c>
      <c r="C363">
        <v>5</v>
      </c>
      <c r="D363">
        <v>100</v>
      </c>
      <c r="E363" s="6" t="s">
        <v>257</v>
      </c>
      <c r="F363" t="s">
        <v>220</v>
      </c>
      <c r="G363" t="s">
        <v>219</v>
      </c>
      <c r="K363" s="2">
        <v>6</v>
      </c>
      <c r="M363" s="3">
        <f t="shared" si="5"/>
        <v>0</v>
      </c>
    </row>
    <row r="364" spans="1:13" x14ac:dyDescent="0.2">
      <c r="A364" s="1">
        <v>39687</v>
      </c>
      <c r="B364" s="5">
        <v>241</v>
      </c>
      <c r="C364">
        <v>5</v>
      </c>
      <c r="D364">
        <v>100</v>
      </c>
      <c r="E364" s="6" t="s">
        <v>257</v>
      </c>
      <c r="F364" t="s">
        <v>220</v>
      </c>
      <c r="G364" t="s">
        <v>219</v>
      </c>
      <c r="K364" s="2">
        <v>6</v>
      </c>
      <c r="M364" s="3">
        <f t="shared" si="5"/>
        <v>0</v>
      </c>
    </row>
    <row r="365" spans="1:13" x14ac:dyDescent="0.2">
      <c r="A365" s="1">
        <v>39687</v>
      </c>
      <c r="B365" s="5">
        <v>241</v>
      </c>
      <c r="C365">
        <v>5</v>
      </c>
      <c r="D365">
        <v>100</v>
      </c>
      <c r="E365" s="6" t="s">
        <v>257</v>
      </c>
      <c r="F365" t="s">
        <v>220</v>
      </c>
      <c r="G365" t="s">
        <v>219</v>
      </c>
      <c r="K365" s="2">
        <v>6</v>
      </c>
      <c r="M365" s="3">
        <f t="shared" si="5"/>
        <v>0</v>
      </c>
    </row>
    <row r="366" spans="1:13" x14ac:dyDescent="0.2">
      <c r="A366" s="1">
        <v>39687</v>
      </c>
      <c r="B366" s="5">
        <v>241</v>
      </c>
      <c r="C366">
        <v>5</v>
      </c>
      <c r="D366">
        <v>100</v>
      </c>
      <c r="E366" s="6" t="s">
        <v>257</v>
      </c>
      <c r="F366" t="s">
        <v>220</v>
      </c>
      <c r="G366" t="s">
        <v>219</v>
      </c>
      <c r="K366" s="2">
        <v>6</v>
      </c>
      <c r="M366" s="3">
        <f t="shared" si="5"/>
        <v>0</v>
      </c>
    </row>
    <row r="367" spans="1:13" x14ac:dyDescent="0.2">
      <c r="A367" s="1">
        <v>39687</v>
      </c>
      <c r="B367" s="5">
        <v>241</v>
      </c>
      <c r="C367">
        <v>5</v>
      </c>
      <c r="D367">
        <v>100</v>
      </c>
      <c r="E367" s="6" t="s">
        <v>257</v>
      </c>
      <c r="F367" t="s">
        <v>220</v>
      </c>
      <c r="G367" t="s">
        <v>219</v>
      </c>
      <c r="K367" s="2">
        <v>6</v>
      </c>
      <c r="M367" s="3">
        <f t="shared" si="5"/>
        <v>0</v>
      </c>
    </row>
    <row r="368" spans="1:13" x14ac:dyDescent="0.2">
      <c r="A368" s="1">
        <v>39687</v>
      </c>
      <c r="B368" s="5">
        <v>241</v>
      </c>
      <c r="C368">
        <v>5</v>
      </c>
      <c r="D368">
        <v>100</v>
      </c>
      <c r="E368" s="6" t="s">
        <v>257</v>
      </c>
      <c r="F368" t="s">
        <v>220</v>
      </c>
      <c r="G368" t="s">
        <v>219</v>
      </c>
      <c r="K368" s="2">
        <v>6</v>
      </c>
      <c r="M368" s="3">
        <f t="shared" si="5"/>
        <v>0</v>
      </c>
    </row>
    <row r="369" spans="1:13" x14ac:dyDescent="0.2">
      <c r="A369" s="1">
        <v>39687</v>
      </c>
      <c r="B369" s="5">
        <v>241</v>
      </c>
      <c r="C369">
        <v>5</v>
      </c>
      <c r="D369">
        <v>100</v>
      </c>
      <c r="E369" s="6" t="s">
        <v>257</v>
      </c>
      <c r="F369" t="s">
        <v>220</v>
      </c>
      <c r="G369" t="s">
        <v>219</v>
      </c>
      <c r="K369" s="2">
        <v>6</v>
      </c>
      <c r="M369" s="3">
        <f t="shared" si="5"/>
        <v>0</v>
      </c>
    </row>
    <row r="370" spans="1:13" x14ac:dyDescent="0.2">
      <c r="A370" s="1">
        <v>39687</v>
      </c>
      <c r="B370" s="5">
        <v>241</v>
      </c>
      <c r="C370">
        <v>5</v>
      </c>
      <c r="D370">
        <v>100</v>
      </c>
      <c r="E370" s="6" t="s">
        <v>257</v>
      </c>
      <c r="F370" t="s">
        <v>220</v>
      </c>
      <c r="G370" t="s">
        <v>219</v>
      </c>
      <c r="K370" s="2">
        <v>6</v>
      </c>
      <c r="M370" s="3">
        <f t="shared" si="5"/>
        <v>0</v>
      </c>
    </row>
    <row r="371" spans="1:13" x14ac:dyDescent="0.2">
      <c r="A371" s="1">
        <v>39687</v>
      </c>
      <c r="B371" s="5">
        <v>241</v>
      </c>
      <c r="C371">
        <v>5</v>
      </c>
      <c r="D371">
        <v>100</v>
      </c>
      <c r="E371" s="6" t="s">
        <v>257</v>
      </c>
      <c r="F371" t="s">
        <v>220</v>
      </c>
      <c r="G371" t="s">
        <v>219</v>
      </c>
      <c r="K371" s="2">
        <v>6</v>
      </c>
      <c r="M371" s="3">
        <f t="shared" si="5"/>
        <v>0</v>
      </c>
    </row>
    <row r="372" spans="1:13" x14ac:dyDescent="0.2">
      <c r="A372" s="1">
        <v>39687</v>
      </c>
      <c r="B372" s="5">
        <v>241</v>
      </c>
      <c r="C372">
        <v>5</v>
      </c>
      <c r="D372">
        <v>100</v>
      </c>
      <c r="E372" s="6" t="s">
        <v>257</v>
      </c>
      <c r="F372" t="s">
        <v>220</v>
      </c>
      <c r="G372" t="s">
        <v>219</v>
      </c>
      <c r="K372" s="2">
        <v>6</v>
      </c>
      <c r="M372" s="3">
        <f t="shared" si="5"/>
        <v>0</v>
      </c>
    </row>
    <row r="373" spans="1:13" x14ac:dyDescent="0.2">
      <c r="A373" s="1">
        <v>39687</v>
      </c>
      <c r="B373" s="5">
        <v>241</v>
      </c>
      <c r="C373">
        <v>5</v>
      </c>
      <c r="D373">
        <v>100</v>
      </c>
      <c r="E373" s="6" t="s">
        <v>257</v>
      </c>
      <c r="F373" t="s">
        <v>220</v>
      </c>
      <c r="G373" t="s">
        <v>219</v>
      </c>
      <c r="K373" s="2">
        <v>6</v>
      </c>
      <c r="M373" s="3">
        <f t="shared" si="5"/>
        <v>0</v>
      </c>
    </row>
    <row r="374" spans="1:13" x14ac:dyDescent="0.2">
      <c r="A374" s="1">
        <v>39687</v>
      </c>
      <c r="B374" s="5">
        <v>241</v>
      </c>
      <c r="C374">
        <v>5</v>
      </c>
      <c r="D374">
        <v>100</v>
      </c>
      <c r="E374" s="6" t="s">
        <v>257</v>
      </c>
      <c r="F374" t="s">
        <v>220</v>
      </c>
      <c r="G374" t="s">
        <v>219</v>
      </c>
      <c r="K374" s="2">
        <v>6</v>
      </c>
      <c r="M374" s="3">
        <f t="shared" si="5"/>
        <v>0</v>
      </c>
    </row>
    <row r="375" spans="1:13" x14ac:dyDescent="0.2">
      <c r="A375" s="1">
        <v>39687</v>
      </c>
      <c r="B375" s="5">
        <v>241</v>
      </c>
      <c r="C375">
        <v>5</v>
      </c>
      <c r="D375">
        <v>100</v>
      </c>
      <c r="E375" s="6" t="s">
        <v>257</v>
      </c>
      <c r="F375" t="s">
        <v>220</v>
      </c>
      <c r="G375" t="s">
        <v>219</v>
      </c>
      <c r="K375" s="2">
        <v>6</v>
      </c>
      <c r="M375" s="3">
        <f t="shared" si="5"/>
        <v>0</v>
      </c>
    </row>
    <row r="376" spans="1:13" x14ac:dyDescent="0.2">
      <c r="A376" s="1">
        <v>39687</v>
      </c>
      <c r="B376" s="5">
        <v>241</v>
      </c>
      <c r="C376">
        <v>5</v>
      </c>
      <c r="D376">
        <v>100</v>
      </c>
      <c r="E376" s="6" t="s">
        <v>257</v>
      </c>
      <c r="F376" t="s">
        <v>220</v>
      </c>
      <c r="G376" t="s">
        <v>219</v>
      </c>
      <c r="K376" s="2">
        <v>6</v>
      </c>
      <c r="M376" s="3">
        <f t="shared" si="5"/>
        <v>0</v>
      </c>
    </row>
    <row r="377" spans="1:13" x14ac:dyDescent="0.2">
      <c r="A377" s="1">
        <v>39687</v>
      </c>
      <c r="B377" s="5">
        <v>241</v>
      </c>
      <c r="C377">
        <v>5</v>
      </c>
      <c r="D377">
        <v>100</v>
      </c>
      <c r="E377" s="6" t="s">
        <v>257</v>
      </c>
      <c r="F377" t="s">
        <v>220</v>
      </c>
      <c r="G377" t="s">
        <v>219</v>
      </c>
      <c r="K377" s="2">
        <v>6</v>
      </c>
      <c r="M377" s="3">
        <f t="shared" si="5"/>
        <v>0</v>
      </c>
    </row>
    <row r="378" spans="1:13" x14ac:dyDescent="0.2">
      <c r="A378" s="1">
        <v>39687</v>
      </c>
      <c r="B378" s="5">
        <v>241</v>
      </c>
      <c r="C378">
        <v>5</v>
      </c>
      <c r="D378">
        <v>100</v>
      </c>
      <c r="E378" s="6" t="s">
        <v>257</v>
      </c>
      <c r="F378" t="s">
        <v>220</v>
      </c>
      <c r="G378" t="s">
        <v>219</v>
      </c>
      <c r="K378" s="2">
        <v>6</v>
      </c>
      <c r="M378" s="3">
        <f t="shared" si="5"/>
        <v>0</v>
      </c>
    </row>
    <row r="379" spans="1:13" x14ac:dyDescent="0.2">
      <c r="A379" s="1">
        <v>39687</v>
      </c>
      <c r="B379" s="5">
        <v>241</v>
      </c>
      <c r="C379">
        <v>5</v>
      </c>
      <c r="D379">
        <v>100</v>
      </c>
      <c r="E379" s="6" t="s">
        <v>257</v>
      </c>
      <c r="F379" t="s">
        <v>220</v>
      </c>
      <c r="G379" t="s">
        <v>219</v>
      </c>
      <c r="K379" s="2">
        <v>6</v>
      </c>
      <c r="M379" s="3">
        <f t="shared" si="5"/>
        <v>0</v>
      </c>
    </row>
    <row r="380" spans="1:13" x14ac:dyDescent="0.2">
      <c r="A380" s="1">
        <v>39687</v>
      </c>
      <c r="B380" s="5">
        <v>241</v>
      </c>
      <c r="C380">
        <v>5</v>
      </c>
      <c r="D380">
        <v>100</v>
      </c>
      <c r="E380" s="6" t="s">
        <v>257</v>
      </c>
      <c r="F380" t="s">
        <v>220</v>
      </c>
      <c r="G380" t="s">
        <v>219</v>
      </c>
      <c r="K380" s="2">
        <v>6</v>
      </c>
      <c r="M380" s="3">
        <f t="shared" si="5"/>
        <v>0</v>
      </c>
    </row>
    <row r="381" spans="1:13" x14ac:dyDescent="0.2">
      <c r="A381" s="1">
        <v>39687</v>
      </c>
      <c r="B381" s="5">
        <v>241</v>
      </c>
      <c r="C381">
        <v>5</v>
      </c>
      <c r="D381">
        <v>100</v>
      </c>
      <c r="E381" s="6" t="s">
        <v>257</v>
      </c>
      <c r="F381" t="s">
        <v>220</v>
      </c>
      <c r="G381" t="s">
        <v>219</v>
      </c>
      <c r="K381" s="2">
        <v>6</v>
      </c>
      <c r="M381" s="3">
        <f t="shared" si="5"/>
        <v>0</v>
      </c>
    </row>
    <row r="382" spans="1:13" x14ac:dyDescent="0.2">
      <c r="A382" s="1">
        <v>39687</v>
      </c>
      <c r="B382" s="5">
        <v>241</v>
      </c>
      <c r="C382">
        <v>5</v>
      </c>
      <c r="D382">
        <v>100</v>
      </c>
      <c r="E382" s="6" t="s">
        <v>257</v>
      </c>
      <c r="F382" t="s">
        <v>220</v>
      </c>
      <c r="G382" t="s">
        <v>219</v>
      </c>
      <c r="K382" s="2">
        <v>6</v>
      </c>
      <c r="M382" s="3">
        <f t="shared" si="5"/>
        <v>0</v>
      </c>
    </row>
    <row r="383" spans="1:13" x14ac:dyDescent="0.2">
      <c r="A383" s="1">
        <v>39687</v>
      </c>
      <c r="B383" s="5">
        <v>241</v>
      </c>
      <c r="C383">
        <v>5</v>
      </c>
      <c r="D383">
        <v>100</v>
      </c>
      <c r="E383" s="6" t="s">
        <v>257</v>
      </c>
      <c r="F383" t="s">
        <v>220</v>
      </c>
      <c r="G383" t="s">
        <v>219</v>
      </c>
      <c r="K383" s="2">
        <v>6</v>
      </c>
      <c r="M383" s="3">
        <f t="shared" si="5"/>
        <v>0</v>
      </c>
    </row>
    <row r="384" spans="1:13" x14ac:dyDescent="0.2">
      <c r="A384" s="1">
        <v>39687</v>
      </c>
      <c r="B384" s="5">
        <v>241</v>
      </c>
      <c r="C384">
        <v>5</v>
      </c>
      <c r="D384">
        <v>100</v>
      </c>
      <c r="E384" s="6" t="s">
        <v>257</v>
      </c>
      <c r="F384" t="s">
        <v>220</v>
      </c>
      <c r="G384" t="s">
        <v>219</v>
      </c>
      <c r="K384" s="2">
        <v>6</v>
      </c>
      <c r="M384" s="3">
        <f t="shared" si="5"/>
        <v>0</v>
      </c>
    </row>
    <row r="385" spans="1:13" x14ac:dyDescent="0.2">
      <c r="A385" s="1">
        <v>39687</v>
      </c>
      <c r="B385" s="5">
        <v>241</v>
      </c>
      <c r="C385">
        <v>5</v>
      </c>
      <c r="D385">
        <v>100</v>
      </c>
      <c r="E385" s="6" t="s">
        <v>257</v>
      </c>
      <c r="F385" t="s">
        <v>220</v>
      </c>
      <c r="G385" t="s">
        <v>219</v>
      </c>
      <c r="K385" s="2">
        <v>6</v>
      </c>
      <c r="M385" s="3">
        <f t="shared" si="5"/>
        <v>0</v>
      </c>
    </row>
    <row r="386" spans="1:13" x14ac:dyDescent="0.2">
      <c r="A386" s="1">
        <v>39687</v>
      </c>
      <c r="B386" s="5">
        <v>241</v>
      </c>
      <c r="C386">
        <v>5</v>
      </c>
      <c r="D386">
        <v>100</v>
      </c>
      <c r="E386" s="6" t="s">
        <v>257</v>
      </c>
      <c r="F386" t="s">
        <v>220</v>
      </c>
      <c r="G386" t="s">
        <v>219</v>
      </c>
      <c r="K386" s="2">
        <v>6</v>
      </c>
      <c r="M386" s="3">
        <f t="shared" ref="M386:M449" si="6">J386*0.17</f>
        <v>0</v>
      </c>
    </row>
    <row r="387" spans="1:13" x14ac:dyDescent="0.2">
      <c r="A387" s="1">
        <v>39687</v>
      </c>
      <c r="B387" s="5">
        <v>241</v>
      </c>
      <c r="C387">
        <v>5</v>
      </c>
      <c r="D387">
        <v>100</v>
      </c>
      <c r="E387" s="6" t="s">
        <v>257</v>
      </c>
      <c r="F387" t="s">
        <v>220</v>
      </c>
      <c r="G387" t="s">
        <v>219</v>
      </c>
      <c r="K387" s="2">
        <v>6</v>
      </c>
      <c r="M387" s="3">
        <f t="shared" si="6"/>
        <v>0</v>
      </c>
    </row>
    <row r="388" spans="1:13" x14ac:dyDescent="0.2">
      <c r="A388" s="1">
        <v>39687</v>
      </c>
      <c r="B388" s="5">
        <v>241</v>
      </c>
      <c r="C388">
        <v>5</v>
      </c>
      <c r="D388">
        <v>100</v>
      </c>
      <c r="E388" s="6" t="s">
        <v>257</v>
      </c>
      <c r="F388" t="s">
        <v>220</v>
      </c>
      <c r="G388" t="s">
        <v>219</v>
      </c>
      <c r="K388" s="2">
        <v>6</v>
      </c>
      <c r="M388" s="3">
        <f t="shared" si="6"/>
        <v>0</v>
      </c>
    </row>
    <row r="389" spans="1:13" x14ac:dyDescent="0.2">
      <c r="A389" s="1">
        <v>39687</v>
      </c>
      <c r="B389" s="5">
        <v>241</v>
      </c>
      <c r="C389">
        <v>5</v>
      </c>
      <c r="D389">
        <v>100</v>
      </c>
      <c r="E389" s="6" t="s">
        <v>257</v>
      </c>
      <c r="F389" t="s">
        <v>220</v>
      </c>
      <c r="G389" t="s">
        <v>219</v>
      </c>
      <c r="K389" s="2">
        <v>6</v>
      </c>
      <c r="M389" s="3">
        <f t="shared" si="6"/>
        <v>0</v>
      </c>
    </row>
    <row r="390" spans="1:13" x14ac:dyDescent="0.2">
      <c r="A390" s="1">
        <v>39687</v>
      </c>
      <c r="B390" s="5">
        <v>241</v>
      </c>
      <c r="C390">
        <v>5</v>
      </c>
      <c r="D390">
        <v>100</v>
      </c>
      <c r="E390" s="6" t="s">
        <v>257</v>
      </c>
      <c r="F390" t="s">
        <v>220</v>
      </c>
      <c r="G390" t="s">
        <v>219</v>
      </c>
      <c r="K390" s="2">
        <v>6</v>
      </c>
      <c r="M390" s="3">
        <f t="shared" si="6"/>
        <v>0</v>
      </c>
    </row>
    <row r="391" spans="1:13" x14ac:dyDescent="0.2">
      <c r="A391" s="1">
        <v>39687</v>
      </c>
      <c r="B391" s="5">
        <v>241</v>
      </c>
      <c r="C391">
        <v>5</v>
      </c>
      <c r="D391">
        <v>100</v>
      </c>
      <c r="E391" s="6" t="s">
        <v>257</v>
      </c>
      <c r="F391" t="s">
        <v>221</v>
      </c>
      <c r="H391" t="s">
        <v>225</v>
      </c>
      <c r="J391" s="2">
        <v>3</v>
      </c>
      <c r="K391" s="2">
        <v>6</v>
      </c>
      <c r="M391" s="3">
        <f t="shared" si="6"/>
        <v>0.51</v>
      </c>
    </row>
    <row r="392" spans="1:13" x14ac:dyDescent="0.2">
      <c r="A392" s="1">
        <v>39687</v>
      </c>
      <c r="B392" s="5">
        <v>241</v>
      </c>
      <c r="C392">
        <v>5</v>
      </c>
      <c r="D392">
        <v>100</v>
      </c>
      <c r="E392" s="6" t="s">
        <v>257</v>
      </c>
      <c r="F392" t="s">
        <v>221</v>
      </c>
      <c r="H392" t="s">
        <v>229</v>
      </c>
      <c r="J392" s="2">
        <v>3.6</v>
      </c>
      <c r="K392" s="2">
        <v>6</v>
      </c>
      <c r="M392" s="3">
        <f t="shared" si="6"/>
        <v>0.6120000000000001</v>
      </c>
    </row>
    <row r="393" spans="1:13" x14ac:dyDescent="0.2">
      <c r="A393" s="1">
        <v>39687</v>
      </c>
      <c r="B393" s="5">
        <v>241</v>
      </c>
      <c r="C393">
        <v>5</v>
      </c>
      <c r="D393">
        <v>100</v>
      </c>
      <c r="E393" s="6" t="s">
        <v>257</v>
      </c>
      <c r="F393" t="s">
        <v>221</v>
      </c>
      <c r="H393" t="s">
        <v>222</v>
      </c>
      <c r="J393" s="2">
        <v>3.8</v>
      </c>
      <c r="K393" s="2">
        <v>6</v>
      </c>
      <c r="M393" s="3">
        <f t="shared" si="6"/>
        <v>0.64600000000000002</v>
      </c>
    </row>
    <row r="394" spans="1:13" x14ac:dyDescent="0.2">
      <c r="A394" s="1">
        <v>39687</v>
      </c>
      <c r="B394" s="5">
        <v>241</v>
      </c>
      <c r="C394">
        <v>5</v>
      </c>
      <c r="D394">
        <v>100</v>
      </c>
      <c r="E394" s="6" t="s">
        <v>257</v>
      </c>
      <c r="F394" t="s">
        <v>221</v>
      </c>
      <c r="G394" t="s">
        <v>230</v>
      </c>
      <c r="I394" t="s">
        <v>228</v>
      </c>
      <c r="J394" s="2">
        <v>3.7</v>
      </c>
      <c r="K394" s="2">
        <v>6</v>
      </c>
      <c r="M394" s="3">
        <f t="shared" si="6"/>
        <v>0.62900000000000011</v>
      </c>
    </row>
    <row r="395" spans="1:13" x14ac:dyDescent="0.2">
      <c r="A395" s="1">
        <v>39687</v>
      </c>
      <c r="B395" s="5">
        <v>241</v>
      </c>
      <c r="C395">
        <v>5</v>
      </c>
      <c r="D395">
        <v>100</v>
      </c>
      <c r="E395" s="6" t="s">
        <v>257</v>
      </c>
      <c r="F395" t="s">
        <v>221</v>
      </c>
      <c r="H395" t="s">
        <v>225</v>
      </c>
      <c r="J395" s="2">
        <v>2.8</v>
      </c>
      <c r="K395" s="2">
        <v>6</v>
      </c>
      <c r="M395" s="3">
        <f t="shared" si="6"/>
        <v>0.47599999999999998</v>
      </c>
    </row>
    <row r="396" spans="1:13" x14ac:dyDescent="0.2">
      <c r="A396" s="1">
        <v>39687</v>
      </c>
      <c r="B396" s="5">
        <v>241</v>
      </c>
      <c r="C396">
        <v>5</v>
      </c>
      <c r="D396">
        <v>100</v>
      </c>
      <c r="E396" s="6" t="s">
        <v>257</v>
      </c>
      <c r="F396" t="s">
        <v>221</v>
      </c>
      <c r="H396" t="s">
        <v>222</v>
      </c>
      <c r="J396" s="2">
        <v>3.2</v>
      </c>
      <c r="K396" s="2">
        <v>6</v>
      </c>
      <c r="M396" s="3">
        <f t="shared" si="6"/>
        <v>0.54400000000000004</v>
      </c>
    </row>
    <row r="397" spans="1:13" x14ac:dyDescent="0.2">
      <c r="A397" s="1">
        <v>39687</v>
      </c>
      <c r="B397" s="5">
        <v>241</v>
      </c>
      <c r="C397">
        <v>5</v>
      </c>
      <c r="D397">
        <v>100</v>
      </c>
      <c r="E397" s="6" t="s">
        <v>257</v>
      </c>
      <c r="F397" t="s">
        <v>221</v>
      </c>
      <c r="H397" t="s">
        <v>222</v>
      </c>
      <c r="J397" s="2">
        <v>2.8</v>
      </c>
      <c r="K397" s="2">
        <v>6</v>
      </c>
      <c r="M397" s="3">
        <f t="shared" si="6"/>
        <v>0.47599999999999998</v>
      </c>
    </row>
    <row r="398" spans="1:13" x14ac:dyDescent="0.2">
      <c r="A398" s="1">
        <v>39687</v>
      </c>
      <c r="B398" s="5">
        <v>241</v>
      </c>
      <c r="C398">
        <v>5</v>
      </c>
      <c r="D398">
        <v>100</v>
      </c>
      <c r="E398" s="6" t="s">
        <v>257</v>
      </c>
      <c r="F398" t="s">
        <v>221</v>
      </c>
      <c r="G398" t="s">
        <v>230</v>
      </c>
      <c r="I398" t="s">
        <v>231</v>
      </c>
      <c r="J398" s="2">
        <v>4</v>
      </c>
      <c r="K398" s="2">
        <v>6</v>
      </c>
      <c r="M398" s="3">
        <f t="shared" si="6"/>
        <v>0.68</v>
      </c>
    </row>
    <row r="399" spans="1:13" x14ac:dyDescent="0.2">
      <c r="A399" s="1">
        <v>39687</v>
      </c>
      <c r="B399" s="5">
        <v>241</v>
      </c>
      <c r="C399">
        <v>5</v>
      </c>
      <c r="D399">
        <v>100</v>
      </c>
      <c r="E399" s="6" t="s">
        <v>257</v>
      </c>
      <c r="F399" t="s">
        <v>221</v>
      </c>
      <c r="H399" t="s">
        <v>222</v>
      </c>
      <c r="J399" s="2">
        <v>2.9</v>
      </c>
      <c r="K399" s="2">
        <v>6</v>
      </c>
      <c r="M399" s="3">
        <f t="shared" si="6"/>
        <v>0.49299999999999999</v>
      </c>
    </row>
    <row r="400" spans="1:13" x14ac:dyDescent="0.2">
      <c r="A400" s="1">
        <v>39687</v>
      </c>
      <c r="B400" s="5">
        <v>241</v>
      </c>
      <c r="C400">
        <v>5</v>
      </c>
      <c r="D400">
        <v>100</v>
      </c>
      <c r="E400" s="6" t="s">
        <v>257</v>
      </c>
      <c r="F400" t="s">
        <v>221</v>
      </c>
      <c r="H400" t="s">
        <v>222</v>
      </c>
      <c r="J400" s="2">
        <v>3.1</v>
      </c>
      <c r="K400" s="2">
        <v>6</v>
      </c>
      <c r="M400" s="3">
        <f t="shared" si="6"/>
        <v>0.52700000000000002</v>
      </c>
    </row>
    <row r="401" spans="1:13" x14ac:dyDescent="0.2">
      <c r="A401" s="1">
        <v>39687</v>
      </c>
      <c r="B401" s="5">
        <v>241</v>
      </c>
      <c r="C401">
        <v>5</v>
      </c>
      <c r="D401">
        <v>100</v>
      </c>
      <c r="E401" s="6" t="s">
        <v>257</v>
      </c>
      <c r="F401" t="s">
        <v>221</v>
      </c>
      <c r="H401" t="s">
        <v>222</v>
      </c>
      <c r="J401" s="2">
        <v>3.3</v>
      </c>
      <c r="K401" s="2">
        <v>6</v>
      </c>
      <c r="M401" s="3">
        <f t="shared" si="6"/>
        <v>0.56100000000000005</v>
      </c>
    </row>
    <row r="402" spans="1:13" x14ac:dyDescent="0.2">
      <c r="A402" s="1">
        <v>39687</v>
      </c>
      <c r="B402" s="5">
        <v>241</v>
      </c>
      <c r="C402">
        <v>5</v>
      </c>
      <c r="D402">
        <v>100</v>
      </c>
      <c r="E402" s="6" t="s">
        <v>257</v>
      </c>
      <c r="F402" t="s">
        <v>221</v>
      </c>
      <c r="H402" t="s">
        <v>225</v>
      </c>
      <c r="J402" s="2">
        <v>2.8</v>
      </c>
      <c r="K402" s="2">
        <v>6</v>
      </c>
      <c r="M402" s="3">
        <f t="shared" si="6"/>
        <v>0.47599999999999998</v>
      </c>
    </row>
    <row r="403" spans="1:13" x14ac:dyDescent="0.2">
      <c r="A403" s="1">
        <v>39687</v>
      </c>
      <c r="B403" s="5">
        <v>241</v>
      </c>
      <c r="C403">
        <v>5</v>
      </c>
      <c r="D403">
        <v>100</v>
      </c>
      <c r="E403" s="6" t="s">
        <v>257</v>
      </c>
      <c r="F403" t="s">
        <v>221</v>
      </c>
      <c r="H403" t="s">
        <v>222</v>
      </c>
      <c r="J403" s="2">
        <v>3.5</v>
      </c>
      <c r="K403" s="2">
        <v>6</v>
      </c>
      <c r="M403" s="3">
        <f t="shared" si="6"/>
        <v>0.59500000000000008</v>
      </c>
    </row>
    <row r="404" spans="1:13" x14ac:dyDescent="0.2">
      <c r="A404" s="1">
        <v>39687</v>
      </c>
      <c r="B404" s="5">
        <v>241</v>
      </c>
      <c r="C404">
        <v>5</v>
      </c>
      <c r="D404">
        <v>100</v>
      </c>
      <c r="E404" s="6" t="s">
        <v>257</v>
      </c>
      <c r="F404" t="s">
        <v>221</v>
      </c>
      <c r="H404" t="s">
        <v>225</v>
      </c>
      <c r="J404" s="2">
        <v>3</v>
      </c>
      <c r="K404" s="2">
        <v>6</v>
      </c>
      <c r="M404" s="3">
        <f t="shared" si="6"/>
        <v>0.51</v>
      </c>
    </row>
    <row r="405" spans="1:13" x14ac:dyDescent="0.2">
      <c r="A405" s="1">
        <v>39687</v>
      </c>
      <c r="B405" s="5">
        <v>241</v>
      </c>
      <c r="C405">
        <v>5</v>
      </c>
      <c r="D405">
        <v>100</v>
      </c>
      <c r="E405" s="6" t="s">
        <v>257</v>
      </c>
      <c r="F405" t="s">
        <v>221</v>
      </c>
      <c r="H405" t="s">
        <v>225</v>
      </c>
      <c r="J405" s="2">
        <v>3.1</v>
      </c>
      <c r="K405" s="2">
        <v>6</v>
      </c>
      <c r="M405" s="3">
        <f t="shared" si="6"/>
        <v>0.52700000000000002</v>
      </c>
    </row>
    <row r="406" spans="1:13" x14ac:dyDescent="0.2">
      <c r="A406" s="1">
        <v>39687</v>
      </c>
      <c r="B406" s="5">
        <v>241</v>
      </c>
      <c r="C406">
        <v>5</v>
      </c>
      <c r="D406">
        <v>100</v>
      </c>
      <c r="E406" s="6" t="s">
        <v>257</v>
      </c>
      <c r="F406" t="s">
        <v>221</v>
      </c>
      <c r="H406" t="s">
        <v>225</v>
      </c>
      <c r="J406" s="2">
        <v>3.2</v>
      </c>
      <c r="K406" s="2">
        <v>6</v>
      </c>
      <c r="M406" s="3">
        <f t="shared" si="6"/>
        <v>0.54400000000000004</v>
      </c>
    </row>
    <row r="407" spans="1:13" x14ac:dyDescent="0.2">
      <c r="A407" s="1">
        <v>39687</v>
      </c>
      <c r="B407" s="5">
        <v>241</v>
      </c>
      <c r="C407">
        <v>5</v>
      </c>
      <c r="D407">
        <v>100</v>
      </c>
      <c r="E407" s="6" t="s">
        <v>257</v>
      </c>
      <c r="F407" t="s">
        <v>217</v>
      </c>
      <c r="G407" t="s">
        <v>218</v>
      </c>
      <c r="K407" s="2">
        <v>6</v>
      </c>
      <c r="M407" s="3">
        <f t="shared" si="6"/>
        <v>0</v>
      </c>
    </row>
    <row r="408" spans="1:13" x14ac:dyDescent="0.2">
      <c r="A408" s="1">
        <v>39687</v>
      </c>
      <c r="B408" s="5">
        <v>241</v>
      </c>
      <c r="C408">
        <v>5</v>
      </c>
      <c r="D408">
        <v>100</v>
      </c>
      <c r="E408" s="6" t="s">
        <v>257</v>
      </c>
      <c r="F408" t="s">
        <v>217</v>
      </c>
      <c r="G408" t="s">
        <v>218</v>
      </c>
      <c r="K408" s="2">
        <v>6</v>
      </c>
      <c r="M408" s="3">
        <f t="shared" si="6"/>
        <v>0</v>
      </c>
    </row>
    <row r="409" spans="1:13" x14ac:dyDescent="0.2">
      <c r="A409" s="1">
        <v>39687</v>
      </c>
      <c r="B409" s="5">
        <v>241</v>
      </c>
      <c r="C409">
        <v>5</v>
      </c>
      <c r="D409">
        <v>100</v>
      </c>
      <c r="E409" s="6" t="s">
        <v>257</v>
      </c>
      <c r="F409" t="s">
        <v>217</v>
      </c>
      <c r="G409" t="s">
        <v>218</v>
      </c>
      <c r="K409" s="2">
        <v>6</v>
      </c>
      <c r="M409" s="3">
        <f t="shared" si="6"/>
        <v>0</v>
      </c>
    </row>
    <row r="410" spans="1:13" x14ac:dyDescent="0.2">
      <c r="A410" s="1">
        <v>39687</v>
      </c>
      <c r="B410" s="5">
        <v>241</v>
      </c>
      <c r="C410">
        <v>5</v>
      </c>
      <c r="D410">
        <v>100</v>
      </c>
      <c r="E410" s="6" t="s">
        <v>257</v>
      </c>
      <c r="F410" t="s">
        <v>217</v>
      </c>
      <c r="G410" t="s">
        <v>218</v>
      </c>
      <c r="K410" s="2">
        <v>6</v>
      </c>
      <c r="M410" s="3">
        <f t="shared" si="6"/>
        <v>0</v>
      </c>
    </row>
    <row r="411" spans="1:13" x14ac:dyDescent="0.2">
      <c r="A411" s="1">
        <v>39687</v>
      </c>
      <c r="B411" s="5">
        <v>241</v>
      </c>
      <c r="C411">
        <v>5</v>
      </c>
      <c r="D411">
        <v>100</v>
      </c>
      <c r="E411" s="6" t="s">
        <v>257</v>
      </c>
      <c r="F411" t="s">
        <v>217</v>
      </c>
      <c r="G411" t="s">
        <v>218</v>
      </c>
      <c r="K411" s="2">
        <v>6</v>
      </c>
      <c r="M411" s="3">
        <f t="shared" si="6"/>
        <v>0</v>
      </c>
    </row>
    <row r="412" spans="1:13" x14ac:dyDescent="0.2">
      <c r="A412" s="1">
        <v>39687</v>
      </c>
      <c r="B412" s="5">
        <v>241</v>
      </c>
      <c r="C412">
        <v>5</v>
      </c>
      <c r="D412">
        <v>100</v>
      </c>
      <c r="E412" s="6" t="s">
        <v>257</v>
      </c>
      <c r="F412" t="s">
        <v>217</v>
      </c>
      <c r="G412" t="s">
        <v>218</v>
      </c>
      <c r="K412" s="2">
        <v>6</v>
      </c>
      <c r="M412" s="3">
        <f t="shared" si="6"/>
        <v>0</v>
      </c>
    </row>
    <row r="413" spans="1:13" x14ac:dyDescent="0.2">
      <c r="A413" s="1">
        <v>39687</v>
      </c>
      <c r="B413" s="5">
        <v>241</v>
      </c>
      <c r="C413">
        <v>5</v>
      </c>
      <c r="D413">
        <v>100</v>
      </c>
      <c r="E413" s="6" t="s">
        <v>257</v>
      </c>
      <c r="F413" t="s">
        <v>217</v>
      </c>
      <c r="G413" t="s">
        <v>218</v>
      </c>
      <c r="K413" s="2">
        <v>6</v>
      </c>
      <c r="M413" s="3">
        <f t="shared" si="6"/>
        <v>0</v>
      </c>
    </row>
    <row r="414" spans="1:13" x14ac:dyDescent="0.2">
      <c r="A414" s="1">
        <v>39687</v>
      </c>
      <c r="B414" s="5">
        <v>241</v>
      </c>
      <c r="C414">
        <v>5</v>
      </c>
      <c r="D414">
        <v>100</v>
      </c>
      <c r="E414" s="6" t="s">
        <v>257</v>
      </c>
      <c r="F414" t="s">
        <v>217</v>
      </c>
      <c r="G414" t="s">
        <v>218</v>
      </c>
      <c r="K414" s="2">
        <v>6</v>
      </c>
      <c r="M414" s="3">
        <f t="shared" si="6"/>
        <v>0</v>
      </c>
    </row>
    <row r="415" spans="1:13" x14ac:dyDescent="0.2">
      <c r="A415" s="1">
        <v>39687</v>
      </c>
      <c r="B415" s="5">
        <v>241</v>
      </c>
      <c r="C415">
        <v>5</v>
      </c>
      <c r="D415">
        <v>100</v>
      </c>
      <c r="E415" s="6" t="s">
        <v>257</v>
      </c>
      <c r="F415" t="s">
        <v>217</v>
      </c>
      <c r="G415" t="s">
        <v>218</v>
      </c>
      <c r="K415" s="2">
        <v>6</v>
      </c>
      <c r="M415" s="3">
        <f t="shared" si="6"/>
        <v>0</v>
      </c>
    </row>
    <row r="416" spans="1:13" x14ac:dyDescent="0.2">
      <c r="A416" s="1">
        <v>39687</v>
      </c>
      <c r="B416" s="5">
        <v>241</v>
      </c>
      <c r="C416">
        <v>5</v>
      </c>
      <c r="D416">
        <v>100</v>
      </c>
      <c r="E416" s="6" t="s">
        <v>257</v>
      </c>
      <c r="F416" t="s">
        <v>217</v>
      </c>
      <c r="G416" t="s">
        <v>218</v>
      </c>
      <c r="K416" s="2">
        <v>6</v>
      </c>
      <c r="M416" s="3">
        <f t="shared" si="6"/>
        <v>0</v>
      </c>
    </row>
    <row r="417" spans="1:13" x14ac:dyDescent="0.2">
      <c r="A417" s="1">
        <v>39687</v>
      </c>
      <c r="B417" s="5">
        <v>241</v>
      </c>
      <c r="C417">
        <v>5</v>
      </c>
      <c r="D417">
        <v>100</v>
      </c>
      <c r="E417" s="6" t="s">
        <v>257</v>
      </c>
      <c r="F417" t="s">
        <v>217</v>
      </c>
      <c r="G417" t="s">
        <v>218</v>
      </c>
      <c r="K417" s="2">
        <v>6</v>
      </c>
      <c r="M417" s="3">
        <f t="shared" si="6"/>
        <v>0</v>
      </c>
    </row>
    <row r="418" spans="1:13" x14ac:dyDescent="0.2">
      <c r="A418" s="1">
        <v>39687</v>
      </c>
      <c r="B418" s="5">
        <v>241</v>
      </c>
      <c r="C418">
        <v>5</v>
      </c>
      <c r="D418">
        <v>100</v>
      </c>
      <c r="E418" s="6" t="s">
        <v>257</v>
      </c>
      <c r="F418" t="s">
        <v>217</v>
      </c>
      <c r="G418" t="s">
        <v>218</v>
      </c>
      <c r="K418" s="2">
        <v>6</v>
      </c>
      <c r="M418" s="3">
        <f t="shared" si="6"/>
        <v>0</v>
      </c>
    </row>
    <row r="419" spans="1:13" x14ac:dyDescent="0.2">
      <c r="A419" s="1">
        <v>39687</v>
      </c>
      <c r="B419" s="5">
        <v>241</v>
      </c>
      <c r="C419">
        <v>5</v>
      </c>
      <c r="D419">
        <v>100</v>
      </c>
      <c r="E419" s="6" t="s">
        <v>257</v>
      </c>
      <c r="F419" t="s">
        <v>217</v>
      </c>
      <c r="G419" t="s">
        <v>218</v>
      </c>
      <c r="K419" s="2">
        <v>6</v>
      </c>
      <c r="M419" s="3">
        <f t="shared" si="6"/>
        <v>0</v>
      </c>
    </row>
    <row r="420" spans="1:13" x14ac:dyDescent="0.2">
      <c r="A420" s="1">
        <v>39687</v>
      </c>
      <c r="B420" s="5">
        <v>241</v>
      </c>
      <c r="C420">
        <v>5</v>
      </c>
      <c r="D420">
        <v>100</v>
      </c>
      <c r="E420" s="6" t="s">
        <v>257</v>
      </c>
      <c r="F420" t="s">
        <v>217</v>
      </c>
      <c r="G420" t="s">
        <v>218</v>
      </c>
      <c r="K420" s="2">
        <v>6</v>
      </c>
      <c r="M420" s="3">
        <f t="shared" si="6"/>
        <v>0</v>
      </c>
    </row>
    <row r="421" spans="1:13" x14ac:dyDescent="0.2">
      <c r="A421" s="1">
        <v>39687</v>
      </c>
      <c r="B421" s="5">
        <v>241</v>
      </c>
      <c r="C421">
        <v>5</v>
      </c>
      <c r="D421">
        <v>100</v>
      </c>
      <c r="E421" s="6" t="s">
        <v>257</v>
      </c>
      <c r="F421" t="s">
        <v>217</v>
      </c>
      <c r="G421" t="s">
        <v>218</v>
      </c>
      <c r="K421" s="2">
        <v>6</v>
      </c>
      <c r="M421" s="3">
        <f t="shared" si="6"/>
        <v>0</v>
      </c>
    </row>
    <row r="422" spans="1:13" x14ac:dyDescent="0.2">
      <c r="A422" s="1">
        <v>39687</v>
      </c>
      <c r="B422" s="5">
        <v>241</v>
      </c>
      <c r="C422">
        <v>5</v>
      </c>
      <c r="D422">
        <v>100</v>
      </c>
      <c r="E422" s="6" t="s">
        <v>257</v>
      </c>
      <c r="F422" t="s">
        <v>217</v>
      </c>
      <c r="G422" t="s">
        <v>218</v>
      </c>
      <c r="K422" s="2">
        <v>6</v>
      </c>
      <c r="M422" s="3">
        <f t="shared" si="6"/>
        <v>0</v>
      </c>
    </row>
    <row r="423" spans="1:13" x14ac:dyDescent="0.2">
      <c r="A423" s="1">
        <v>39687</v>
      </c>
      <c r="B423" s="5">
        <v>241</v>
      </c>
      <c r="C423">
        <v>5</v>
      </c>
      <c r="D423">
        <v>100</v>
      </c>
      <c r="E423" s="6" t="s">
        <v>257</v>
      </c>
      <c r="F423" t="s">
        <v>217</v>
      </c>
      <c r="G423" t="s">
        <v>218</v>
      </c>
      <c r="K423" s="2">
        <v>6</v>
      </c>
      <c r="M423" s="3">
        <f t="shared" si="6"/>
        <v>0</v>
      </c>
    </row>
    <row r="424" spans="1:13" x14ac:dyDescent="0.2">
      <c r="A424" s="1">
        <v>39687</v>
      </c>
      <c r="B424" s="5">
        <v>241</v>
      </c>
      <c r="C424">
        <v>5</v>
      </c>
      <c r="D424">
        <v>100</v>
      </c>
      <c r="E424" s="6" t="s">
        <v>257</v>
      </c>
      <c r="F424" t="s">
        <v>217</v>
      </c>
      <c r="G424" t="s">
        <v>218</v>
      </c>
      <c r="K424" s="2">
        <v>6</v>
      </c>
      <c r="M424" s="3">
        <f t="shared" si="6"/>
        <v>0</v>
      </c>
    </row>
    <row r="425" spans="1:13" x14ac:dyDescent="0.2">
      <c r="A425" s="1">
        <v>39687</v>
      </c>
      <c r="B425" s="5">
        <v>241</v>
      </c>
      <c r="C425">
        <v>5</v>
      </c>
      <c r="D425">
        <v>100</v>
      </c>
      <c r="E425" s="6" t="s">
        <v>257</v>
      </c>
      <c r="F425" t="s">
        <v>217</v>
      </c>
      <c r="G425" t="s">
        <v>218</v>
      </c>
      <c r="K425" s="2">
        <v>6</v>
      </c>
      <c r="M425" s="3">
        <f t="shared" si="6"/>
        <v>0</v>
      </c>
    </row>
    <row r="426" spans="1:13" x14ac:dyDescent="0.2">
      <c r="A426" s="1">
        <v>39687</v>
      </c>
      <c r="B426" s="5">
        <v>241</v>
      </c>
      <c r="C426">
        <v>5</v>
      </c>
      <c r="D426">
        <v>100</v>
      </c>
      <c r="E426" s="6" t="s">
        <v>257</v>
      </c>
      <c r="F426" t="s">
        <v>217</v>
      </c>
      <c r="G426" t="s">
        <v>218</v>
      </c>
      <c r="K426" s="2">
        <v>6</v>
      </c>
      <c r="M426" s="3">
        <f t="shared" si="6"/>
        <v>0</v>
      </c>
    </row>
    <row r="427" spans="1:13" x14ac:dyDescent="0.2">
      <c r="A427" s="1">
        <v>39687</v>
      </c>
      <c r="B427" s="5">
        <v>241</v>
      </c>
      <c r="C427">
        <v>5</v>
      </c>
      <c r="D427">
        <v>100</v>
      </c>
      <c r="E427" s="6" t="s">
        <v>257</v>
      </c>
      <c r="F427" t="s">
        <v>217</v>
      </c>
      <c r="G427" t="s">
        <v>218</v>
      </c>
      <c r="K427" s="2">
        <v>6</v>
      </c>
      <c r="M427" s="3">
        <f t="shared" si="6"/>
        <v>0</v>
      </c>
    </row>
    <row r="428" spans="1:13" x14ac:dyDescent="0.2">
      <c r="A428" s="1">
        <v>39687</v>
      </c>
      <c r="B428" s="5">
        <v>241</v>
      </c>
      <c r="C428">
        <v>5</v>
      </c>
      <c r="D428">
        <v>100</v>
      </c>
      <c r="E428" s="6" t="s">
        <v>257</v>
      </c>
      <c r="F428" t="s">
        <v>217</v>
      </c>
      <c r="G428" t="s">
        <v>218</v>
      </c>
      <c r="K428" s="2">
        <v>6</v>
      </c>
      <c r="M428" s="3">
        <f t="shared" si="6"/>
        <v>0</v>
      </c>
    </row>
    <row r="429" spans="1:13" x14ac:dyDescent="0.2">
      <c r="A429" s="1">
        <v>39687</v>
      </c>
      <c r="B429" s="5">
        <v>241</v>
      </c>
      <c r="C429">
        <v>5</v>
      </c>
      <c r="D429">
        <v>100</v>
      </c>
      <c r="E429" s="6" t="s">
        <v>257</v>
      </c>
      <c r="F429" t="s">
        <v>217</v>
      </c>
      <c r="G429" t="s">
        <v>218</v>
      </c>
      <c r="K429" s="2">
        <v>6</v>
      </c>
      <c r="M429" s="3">
        <f t="shared" si="6"/>
        <v>0</v>
      </c>
    </row>
    <row r="430" spans="1:13" x14ac:dyDescent="0.2">
      <c r="A430" s="1">
        <v>39687</v>
      </c>
      <c r="B430" s="5">
        <v>241</v>
      </c>
      <c r="C430">
        <v>5</v>
      </c>
      <c r="D430">
        <v>100</v>
      </c>
      <c r="E430" s="6" t="s">
        <v>257</v>
      </c>
      <c r="F430" t="s">
        <v>217</v>
      </c>
      <c r="G430" t="s">
        <v>218</v>
      </c>
      <c r="K430" s="2">
        <v>6</v>
      </c>
      <c r="M430" s="3">
        <f t="shared" si="6"/>
        <v>0</v>
      </c>
    </row>
    <row r="431" spans="1:13" x14ac:dyDescent="0.2">
      <c r="A431" s="1">
        <v>39687</v>
      </c>
      <c r="B431" s="5">
        <v>241</v>
      </c>
      <c r="C431">
        <v>5</v>
      </c>
      <c r="D431">
        <v>100</v>
      </c>
      <c r="E431" s="6" t="s">
        <v>257</v>
      </c>
      <c r="F431" t="s">
        <v>217</v>
      </c>
      <c r="G431" t="s">
        <v>218</v>
      </c>
      <c r="K431" s="2">
        <v>6</v>
      </c>
      <c r="M431" s="3">
        <f t="shared" si="6"/>
        <v>0</v>
      </c>
    </row>
    <row r="432" spans="1:13" x14ac:dyDescent="0.2">
      <c r="A432" s="1">
        <v>39687</v>
      </c>
      <c r="B432" s="5">
        <v>241</v>
      </c>
      <c r="C432">
        <v>5</v>
      </c>
      <c r="D432">
        <v>100</v>
      </c>
      <c r="E432" s="6" t="s">
        <v>257</v>
      </c>
      <c r="F432" t="s">
        <v>217</v>
      </c>
      <c r="G432" t="s">
        <v>218</v>
      </c>
      <c r="K432" s="2">
        <v>6</v>
      </c>
      <c r="M432" s="3">
        <f t="shared" si="6"/>
        <v>0</v>
      </c>
    </row>
    <row r="433" spans="1:13" x14ac:dyDescent="0.2">
      <c r="A433" s="1">
        <v>39687</v>
      </c>
      <c r="B433" s="5">
        <v>241</v>
      </c>
      <c r="C433">
        <v>5</v>
      </c>
      <c r="D433">
        <v>100</v>
      </c>
      <c r="E433" s="6" t="s">
        <v>257</v>
      </c>
      <c r="F433" t="s">
        <v>217</v>
      </c>
      <c r="G433" t="s">
        <v>218</v>
      </c>
      <c r="K433" s="2">
        <v>6</v>
      </c>
      <c r="M433" s="3">
        <f t="shared" si="6"/>
        <v>0</v>
      </c>
    </row>
    <row r="434" spans="1:13" x14ac:dyDescent="0.2">
      <c r="A434" s="1">
        <v>39687</v>
      </c>
      <c r="B434" s="5">
        <v>241</v>
      </c>
      <c r="C434">
        <v>5</v>
      </c>
      <c r="D434">
        <v>100</v>
      </c>
      <c r="E434" s="6" t="s">
        <v>257</v>
      </c>
      <c r="F434" t="s">
        <v>217</v>
      </c>
      <c r="G434" t="s">
        <v>218</v>
      </c>
      <c r="K434" s="2">
        <v>6</v>
      </c>
      <c r="M434" s="3">
        <f t="shared" si="6"/>
        <v>0</v>
      </c>
    </row>
    <row r="435" spans="1:13" x14ac:dyDescent="0.2">
      <c r="A435" s="1">
        <v>39687</v>
      </c>
      <c r="B435" s="5">
        <v>241</v>
      </c>
      <c r="C435">
        <v>5</v>
      </c>
      <c r="D435">
        <v>100</v>
      </c>
      <c r="E435" s="6" t="s">
        <v>257</v>
      </c>
      <c r="F435" t="s">
        <v>217</v>
      </c>
      <c r="G435" t="s">
        <v>218</v>
      </c>
      <c r="K435" s="2">
        <v>6</v>
      </c>
      <c r="M435" s="3">
        <f t="shared" si="6"/>
        <v>0</v>
      </c>
    </row>
    <row r="436" spans="1:13" x14ac:dyDescent="0.2">
      <c r="A436" s="1">
        <v>39687</v>
      </c>
      <c r="B436" s="5">
        <v>241</v>
      </c>
      <c r="C436">
        <v>5</v>
      </c>
      <c r="D436">
        <v>100</v>
      </c>
      <c r="E436" s="6" t="s">
        <v>257</v>
      </c>
      <c r="F436" t="s">
        <v>217</v>
      </c>
      <c r="G436" t="s">
        <v>218</v>
      </c>
      <c r="K436" s="2">
        <v>6</v>
      </c>
      <c r="M436" s="3">
        <f t="shared" si="6"/>
        <v>0</v>
      </c>
    </row>
    <row r="437" spans="1:13" x14ac:dyDescent="0.2">
      <c r="A437" s="1">
        <v>39687</v>
      </c>
      <c r="B437" s="5">
        <v>241</v>
      </c>
      <c r="C437">
        <v>5</v>
      </c>
      <c r="D437">
        <v>100</v>
      </c>
      <c r="E437" s="6" t="s">
        <v>257</v>
      </c>
      <c r="F437" t="s">
        <v>217</v>
      </c>
      <c r="G437" t="s">
        <v>218</v>
      </c>
      <c r="K437" s="2">
        <v>6</v>
      </c>
      <c r="M437" s="3">
        <f t="shared" si="6"/>
        <v>0</v>
      </c>
    </row>
    <row r="438" spans="1:13" x14ac:dyDescent="0.2">
      <c r="A438" s="1">
        <v>39687</v>
      </c>
      <c r="B438" s="5">
        <v>241</v>
      </c>
      <c r="C438">
        <v>5</v>
      </c>
      <c r="D438">
        <v>100</v>
      </c>
      <c r="E438" s="6" t="s">
        <v>257</v>
      </c>
      <c r="F438" t="s">
        <v>217</v>
      </c>
      <c r="G438" t="s">
        <v>218</v>
      </c>
      <c r="K438" s="2">
        <v>6</v>
      </c>
      <c r="M438" s="3">
        <f t="shared" si="6"/>
        <v>0</v>
      </c>
    </row>
    <row r="439" spans="1:13" x14ac:dyDescent="0.2">
      <c r="A439" s="1">
        <v>39687</v>
      </c>
      <c r="B439" s="5">
        <v>241</v>
      </c>
      <c r="C439">
        <v>5</v>
      </c>
      <c r="D439">
        <v>100</v>
      </c>
      <c r="E439" s="6" t="s">
        <v>257</v>
      </c>
      <c r="F439" t="s">
        <v>217</v>
      </c>
      <c r="G439" t="s">
        <v>218</v>
      </c>
      <c r="K439" s="2">
        <v>6</v>
      </c>
      <c r="M439" s="3">
        <f t="shared" si="6"/>
        <v>0</v>
      </c>
    </row>
    <row r="440" spans="1:13" x14ac:dyDescent="0.2">
      <c r="A440" s="1">
        <v>39687</v>
      </c>
      <c r="B440" s="5">
        <v>241</v>
      </c>
      <c r="C440">
        <v>5</v>
      </c>
      <c r="D440">
        <v>100</v>
      </c>
      <c r="E440" s="6" t="s">
        <v>257</v>
      </c>
      <c r="F440" t="s">
        <v>217</v>
      </c>
      <c r="G440" t="s">
        <v>218</v>
      </c>
      <c r="K440" s="2">
        <v>6</v>
      </c>
      <c r="M440" s="3">
        <f t="shared" si="6"/>
        <v>0</v>
      </c>
    </row>
    <row r="441" spans="1:13" x14ac:dyDescent="0.2">
      <c r="A441" s="1">
        <v>39687</v>
      </c>
      <c r="B441" s="5">
        <v>241</v>
      </c>
      <c r="C441">
        <v>5</v>
      </c>
      <c r="D441">
        <v>100</v>
      </c>
      <c r="E441" s="6" t="s">
        <v>257</v>
      </c>
      <c r="F441" t="s">
        <v>217</v>
      </c>
      <c r="G441" t="s">
        <v>218</v>
      </c>
      <c r="K441" s="2">
        <v>6</v>
      </c>
      <c r="M441" s="3">
        <f t="shared" si="6"/>
        <v>0</v>
      </c>
    </row>
    <row r="442" spans="1:13" x14ac:dyDescent="0.2">
      <c r="A442" s="1">
        <v>39687</v>
      </c>
      <c r="B442" s="5">
        <v>241</v>
      </c>
      <c r="C442">
        <v>5</v>
      </c>
      <c r="D442">
        <v>100</v>
      </c>
      <c r="E442" s="6" t="s">
        <v>257</v>
      </c>
      <c r="F442" t="s">
        <v>217</v>
      </c>
      <c r="G442" t="s">
        <v>218</v>
      </c>
      <c r="K442" s="2">
        <v>6</v>
      </c>
      <c r="M442" s="3">
        <f t="shared" si="6"/>
        <v>0</v>
      </c>
    </row>
    <row r="443" spans="1:13" x14ac:dyDescent="0.2">
      <c r="A443" s="1">
        <v>39687</v>
      </c>
      <c r="B443" s="5">
        <v>241</v>
      </c>
      <c r="C443">
        <v>5</v>
      </c>
      <c r="D443">
        <v>100</v>
      </c>
      <c r="E443" s="6" t="s">
        <v>257</v>
      </c>
      <c r="F443" t="s">
        <v>217</v>
      </c>
      <c r="G443" t="s">
        <v>218</v>
      </c>
      <c r="K443" s="2">
        <v>6</v>
      </c>
      <c r="M443" s="3">
        <f t="shared" si="6"/>
        <v>0</v>
      </c>
    </row>
    <row r="444" spans="1:13" x14ac:dyDescent="0.2">
      <c r="A444" s="1">
        <v>39687</v>
      </c>
      <c r="B444" s="5">
        <v>241</v>
      </c>
      <c r="C444">
        <v>5</v>
      </c>
      <c r="D444">
        <v>100</v>
      </c>
      <c r="E444" s="6" t="s">
        <v>257</v>
      </c>
      <c r="F444" t="s">
        <v>217</v>
      </c>
      <c r="G444" t="s">
        <v>219</v>
      </c>
      <c r="K444" s="2">
        <v>6</v>
      </c>
      <c r="M444" s="3">
        <f t="shared" si="6"/>
        <v>0</v>
      </c>
    </row>
    <row r="445" spans="1:13" x14ac:dyDescent="0.2">
      <c r="A445" s="1">
        <v>39687</v>
      </c>
      <c r="B445" s="5">
        <v>241</v>
      </c>
      <c r="C445">
        <v>5</v>
      </c>
      <c r="D445">
        <v>100</v>
      </c>
      <c r="E445" s="6" t="s">
        <v>257</v>
      </c>
      <c r="F445" t="s">
        <v>217</v>
      </c>
      <c r="G445" t="s">
        <v>219</v>
      </c>
      <c r="K445" s="2">
        <v>6</v>
      </c>
      <c r="M445" s="3">
        <f t="shared" si="6"/>
        <v>0</v>
      </c>
    </row>
    <row r="446" spans="1:13" x14ac:dyDescent="0.2">
      <c r="A446" s="1">
        <v>39687</v>
      </c>
      <c r="B446" s="5">
        <v>241</v>
      </c>
      <c r="C446">
        <v>5</v>
      </c>
      <c r="D446">
        <v>100</v>
      </c>
      <c r="E446" s="6" t="s">
        <v>257</v>
      </c>
      <c r="F446" t="s">
        <v>217</v>
      </c>
      <c r="G446" t="s">
        <v>219</v>
      </c>
      <c r="K446" s="2">
        <v>6</v>
      </c>
      <c r="M446" s="3">
        <f t="shared" si="6"/>
        <v>0</v>
      </c>
    </row>
    <row r="447" spans="1:13" x14ac:dyDescent="0.2">
      <c r="A447" s="1">
        <v>39687</v>
      </c>
      <c r="B447" s="5">
        <v>241</v>
      </c>
      <c r="C447">
        <v>5</v>
      </c>
      <c r="D447">
        <v>100</v>
      </c>
      <c r="E447" s="6" t="s">
        <v>257</v>
      </c>
      <c r="F447" t="s">
        <v>217</v>
      </c>
      <c r="G447" t="s">
        <v>219</v>
      </c>
      <c r="K447" s="2">
        <v>6</v>
      </c>
      <c r="M447" s="3">
        <f t="shared" si="6"/>
        <v>0</v>
      </c>
    </row>
    <row r="448" spans="1:13" x14ac:dyDescent="0.2">
      <c r="A448" s="1">
        <v>39687</v>
      </c>
      <c r="B448" s="5">
        <v>241</v>
      </c>
      <c r="C448">
        <v>5</v>
      </c>
      <c r="D448">
        <v>100</v>
      </c>
      <c r="E448" s="6" t="s">
        <v>257</v>
      </c>
      <c r="F448" t="s">
        <v>217</v>
      </c>
      <c r="G448" t="s">
        <v>219</v>
      </c>
      <c r="K448" s="2">
        <v>6</v>
      </c>
      <c r="M448" s="3">
        <f t="shared" si="6"/>
        <v>0</v>
      </c>
    </row>
    <row r="449" spans="1:13" x14ac:dyDescent="0.2">
      <c r="A449" s="1">
        <v>39687</v>
      </c>
      <c r="B449" s="5">
        <v>241</v>
      </c>
      <c r="C449">
        <v>5</v>
      </c>
      <c r="D449">
        <v>100</v>
      </c>
      <c r="E449" s="6" t="s">
        <v>257</v>
      </c>
      <c r="F449" t="s">
        <v>217</v>
      </c>
      <c r="G449" t="s">
        <v>219</v>
      </c>
      <c r="K449" s="2">
        <v>6</v>
      </c>
      <c r="M449" s="3">
        <f t="shared" si="6"/>
        <v>0</v>
      </c>
    </row>
    <row r="450" spans="1:13" x14ac:dyDescent="0.2">
      <c r="A450" s="1">
        <v>39687</v>
      </c>
      <c r="B450" s="5">
        <v>241</v>
      </c>
      <c r="C450">
        <v>5</v>
      </c>
      <c r="D450">
        <v>100</v>
      </c>
      <c r="E450" s="6" t="s">
        <v>257</v>
      </c>
      <c r="F450" t="s">
        <v>226</v>
      </c>
      <c r="K450" s="2">
        <v>6</v>
      </c>
      <c r="M450" s="3">
        <f t="shared" ref="M450:M513" si="7">J450*0.17</f>
        <v>0</v>
      </c>
    </row>
    <row r="451" spans="1:13" x14ac:dyDescent="0.2">
      <c r="A451" s="1">
        <v>39680</v>
      </c>
      <c r="B451" s="5">
        <v>234</v>
      </c>
      <c r="C451">
        <v>7</v>
      </c>
      <c r="D451">
        <v>350</v>
      </c>
      <c r="E451" s="6" t="s">
        <v>257</v>
      </c>
      <c r="F451" t="s">
        <v>49</v>
      </c>
      <c r="H451" t="s">
        <v>62</v>
      </c>
      <c r="J451" s="2">
        <v>2.8</v>
      </c>
      <c r="K451" s="2">
        <v>6</v>
      </c>
      <c r="M451" s="3">
        <f t="shared" si="7"/>
        <v>0.47599999999999998</v>
      </c>
    </row>
    <row r="452" spans="1:13" x14ac:dyDescent="0.2">
      <c r="A452" s="1">
        <v>39680</v>
      </c>
      <c r="B452" s="5">
        <v>234</v>
      </c>
      <c r="C452">
        <v>7</v>
      </c>
      <c r="D452">
        <v>350</v>
      </c>
      <c r="E452" s="6" t="s">
        <v>257</v>
      </c>
      <c r="F452" t="s">
        <v>57</v>
      </c>
      <c r="H452" t="s">
        <v>63</v>
      </c>
      <c r="J452" s="2">
        <v>2.9</v>
      </c>
      <c r="K452" s="2">
        <v>6</v>
      </c>
      <c r="M452" s="3">
        <f t="shared" si="7"/>
        <v>0.49299999999999999</v>
      </c>
    </row>
    <row r="453" spans="1:13" x14ac:dyDescent="0.2">
      <c r="A453" s="1">
        <v>39680</v>
      </c>
      <c r="B453" s="5">
        <v>234</v>
      </c>
      <c r="C453">
        <v>7</v>
      </c>
      <c r="D453">
        <v>350</v>
      </c>
      <c r="E453" s="6" t="s">
        <v>257</v>
      </c>
      <c r="F453" t="s">
        <v>58</v>
      </c>
      <c r="H453" t="s">
        <v>212</v>
      </c>
      <c r="J453" s="2">
        <v>3.8</v>
      </c>
      <c r="K453" s="2">
        <v>6</v>
      </c>
      <c r="M453" s="3">
        <f t="shared" si="7"/>
        <v>0.64600000000000002</v>
      </c>
    </row>
    <row r="454" spans="1:13" x14ac:dyDescent="0.2">
      <c r="A454" s="1">
        <v>39680</v>
      </c>
      <c r="B454" s="5">
        <v>234</v>
      </c>
      <c r="C454">
        <v>7</v>
      </c>
      <c r="D454">
        <v>350</v>
      </c>
      <c r="E454" s="6" t="s">
        <v>257</v>
      </c>
      <c r="F454" t="s">
        <v>61</v>
      </c>
      <c r="G454" t="s">
        <v>47</v>
      </c>
      <c r="K454" s="2">
        <v>6</v>
      </c>
      <c r="M454" s="3">
        <f t="shared" si="7"/>
        <v>0</v>
      </c>
    </row>
    <row r="455" spans="1:13" x14ac:dyDescent="0.2">
      <c r="A455" s="1">
        <v>39680</v>
      </c>
      <c r="B455" s="5">
        <v>234</v>
      </c>
      <c r="C455">
        <v>7</v>
      </c>
      <c r="D455">
        <v>350</v>
      </c>
      <c r="E455" s="6" t="s">
        <v>257</v>
      </c>
      <c r="F455" t="s">
        <v>61</v>
      </c>
      <c r="G455" t="s">
        <v>47</v>
      </c>
      <c r="K455" s="2">
        <v>6</v>
      </c>
      <c r="M455" s="3">
        <f t="shared" si="7"/>
        <v>0</v>
      </c>
    </row>
    <row r="456" spans="1:13" x14ac:dyDescent="0.2">
      <c r="A456" s="1">
        <v>39680</v>
      </c>
      <c r="B456" s="5">
        <v>234</v>
      </c>
      <c r="C456">
        <v>7</v>
      </c>
      <c r="D456">
        <v>350</v>
      </c>
      <c r="E456" s="6" t="s">
        <v>257</v>
      </c>
      <c r="F456" t="s">
        <v>61</v>
      </c>
      <c r="G456" t="s">
        <v>47</v>
      </c>
      <c r="K456" s="2">
        <v>6</v>
      </c>
      <c r="M456" s="3">
        <f t="shared" si="7"/>
        <v>0</v>
      </c>
    </row>
    <row r="457" spans="1:13" x14ac:dyDescent="0.2">
      <c r="A457" s="1">
        <v>39680</v>
      </c>
      <c r="B457" s="5">
        <v>234</v>
      </c>
      <c r="C457">
        <v>7</v>
      </c>
      <c r="D457">
        <v>350</v>
      </c>
      <c r="E457" s="6" t="s">
        <v>257</v>
      </c>
      <c r="F457" t="s">
        <v>214</v>
      </c>
      <c r="G457" t="s">
        <v>50</v>
      </c>
      <c r="K457" s="2">
        <v>6</v>
      </c>
      <c r="M457" s="3">
        <f t="shared" si="7"/>
        <v>0</v>
      </c>
    </row>
    <row r="458" spans="1:13" x14ac:dyDescent="0.2">
      <c r="A458" s="1">
        <v>39680</v>
      </c>
      <c r="B458" s="5">
        <v>234</v>
      </c>
      <c r="C458">
        <v>7</v>
      </c>
      <c r="D458">
        <v>350</v>
      </c>
      <c r="E458" s="6" t="s">
        <v>257</v>
      </c>
      <c r="F458" t="s">
        <v>214</v>
      </c>
      <c r="G458" t="s">
        <v>50</v>
      </c>
      <c r="K458" s="2">
        <v>6</v>
      </c>
      <c r="M458" s="3">
        <f t="shared" si="7"/>
        <v>0</v>
      </c>
    </row>
    <row r="459" spans="1:13" x14ac:dyDescent="0.2">
      <c r="A459" s="1">
        <v>39680</v>
      </c>
      <c r="B459" s="5">
        <v>234</v>
      </c>
      <c r="C459">
        <v>7</v>
      </c>
      <c r="D459">
        <v>350</v>
      </c>
      <c r="E459" s="6" t="s">
        <v>257</v>
      </c>
      <c r="F459" t="s">
        <v>214</v>
      </c>
      <c r="G459" t="s">
        <v>50</v>
      </c>
      <c r="K459" s="2">
        <v>6</v>
      </c>
      <c r="M459" s="3">
        <f t="shared" si="7"/>
        <v>0</v>
      </c>
    </row>
    <row r="460" spans="1:13" x14ac:dyDescent="0.2">
      <c r="A460" s="1">
        <v>39680</v>
      </c>
      <c r="B460" s="5">
        <v>234</v>
      </c>
      <c r="C460">
        <v>7</v>
      </c>
      <c r="D460">
        <v>350</v>
      </c>
      <c r="E460" s="6" t="s">
        <v>257</v>
      </c>
      <c r="F460" t="s">
        <v>214</v>
      </c>
      <c r="G460" t="s">
        <v>50</v>
      </c>
      <c r="K460" s="2">
        <v>6</v>
      </c>
      <c r="M460" s="3">
        <f t="shared" si="7"/>
        <v>0</v>
      </c>
    </row>
    <row r="461" spans="1:13" x14ac:dyDescent="0.2">
      <c r="A461" s="1">
        <v>39687</v>
      </c>
      <c r="B461" s="5">
        <v>241</v>
      </c>
      <c r="C461">
        <v>7</v>
      </c>
      <c r="D461">
        <v>350</v>
      </c>
      <c r="E461" s="6" t="s">
        <v>257</v>
      </c>
      <c r="F461" t="s">
        <v>220</v>
      </c>
      <c r="G461" t="s">
        <v>219</v>
      </c>
      <c r="K461" s="2">
        <v>6</v>
      </c>
      <c r="M461" s="3">
        <f t="shared" si="7"/>
        <v>0</v>
      </c>
    </row>
    <row r="462" spans="1:13" x14ac:dyDescent="0.2">
      <c r="A462" s="1">
        <v>39687</v>
      </c>
      <c r="B462" s="5">
        <v>241</v>
      </c>
      <c r="C462">
        <v>7</v>
      </c>
      <c r="D462">
        <v>350</v>
      </c>
      <c r="E462" s="6" t="s">
        <v>257</v>
      </c>
      <c r="F462" t="s">
        <v>220</v>
      </c>
      <c r="G462" t="s">
        <v>219</v>
      </c>
      <c r="K462" s="2">
        <v>6</v>
      </c>
      <c r="M462" s="3">
        <f t="shared" si="7"/>
        <v>0</v>
      </c>
    </row>
    <row r="463" spans="1:13" x14ac:dyDescent="0.2">
      <c r="A463" s="1">
        <v>39687</v>
      </c>
      <c r="B463" s="5">
        <v>241</v>
      </c>
      <c r="C463">
        <v>7</v>
      </c>
      <c r="D463">
        <v>350</v>
      </c>
      <c r="E463" s="6" t="s">
        <v>257</v>
      </c>
      <c r="F463" t="s">
        <v>220</v>
      </c>
      <c r="G463" t="s">
        <v>219</v>
      </c>
      <c r="K463" s="2">
        <v>6</v>
      </c>
      <c r="M463" s="3">
        <f t="shared" si="7"/>
        <v>0</v>
      </c>
    </row>
    <row r="464" spans="1:13" x14ac:dyDescent="0.2">
      <c r="A464" s="1">
        <v>39687</v>
      </c>
      <c r="B464" s="5">
        <v>241</v>
      </c>
      <c r="C464">
        <v>7</v>
      </c>
      <c r="D464">
        <v>350</v>
      </c>
      <c r="E464" s="6" t="s">
        <v>257</v>
      </c>
      <c r="F464" t="s">
        <v>220</v>
      </c>
      <c r="G464" t="s">
        <v>219</v>
      </c>
      <c r="K464" s="2">
        <v>6</v>
      </c>
      <c r="M464" s="3">
        <f t="shared" si="7"/>
        <v>0</v>
      </c>
    </row>
    <row r="465" spans="1:13" x14ac:dyDescent="0.2">
      <c r="A465" s="1">
        <v>39687</v>
      </c>
      <c r="B465" s="5">
        <v>241</v>
      </c>
      <c r="C465">
        <v>7</v>
      </c>
      <c r="D465">
        <v>350</v>
      </c>
      <c r="E465" s="6" t="s">
        <v>257</v>
      </c>
      <c r="F465" t="s">
        <v>220</v>
      </c>
      <c r="G465" t="s">
        <v>219</v>
      </c>
      <c r="K465" s="2">
        <v>6</v>
      </c>
      <c r="M465" s="3">
        <f t="shared" si="7"/>
        <v>0</v>
      </c>
    </row>
    <row r="466" spans="1:13" x14ac:dyDescent="0.2">
      <c r="A466" s="1">
        <v>39687</v>
      </c>
      <c r="B466" s="5">
        <v>241</v>
      </c>
      <c r="C466">
        <v>7</v>
      </c>
      <c r="D466">
        <v>350</v>
      </c>
      <c r="E466" s="6" t="s">
        <v>257</v>
      </c>
      <c r="F466" t="s">
        <v>220</v>
      </c>
      <c r="G466" t="s">
        <v>219</v>
      </c>
      <c r="K466" s="2">
        <v>6</v>
      </c>
      <c r="M466" s="3">
        <f t="shared" si="7"/>
        <v>0</v>
      </c>
    </row>
    <row r="467" spans="1:13" x14ac:dyDescent="0.2">
      <c r="A467" s="1">
        <v>39687</v>
      </c>
      <c r="B467" s="5">
        <v>241</v>
      </c>
      <c r="C467">
        <v>7</v>
      </c>
      <c r="D467">
        <v>350</v>
      </c>
      <c r="E467" s="6" t="s">
        <v>257</v>
      </c>
      <c r="F467" t="s">
        <v>220</v>
      </c>
      <c r="G467" t="s">
        <v>219</v>
      </c>
      <c r="K467" s="2">
        <v>6</v>
      </c>
      <c r="M467" s="3">
        <f t="shared" si="7"/>
        <v>0</v>
      </c>
    </row>
    <row r="468" spans="1:13" x14ac:dyDescent="0.2">
      <c r="A468" s="1">
        <v>39687</v>
      </c>
      <c r="B468" s="5">
        <v>241</v>
      </c>
      <c r="C468">
        <v>7</v>
      </c>
      <c r="D468">
        <v>350</v>
      </c>
      <c r="E468" s="6" t="s">
        <v>257</v>
      </c>
      <c r="F468" t="s">
        <v>220</v>
      </c>
      <c r="G468" t="s">
        <v>219</v>
      </c>
      <c r="K468" s="2">
        <v>6</v>
      </c>
      <c r="M468" s="3">
        <f t="shared" si="7"/>
        <v>0</v>
      </c>
    </row>
    <row r="469" spans="1:13" x14ac:dyDescent="0.2">
      <c r="A469" s="1">
        <v>39687</v>
      </c>
      <c r="B469" s="5">
        <v>241</v>
      </c>
      <c r="C469">
        <v>7</v>
      </c>
      <c r="D469">
        <v>350</v>
      </c>
      <c r="E469" s="6" t="s">
        <v>257</v>
      </c>
      <c r="F469" t="s">
        <v>220</v>
      </c>
      <c r="G469" t="s">
        <v>219</v>
      </c>
      <c r="K469" s="2">
        <v>6</v>
      </c>
      <c r="M469" s="3">
        <f t="shared" si="7"/>
        <v>0</v>
      </c>
    </row>
    <row r="470" spans="1:13" x14ac:dyDescent="0.2">
      <c r="A470" s="1">
        <v>39687</v>
      </c>
      <c r="B470" s="5">
        <v>241</v>
      </c>
      <c r="C470">
        <v>7</v>
      </c>
      <c r="D470">
        <v>350</v>
      </c>
      <c r="E470" s="6" t="s">
        <v>257</v>
      </c>
      <c r="F470" t="s">
        <v>220</v>
      </c>
      <c r="G470" t="s">
        <v>219</v>
      </c>
      <c r="K470" s="2">
        <v>6</v>
      </c>
      <c r="M470" s="3">
        <f t="shared" si="7"/>
        <v>0</v>
      </c>
    </row>
    <row r="471" spans="1:13" x14ac:dyDescent="0.2">
      <c r="A471" s="1">
        <v>39687</v>
      </c>
      <c r="B471" s="5">
        <v>241</v>
      </c>
      <c r="C471">
        <v>7</v>
      </c>
      <c r="D471">
        <v>350</v>
      </c>
      <c r="E471" s="6" t="s">
        <v>257</v>
      </c>
      <c r="F471" t="s">
        <v>220</v>
      </c>
      <c r="G471" t="s">
        <v>219</v>
      </c>
      <c r="K471" s="2">
        <v>6</v>
      </c>
      <c r="M471" s="3">
        <f t="shared" si="7"/>
        <v>0</v>
      </c>
    </row>
    <row r="472" spans="1:13" x14ac:dyDescent="0.2">
      <c r="A472" s="1">
        <v>39687</v>
      </c>
      <c r="B472" s="5">
        <v>241</v>
      </c>
      <c r="C472">
        <v>7</v>
      </c>
      <c r="D472">
        <v>350</v>
      </c>
      <c r="E472" s="6" t="s">
        <v>257</v>
      </c>
      <c r="F472" t="s">
        <v>220</v>
      </c>
      <c r="G472" t="s">
        <v>219</v>
      </c>
      <c r="K472" s="2">
        <v>6</v>
      </c>
      <c r="M472" s="3">
        <f t="shared" si="7"/>
        <v>0</v>
      </c>
    </row>
    <row r="473" spans="1:13" x14ac:dyDescent="0.2">
      <c r="A473" s="1">
        <v>39687</v>
      </c>
      <c r="B473" s="5">
        <v>241</v>
      </c>
      <c r="C473">
        <v>7</v>
      </c>
      <c r="D473">
        <v>350</v>
      </c>
      <c r="E473" s="6" t="s">
        <v>257</v>
      </c>
      <c r="F473" t="s">
        <v>220</v>
      </c>
      <c r="G473" t="s">
        <v>219</v>
      </c>
      <c r="K473" s="2">
        <v>6</v>
      </c>
      <c r="M473" s="3">
        <f t="shared" si="7"/>
        <v>0</v>
      </c>
    </row>
    <row r="474" spans="1:13" x14ac:dyDescent="0.2">
      <c r="A474" s="1">
        <v>39687</v>
      </c>
      <c r="B474" s="5">
        <v>241</v>
      </c>
      <c r="C474">
        <v>7</v>
      </c>
      <c r="D474">
        <v>350</v>
      </c>
      <c r="E474" s="6" t="s">
        <v>257</v>
      </c>
      <c r="F474" t="s">
        <v>220</v>
      </c>
      <c r="G474" t="s">
        <v>219</v>
      </c>
      <c r="K474" s="2">
        <v>6</v>
      </c>
      <c r="M474" s="3">
        <f t="shared" si="7"/>
        <v>0</v>
      </c>
    </row>
    <row r="475" spans="1:13" x14ac:dyDescent="0.2">
      <c r="A475" s="1">
        <v>39687</v>
      </c>
      <c r="B475" s="5">
        <v>241</v>
      </c>
      <c r="C475">
        <v>7</v>
      </c>
      <c r="D475">
        <v>350</v>
      </c>
      <c r="E475" s="6" t="s">
        <v>257</v>
      </c>
      <c r="F475" t="s">
        <v>221</v>
      </c>
      <c r="G475" t="s">
        <v>230</v>
      </c>
      <c r="I475" t="s">
        <v>228</v>
      </c>
      <c r="J475" s="2">
        <v>3.7</v>
      </c>
      <c r="K475" s="2">
        <v>6</v>
      </c>
      <c r="M475" s="3">
        <f t="shared" si="7"/>
        <v>0.62900000000000011</v>
      </c>
    </row>
    <row r="476" spans="1:13" x14ac:dyDescent="0.2">
      <c r="A476" s="1">
        <v>39687</v>
      </c>
      <c r="B476" s="5">
        <v>241</v>
      </c>
      <c r="C476">
        <v>7</v>
      </c>
      <c r="D476">
        <v>350</v>
      </c>
      <c r="E476" s="6" t="s">
        <v>257</v>
      </c>
      <c r="F476" t="s">
        <v>217</v>
      </c>
      <c r="G476" t="s">
        <v>218</v>
      </c>
      <c r="K476" s="2">
        <v>6</v>
      </c>
      <c r="M476" s="3">
        <f t="shared" si="7"/>
        <v>0</v>
      </c>
    </row>
    <row r="477" spans="1:13" x14ac:dyDescent="0.2">
      <c r="A477" s="1">
        <v>39687</v>
      </c>
      <c r="B477" s="5">
        <v>241</v>
      </c>
      <c r="C477">
        <v>7</v>
      </c>
      <c r="D477">
        <v>350</v>
      </c>
      <c r="E477" s="6" t="s">
        <v>257</v>
      </c>
      <c r="F477" t="s">
        <v>217</v>
      </c>
      <c r="G477" t="s">
        <v>218</v>
      </c>
      <c r="K477" s="2">
        <v>6</v>
      </c>
      <c r="M477" s="3">
        <f t="shared" si="7"/>
        <v>0</v>
      </c>
    </row>
    <row r="478" spans="1:13" x14ac:dyDescent="0.2">
      <c r="A478" s="1">
        <v>39687</v>
      </c>
      <c r="B478" s="5">
        <v>241</v>
      </c>
      <c r="C478">
        <v>7</v>
      </c>
      <c r="D478">
        <v>350</v>
      </c>
      <c r="E478" s="6" t="s">
        <v>257</v>
      </c>
      <c r="F478" t="s">
        <v>217</v>
      </c>
      <c r="G478" t="s">
        <v>218</v>
      </c>
      <c r="K478" s="2">
        <v>6</v>
      </c>
      <c r="M478" s="3">
        <f t="shared" si="7"/>
        <v>0</v>
      </c>
    </row>
    <row r="479" spans="1:13" x14ac:dyDescent="0.2">
      <c r="A479" s="1">
        <v>39687</v>
      </c>
      <c r="B479" s="5">
        <v>241</v>
      </c>
      <c r="C479">
        <v>7</v>
      </c>
      <c r="D479">
        <v>350</v>
      </c>
      <c r="E479" s="6" t="s">
        <v>257</v>
      </c>
      <c r="F479" t="s">
        <v>217</v>
      </c>
      <c r="G479" t="s">
        <v>218</v>
      </c>
      <c r="K479" s="2">
        <v>6</v>
      </c>
      <c r="M479" s="3">
        <f t="shared" si="7"/>
        <v>0</v>
      </c>
    </row>
    <row r="480" spans="1:13" x14ac:dyDescent="0.2">
      <c r="A480" s="1">
        <v>39687</v>
      </c>
      <c r="B480" s="5">
        <v>241</v>
      </c>
      <c r="C480">
        <v>7</v>
      </c>
      <c r="D480">
        <v>350</v>
      </c>
      <c r="E480" s="6" t="s">
        <v>257</v>
      </c>
      <c r="F480" t="s">
        <v>217</v>
      </c>
      <c r="G480" t="s">
        <v>218</v>
      </c>
      <c r="K480" s="2">
        <v>6</v>
      </c>
      <c r="M480" s="3">
        <f t="shared" si="7"/>
        <v>0</v>
      </c>
    </row>
    <row r="481" spans="1:13" x14ac:dyDescent="0.2">
      <c r="A481" s="1">
        <v>39687</v>
      </c>
      <c r="B481" s="5">
        <v>241</v>
      </c>
      <c r="C481">
        <v>7</v>
      </c>
      <c r="D481">
        <v>350</v>
      </c>
      <c r="E481" s="6" t="s">
        <v>257</v>
      </c>
      <c r="F481" t="s">
        <v>217</v>
      </c>
      <c r="G481" t="s">
        <v>219</v>
      </c>
      <c r="K481" s="2">
        <v>6</v>
      </c>
      <c r="M481" s="3">
        <f t="shared" si="7"/>
        <v>0</v>
      </c>
    </row>
    <row r="482" spans="1:13" x14ac:dyDescent="0.2">
      <c r="A482" s="1">
        <v>39687</v>
      </c>
      <c r="B482" s="5">
        <v>241</v>
      </c>
      <c r="C482">
        <v>7</v>
      </c>
      <c r="D482">
        <v>350</v>
      </c>
      <c r="E482" s="6" t="s">
        <v>257</v>
      </c>
      <c r="F482" t="s">
        <v>217</v>
      </c>
      <c r="G482" t="s">
        <v>232</v>
      </c>
      <c r="J482" s="2">
        <v>2.1</v>
      </c>
      <c r="K482" s="2">
        <v>6</v>
      </c>
      <c r="M482" s="3">
        <f t="shared" si="7"/>
        <v>0.35700000000000004</v>
      </c>
    </row>
    <row r="483" spans="1:13" x14ac:dyDescent="0.2">
      <c r="A483" s="1">
        <v>39687</v>
      </c>
      <c r="B483" s="5">
        <v>241</v>
      </c>
      <c r="C483">
        <v>7</v>
      </c>
      <c r="D483">
        <v>350</v>
      </c>
      <c r="E483" s="6" t="s">
        <v>257</v>
      </c>
      <c r="F483" t="s">
        <v>226</v>
      </c>
      <c r="K483" s="2">
        <v>6</v>
      </c>
      <c r="M483" s="3">
        <f t="shared" si="7"/>
        <v>0</v>
      </c>
    </row>
    <row r="484" spans="1:13" x14ac:dyDescent="0.2">
      <c r="A484" s="1">
        <v>39680</v>
      </c>
      <c r="B484" s="5">
        <v>234</v>
      </c>
      <c r="C484">
        <v>9</v>
      </c>
      <c r="D484">
        <v>400</v>
      </c>
      <c r="E484" s="6" t="s">
        <v>256</v>
      </c>
      <c r="F484" t="s">
        <v>214</v>
      </c>
      <c r="G484" t="s">
        <v>50</v>
      </c>
      <c r="K484" s="2">
        <v>6</v>
      </c>
      <c r="M484" s="3">
        <f t="shared" si="7"/>
        <v>0</v>
      </c>
    </row>
    <row r="485" spans="1:13" x14ac:dyDescent="0.2">
      <c r="A485" s="1">
        <v>39680</v>
      </c>
      <c r="B485" s="5">
        <v>234</v>
      </c>
      <c r="C485">
        <v>9</v>
      </c>
      <c r="D485">
        <v>400</v>
      </c>
      <c r="E485" s="6" t="s">
        <v>256</v>
      </c>
      <c r="F485" t="s">
        <v>214</v>
      </c>
      <c r="G485" t="s">
        <v>50</v>
      </c>
      <c r="K485" s="2">
        <v>6</v>
      </c>
      <c r="M485" s="3">
        <f t="shared" si="7"/>
        <v>0</v>
      </c>
    </row>
    <row r="486" spans="1:13" x14ac:dyDescent="0.2">
      <c r="A486" s="1">
        <v>39680</v>
      </c>
      <c r="B486" s="5">
        <v>234</v>
      </c>
      <c r="C486">
        <v>9</v>
      </c>
      <c r="D486">
        <v>400</v>
      </c>
      <c r="E486" s="6" t="s">
        <v>256</v>
      </c>
      <c r="F486" t="s">
        <v>214</v>
      </c>
      <c r="G486" t="s">
        <v>50</v>
      </c>
      <c r="K486" s="2">
        <v>6</v>
      </c>
      <c r="M486" s="3">
        <f t="shared" si="7"/>
        <v>0</v>
      </c>
    </row>
    <row r="487" spans="1:13" x14ac:dyDescent="0.2">
      <c r="A487" s="1">
        <v>39680</v>
      </c>
      <c r="B487" s="5">
        <v>234</v>
      </c>
      <c r="C487">
        <v>9</v>
      </c>
      <c r="D487">
        <v>400</v>
      </c>
      <c r="E487" s="6" t="s">
        <v>256</v>
      </c>
      <c r="F487" t="s">
        <v>214</v>
      </c>
      <c r="G487" t="s">
        <v>50</v>
      </c>
      <c r="K487" s="2">
        <v>6</v>
      </c>
      <c r="M487" s="3">
        <f t="shared" si="7"/>
        <v>0</v>
      </c>
    </row>
    <row r="488" spans="1:13" x14ac:dyDescent="0.2">
      <c r="A488" s="1">
        <v>39659</v>
      </c>
      <c r="B488" s="5">
        <v>213</v>
      </c>
      <c r="C488">
        <v>10</v>
      </c>
      <c r="D488">
        <v>200</v>
      </c>
      <c r="E488" s="6" t="s">
        <v>257</v>
      </c>
      <c r="F488" t="s">
        <v>149</v>
      </c>
      <c r="G488" t="s">
        <v>175</v>
      </c>
      <c r="K488" s="2">
        <v>6</v>
      </c>
      <c r="M488" s="3">
        <f t="shared" si="7"/>
        <v>0</v>
      </c>
    </row>
    <row r="489" spans="1:13" x14ac:dyDescent="0.2">
      <c r="A489" s="1">
        <v>39687</v>
      </c>
      <c r="B489" s="5">
        <v>241</v>
      </c>
      <c r="C489">
        <v>10</v>
      </c>
      <c r="D489">
        <v>200</v>
      </c>
      <c r="E489" s="6" t="s">
        <v>257</v>
      </c>
      <c r="F489" t="s">
        <v>220</v>
      </c>
      <c r="G489" t="s">
        <v>219</v>
      </c>
      <c r="K489" s="2">
        <v>6</v>
      </c>
      <c r="M489" s="3">
        <f t="shared" si="7"/>
        <v>0</v>
      </c>
    </row>
    <row r="490" spans="1:13" x14ac:dyDescent="0.2">
      <c r="A490" s="1">
        <v>39687</v>
      </c>
      <c r="B490" s="5">
        <v>241</v>
      </c>
      <c r="C490">
        <v>10</v>
      </c>
      <c r="D490">
        <v>200</v>
      </c>
      <c r="E490" s="6" t="s">
        <v>257</v>
      </c>
      <c r="F490" t="s">
        <v>217</v>
      </c>
      <c r="G490" t="s">
        <v>219</v>
      </c>
      <c r="K490" s="2">
        <v>6</v>
      </c>
      <c r="M490" s="3">
        <f t="shared" si="7"/>
        <v>0</v>
      </c>
    </row>
    <row r="491" spans="1:13" x14ac:dyDescent="0.2">
      <c r="A491" s="1">
        <v>39687</v>
      </c>
      <c r="B491" s="5">
        <v>241</v>
      </c>
      <c r="C491">
        <v>10</v>
      </c>
      <c r="D491">
        <v>200</v>
      </c>
      <c r="E491" s="6" t="s">
        <v>257</v>
      </c>
      <c r="F491" t="s">
        <v>217</v>
      </c>
      <c r="G491" t="s">
        <v>218</v>
      </c>
      <c r="K491" s="2">
        <v>6</v>
      </c>
      <c r="M491" s="3">
        <f t="shared" si="7"/>
        <v>0</v>
      </c>
    </row>
    <row r="492" spans="1:13" x14ac:dyDescent="0.2">
      <c r="A492" s="1">
        <v>39680</v>
      </c>
      <c r="B492" s="5">
        <v>234</v>
      </c>
      <c r="C492">
        <v>11</v>
      </c>
      <c r="D492">
        <v>0</v>
      </c>
      <c r="E492" s="6" t="s">
        <v>256</v>
      </c>
      <c r="F492" t="s">
        <v>214</v>
      </c>
      <c r="G492" t="s">
        <v>47</v>
      </c>
      <c r="K492" s="2">
        <v>6</v>
      </c>
      <c r="M492" s="3">
        <f t="shared" si="7"/>
        <v>0</v>
      </c>
    </row>
    <row r="493" spans="1:13" x14ac:dyDescent="0.2">
      <c r="A493" s="1">
        <v>39680</v>
      </c>
      <c r="B493" s="5">
        <v>234</v>
      </c>
      <c r="C493">
        <v>11</v>
      </c>
      <c r="D493">
        <v>0</v>
      </c>
      <c r="E493" s="6" t="s">
        <v>256</v>
      </c>
      <c r="F493" t="s">
        <v>214</v>
      </c>
      <c r="G493" t="s">
        <v>47</v>
      </c>
      <c r="K493" s="2">
        <v>6</v>
      </c>
      <c r="M493" s="3">
        <f t="shared" si="7"/>
        <v>0</v>
      </c>
    </row>
    <row r="494" spans="1:13" x14ac:dyDescent="0.2">
      <c r="A494" s="1">
        <v>39680</v>
      </c>
      <c r="B494" s="5">
        <v>234</v>
      </c>
      <c r="C494">
        <v>11</v>
      </c>
      <c r="D494">
        <v>0</v>
      </c>
      <c r="E494" s="6" t="s">
        <v>256</v>
      </c>
      <c r="F494" t="s">
        <v>214</v>
      </c>
      <c r="G494" t="s">
        <v>50</v>
      </c>
      <c r="K494" s="2">
        <v>6</v>
      </c>
      <c r="M494" s="3">
        <f t="shared" si="7"/>
        <v>0</v>
      </c>
    </row>
    <row r="495" spans="1:13" x14ac:dyDescent="0.2">
      <c r="A495" s="1">
        <v>39680</v>
      </c>
      <c r="B495" s="5">
        <v>234</v>
      </c>
      <c r="C495">
        <v>11</v>
      </c>
      <c r="D495">
        <v>0</v>
      </c>
      <c r="E495" s="6" t="s">
        <v>256</v>
      </c>
      <c r="F495" t="s">
        <v>214</v>
      </c>
      <c r="G495" t="s">
        <v>50</v>
      </c>
      <c r="K495" s="2">
        <v>6</v>
      </c>
      <c r="M495" s="3">
        <f t="shared" si="7"/>
        <v>0</v>
      </c>
    </row>
    <row r="496" spans="1:13" x14ac:dyDescent="0.2">
      <c r="A496" s="1">
        <v>39680</v>
      </c>
      <c r="B496" s="5">
        <v>234</v>
      </c>
      <c r="C496">
        <v>11</v>
      </c>
      <c r="D496">
        <v>0</v>
      </c>
      <c r="E496" s="6" t="s">
        <v>256</v>
      </c>
      <c r="F496" t="s">
        <v>214</v>
      </c>
      <c r="G496" t="s">
        <v>50</v>
      </c>
      <c r="K496" s="2">
        <v>6</v>
      </c>
      <c r="M496" s="3">
        <f t="shared" si="7"/>
        <v>0</v>
      </c>
    </row>
    <row r="497" spans="1:13" x14ac:dyDescent="0.2">
      <c r="A497" s="1">
        <v>39680</v>
      </c>
      <c r="B497" s="5">
        <v>234</v>
      </c>
      <c r="C497">
        <v>11</v>
      </c>
      <c r="D497">
        <v>0</v>
      </c>
      <c r="E497" s="6" t="s">
        <v>256</v>
      </c>
      <c r="F497" t="s">
        <v>214</v>
      </c>
      <c r="G497" t="s">
        <v>50</v>
      </c>
      <c r="K497" s="2">
        <v>6</v>
      </c>
      <c r="M497" s="3">
        <f t="shared" si="7"/>
        <v>0</v>
      </c>
    </row>
    <row r="498" spans="1:13" x14ac:dyDescent="0.2">
      <c r="A498" s="1">
        <v>39680</v>
      </c>
      <c r="B498" s="5">
        <v>234</v>
      </c>
      <c r="C498">
        <v>11</v>
      </c>
      <c r="D498">
        <v>0</v>
      </c>
      <c r="E498" s="6" t="s">
        <v>256</v>
      </c>
      <c r="F498" t="s">
        <v>214</v>
      </c>
      <c r="G498" t="s">
        <v>50</v>
      </c>
      <c r="K498" s="2">
        <v>6</v>
      </c>
      <c r="M498" s="3">
        <f t="shared" si="7"/>
        <v>0</v>
      </c>
    </row>
    <row r="499" spans="1:13" x14ac:dyDescent="0.2">
      <c r="A499" s="1">
        <v>39680</v>
      </c>
      <c r="B499" s="5">
        <v>234</v>
      </c>
      <c r="C499">
        <v>11</v>
      </c>
      <c r="D499">
        <v>0</v>
      </c>
      <c r="E499" s="6" t="s">
        <v>256</v>
      </c>
      <c r="F499" t="s">
        <v>214</v>
      </c>
      <c r="G499" t="s">
        <v>50</v>
      </c>
      <c r="K499" s="2">
        <v>6</v>
      </c>
      <c r="M499" s="3">
        <f t="shared" si="7"/>
        <v>0</v>
      </c>
    </row>
    <row r="500" spans="1:13" x14ac:dyDescent="0.2">
      <c r="A500" s="1">
        <v>39680</v>
      </c>
      <c r="B500" s="5">
        <v>234</v>
      </c>
      <c r="C500">
        <v>11</v>
      </c>
      <c r="D500">
        <v>0</v>
      </c>
      <c r="E500" s="6" t="s">
        <v>256</v>
      </c>
      <c r="F500" t="s">
        <v>214</v>
      </c>
      <c r="G500" t="s">
        <v>50</v>
      </c>
      <c r="K500" s="2">
        <v>6</v>
      </c>
      <c r="M500" s="3">
        <f t="shared" si="7"/>
        <v>0</v>
      </c>
    </row>
    <row r="501" spans="1:13" x14ac:dyDescent="0.2">
      <c r="A501" s="1">
        <v>39680</v>
      </c>
      <c r="B501" s="5">
        <v>234</v>
      </c>
      <c r="C501">
        <v>11</v>
      </c>
      <c r="D501">
        <v>0</v>
      </c>
      <c r="E501" s="6" t="s">
        <v>256</v>
      </c>
      <c r="F501" t="s">
        <v>214</v>
      </c>
      <c r="G501" t="s">
        <v>50</v>
      </c>
      <c r="K501" s="2">
        <v>6</v>
      </c>
      <c r="M501" s="3">
        <f t="shared" si="7"/>
        <v>0</v>
      </c>
    </row>
    <row r="502" spans="1:13" x14ac:dyDescent="0.2">
      <c r="A502" s="1">
        <v>39680</v>
      </c>
      <c r="B502" s="5">
        <v>234</v>
      </c>
      <c r="C502">
        <v>11</v>
      </c>
      <c r="D502">
        <v>0</v>
      </c>
      <c r="E502" s="6" t="s">
        <v>256</v>
      </c>
      <c r="F502" t="s">
        <v>214</v>
      </c>
      <c r="G502" t="s">
        <v>50</v>
      </c>
      <c r="K502" s="2">
        <v>6</v>
      </c>
      <c r="M502" s="3">
        <f t="shared" si="7"/>
        <v>0</v>
      </c>
    </row>
    <row r="503" spans="1:13" x14ac:dyDescent="0.2">
      <c r="A503" s="1">
        <v>39680</v>
      </c>
      <c r="B503" s="5">
        <v>234</v>
      </c>
      <c r="C503">
        <v>11</v>
      </c>
      <c r="D503">
        <v>0</v>
      </c>
      <c r="E503" s="6" t="s">
        <v>256</v>
      </c>
      <c r="F503" t="s">
        <v>214</v>
      </c>
      <c r="G503" t="s">
        <v>50</v>
      </c>
      <c r="K503" s="2">
        <v>6</v>
      </c>
      <c r="M503" s="3">
        <f t="shared" si="7"/>
        <v>0</v>
      </c>
    </row>
    <row r="504" spans="1:13" x14ac:dyDescent="0.2">
      <c r="A504" s="1">
        <v>39680</v>
      </c>
      <c r="B504" s="5">
        <v>234</v>
      </c>
      <c r="C504">
        <v>11</v>
      </c>
      <c r="D504">
        <v>0</v>
      </c>
      <c r="E504" s="6" t="s">
        <v>256</v>
      </c>
      <c r="F504" t="s">
        <v>214</v>
      </c>
      <c r="G504" t="s">
        <v>50</v>
      </c>
      <c r="K504" s="2">
        <v>6</v>
      </c>
      <c r="M504" s="3">
        <f t="shared" si="7"/>
        <v>0</v>
      </c>
    </row>
    <row r="505" spans="1:13" x14ac:dyDescent="0.2">
      <c r="A505" s="1">
        <v>39687</v>
      </c>
      <c r="B505" s="5">
        <v>241</v>
      </c>
      <c r="C505">
        <v>11</v>
      </c>
      <c r="D505">
        <v>0</v>
      </c>
      <c r="E505" s="6" t="s">
        <v>256</v>
      </c>
      <c r="F505" t="s">
        <v>221</v>
      </c>
      <c r="H505" t="s">
        <v>233</v>
      </c>
      <c r="J505" s="2">
        <v>2.2000000000000002</v>
      </c>
      <c r="K505" s="2">
        <v>6</v>
      </c>
      <c r="M505" s="3">
        <f t="shared" si="7"/>
        <v>0.37400000000000005</v>
      </c>
    </row>
    <row r="506" spans="1:13" x14ac:dyDescent="0.2">
      <c r="A506" s="1">
        <v>39687</v>
      </c>
      <c r="B506" s="5">
        <v>241</v>
      </c>
      <c r="C506">
        <v>11</v>
      </c>
      <c r="D506">
        <v>0</v>
      </c>
      <c r="E506" s="6" t="s">
        <v>256</v>
      </c>
      <c r="F506" t="s">
        <v>217</v>
      </c>
      <c r="G506" t="s">
        <v>219</v>
      </c>
      <c r="K506" s="2">
        <v>6</v>
      </c>
      <c r="M506" s="3">
        <f t="shared" si="7"/>
        <v>0</v>
      </c>
    </row>
    <row r="507" spans="1:13" x14ac:dyDescent="0.2">
      <c r="A507" s="1">
        <v>39687</v>
      </c>
      <c r="B507" s="5">
        <v>241</v>
      </c>
      <c r="C507">
        <v>11</v>
      </c>
      <c r="D507">
        <v>0</v>
      </c>
      <c r="E507" s="6" t="s">
        <v>256</v>
      </c>
      <c r="F507" t="s">
        <v>217</v>
      </c>
      <c r="G507" t="s">
        <v>219</v>
      </c>
      <c r="K507" s="2">
        <v>6</v>
      </c>
      <c r="M507" s="3">
        <f t="shared" si="7"/>
        <v>0</v>
      </c>
    </row>
    <row r="508" spans="1:13" x14ac:dyDescent="0.2">
      <c r="A508" s="1">
        <v>39687</v>
      </c>
      <c r="B508" s="5">
        <v>241</v>
      </c>
      <c r="C508">
        <v>11</v>
      </c>
      <c r="D508">
        <v>0</v>
      </c>
      <c r="E508" s="6" t="s">
        <v>256</v>
      </c>
      <c r="F508" t="s">
        <v>217</v>
      </c>
      <c r="G508" t="s">
        <v>218</v>
      </c>
      <c r="K508" s="2">
        <v>6</v>
      </c>
      <c r="M508" s="3">
        <f t="shared" si="7"/>
        <v>0</v>
      </c>
    </row>
    <row r="509" spans="1:13" x14ac:dyDescent="0.2">
      <c r="A509" s="1">
        <v>39652</v>
      </c>
      <c r="B509" s="5">
        <v>206</v>
      </c>
      <c r="C509">
        <v>12</v>
      </c>
      <c r="D509">
        <v>200</v>
      </c>
      <c r="E509" s="6" t="s">
        <v>256</v>
      </c>
      <c r="F509" t="s">
        <v>156</v>
      </c>
      <c r="G509" t="s">
        <v>159</v>
      </c>
      <c r="H509" t="s">
        <v>178</v>
      </c>
      <c r="I509" t="s">
        <v>179</v>
      </c>
      <c r="J509" s="2">
        <v>3</v>
      </c>
      <c r="K509" s="2">
        <v>6</v>
      </c>
      <c r="M509" s="3">
        <f t="shared" si="7"/>
        <v>0.51</v>
      </c>
    </row>
    <row r="510" spans="1:13" x14ac:dyDescent="0.2">
      <c r="A510" s="1">
        <v>39652</v>
      </c>
      <c r="B510" s="5">
        <v>206</v>
      </c>
      <c r="C510">
        <v>12</v>
      </c>
      <c r="D510">
        <v>200</v>
      </c>
      <c r="E510" s="6" t="s">
        <v>256</v>
      </c>
      <c r="F510" t="s">
        <v>156</v>
      </c>
      <c r="H510" t="s">
        <v>180</v>
      </c>
      <c r="J510" s="2">
        <v>4.2</v>
      </c>
      <c r="K510" s="2">
        <v>6</v>
      </c>
      <c r="M510" s="3">
        <f t="shared" si="7"/>
        <v>0.71400000000000008</v>
      </c>
    </row>
    <row r="511" spans="1:13" x14ac:dyDescent="0.2">
      <c r="A511" s="1">
        <v>39652</v>
      </c>
      <c r="B511" s="5">
        <v>206</v>
      </c>
      <c r="C511">
        <v>12</v>
      </c>
      <c r="D511">
        <v>200</v>
      </c>
      <c r="E511" s="6" t="s">
        <v>256</v>
      </c>
      <c r="F511" t="s">
        <v>181</v>
      </c>
      <c r="G511" t="s">
        <v>151</v>
      </c>
      <c r="J511" s="2">
        <v>7</v>
      </c>
      <c r="K511" s="2">
        <v>6</v>
      </c>
      <c r="M511" s="3">
        <f t="shared" si="7"/>
        <v>1.1900000000000002</v>
      </c>
    </row>
    <row r="512" spans="1:13" x14ac:dyDescent="0.2">
      <c r="A512" s="1">
        <v>39659</v>
      </c>
      <c r="B512" s="5">
        <v>213</v>
      </c>
      <c r="C512">
        <v>12</v>
      </c>
      <c r="D512">
        <v>200</v>
      </c>
      <c r="E512" s="6" t="s">
        <v>256</v>
      </c>
      <c r="F512" t="s">
        <v>149</v>
      </c>
      <c r="G512" t="s">
        <v>175</v>
      </c>
      <c r="K512" s="2">
        <v>6</v>
      </c>
      <c r="M512" s="3">
        <f t="shared" si="7"/>
        <v>0</v>
      </c>
    </row>
    <row r="513" spans="1:13" x14ac:dyDescent="0.2">
      <c r="A513" s="1">
        <v>39680</v>
      </c>
      <c r="B513" s="5">
        <v>234</v>
      </c>
      <c r="C513">
        <v>12</v>
      </c>
      <c r="D513">
        <v>200</v>
      </c>
      <c r="E513" s="6" t="s">
        <v>256</v>
      </c>
      <c r="F513" t="s">
        <v>206</v>
      </c>
      <c r="H513" t="s">
        <v>66</v>
      </c>
      <c r="J513" s="2">
        <v>3.2</v>
      </c>
      <c r="K513" s="2">
        <v>6</v>
      </c>
      <c r="M513" s="3">
        <f t="shared" si="7"/>
        <v>0.54400000000000004</v>
      </c>
    </row>
    <row r="514" spans="1:13" x14ac:dyDescent="0.2">
      <c r="A514" s="1">
        <v>39680</v>
      </c>
      <c r="B514" s="5">
        <v>234</v>
      </c>
      <c r="C514">
        <v>12</v>
      </c>
      <c r="D514">
        <v>200</v>
      </c>
      <c r="E514" s="6" t="s">
        <v>256</v>
      </c>
      <c r="F514" t="s">
        <v>65</v>
      </c>
      <c r="G514" t="s">
        <v>50</v>
      </c>
      <c r="K514" s="2">
        <v>6</v>
      </c>
      <c r="M514" s="3">
        <f t="shared" ref="M514:M577" si="8">J514*0.17</f>
        <v>0</v>
      </c>
    </row>
    <row r="515" spans="1:13" x14ac:dyDescent="0.2">
      <c r="A515" s="1">
        <v>39680</v>
      </c>
      <c r="B515" s="5">
        <v>234</v>
      </c>
      <c r="C515">
        <v>12</v>
      </c>
      <c r="D515">
        <v>200</v>
      </c>
      <c r="E515" s="6" t="s">
        <v>256</v>
      </c>
      <c r="F515" t="s">
        <v>65</v>
      </c>
      <c r="G515" t="s">
        <v>50</v>
      </c>
      <c r="K515" s="2">
        <v>6</v>
      </c>
      <c r="M515" s="3">
        <f t="shared" si="8"/>
        <v>0</v>
      </c>
    </row>
    <row r="516" spans="1:13" x14ac:dyDescent="0.2">
      <c r="A516" s="1">
        <v>39680</v>
      </c>
      <c r="B516" s="5">
        <v>234</v>
      </c>
      <c r="C516">
        <v>12</v>
      </c>
      <c r="D516">
        <v>200</v>
      </c>
      <c r="E516" s="6" t="s">
        <v>256</v>
      </c>
      <c r="F516" t="s">
        <v>65</v>
      </c>
      <c r="G516" t="s">
        <v>50</v>
      </c>
      <c r="K516" s="2">
        <v>6</v>
      </c>
      <c r="M516" s="3">
        <f t="shared" si="8"/>
        <v>0</v>
      </c>
    </row>
    <row r="517" spans="1:13" x14ac:dyDescent="0.2">
      <c r="A517" s="1">
        <v>39680</v>
      </c>
      <c r="B517" s="5">
        <v>234</v>
      </c>
      <c r="C517">
        <v>12</v>
      </c>
      <c r="D517">
        <v>200</v>
      </c>
      <c r="E517" s="6" t="s">
        <v>256</v>
      </c>
      <c r="F517" t="s">
        <v>65</v>
      </c>
      <c r="G517" t="s">
        <v>50</v>
      </c>
      <c r="K517" s="2">
        <v>6</v>
      </c>
      <c r="M517" s="3">
        <f t="shared" si="8"/>
        <v>0</v>
      </c>
    </row>
    <row r="518" spans="1:13" x14ac:dyDescent="0.2">
      <c r="A518" s="1">
        <v>39687</v>
      </c>
      <c r="B518" s="5">
        <v>241</v>
      </c>
      <c r="C518">
        <v>12</v>
      </c>
      <c r="D518">
        <v>200</v>
      </c>
      <c r="E518" s="6" t="s">
        <v>256</v>
      </c>
      <c r="F518" t="s">
        <v>220</v>
      </c>
      <c r="G518" t="s">
        <v>219</v>
      </c>
      <c r="K518" s="2">
        <v>6</v>
      </c>
      <c r="M518" s="3">
        <f t="shared" si="8"/>
        <v>0</v>
      </c>
    </row>
    <row r="519" spans="1:13" x14ac:dyDescent="0.2">
      <c r="A519" s="1">
        <v>39687</v>
      </c>
      <c r="B519" s="5">
        <v>241</v>
      </c>
      <c r="C519">
        <v>12</v>
      </c>
      <c r="D519">
        <v>200</v>
      </c>
      <c r="E519" s="6" t="s">
        <v>256</v>
      </c>
      <c r="F519" t="s">
        <v>220</v>
      </c>
      <c r="G519" t="s">
        <v>219</v>
      </c>
      <c r="K519" s="2">
        <v>6</v>
      </c>
      <c r="M519" s="3">
        <f t="shared" si="8"/>
        <v>0</v>
      </c>
    </row>
    <row r="520" spans="1:13" x14ac:dyDescent="0.2">
      <c r="A520" s="1">
        <v>39687</v>
      </c>
      <c r="B520" s="5">
        <v>241</v>
      </c>
      <c r="C520">
        <v>12</v>
      </c>
      <c r="D520">
        <v>200</v>
      </c>
      <c r="E520" s="6" t="s">
        <v>256</v>
      </c>
      <c r="F520" t="s">
        <v>220</v>
      </c>
      <c r="G520" t="s">
        <v>219</v>
      </c>
      <c r="K520" s="2">
        <v>6</v>
      </c>
      <c r="M520" s="3">
        <f t="shared" si="8"/>
        <v>0</v>
      </c>
    </row>
    <row r="521" spans="1:13" x14ac:dyDescent="0.2">
      <c r="A521" s="1">
        <v>39687</v>
      </c>
      <c r="B521" s="5">
        <v>241</v>
      </c>
      <c r="C521">
        <v>12</v>
      </c>
      <c r="D521">
        <v>200</v>
      </c>
      <c r="E521" s="6" t="s">
        <v>256</v>
      </c>
      <c r="F521" t="s">
        <v>220</v>
      </c>
      <c r="G521" t="s">
        <v>219</v>
      </c>
      <c r="K521" s="2">
        <v>6</v>
      </c>
      <c r="M521" s="3">
        <f t="shared" si="8"/>
        <v>0</v>
      </c>
    </row>
    <row r="522" spans="1:13" x14ac:dyDescent="0.2">
      <c r="A522" s="1">
        <v>39687</v>
      </c>
      <c r="B522" s="5">
        <v>241</v>
      </c>
      <c r="C522">
        <v>12</v>
      </c>
      <c r="D522">
        <v>200</v>
      </c>
      <c r="E522" s="6" t="s">
        <v>256</v>
      </c>
      <c r="F522" t="s">
        <v>220</v>
      </c>
      <c r="G522" t="s">
        <v>219</v>
      </c>
      <c r="K522" s="2">
        <v>6</v>
      </c>
      <c r="M522" s="3">
        <f t="shared" si="8"/>
        <v>0</v>
      </c>
    </row>
    <row r="523" spans="1:13" x14ac:dyDescent="0.2">
      <c r="A523" s="1">
        <v>39687</v>
      </c>
      <c r="B523" s="5">
        <v>241</v>
      </c>
      <c r="C523">
        <v>12</v>
      </c>
      <c r="D523">
        <v>200</v>
      </c>
      <c r="E523" s="6" t="s">
        <v>256</v>
      </c>
      <c r="F523" t="s">
        <v>220</v>
      </c>
      <c r="G523" t="s">
        <v>219</v>
      </c>
      <c r="K523" s="2">
        <v>6</v>
      </c>
      <c r="M523" s="3">
        <f t="shared" si="8"/>
        <v>0</v>
      </c>
    </row>
    <row r="524" spans="1:13" x14ac:dyDescent="0.2">
      <c r="A524" s="1">
        <v>39687</v>
      </c>
      <c r="B524" s="5">
        <v>241</v>
      </c>
      <c r="C524">
        <v>12</v>
      </c>
      <c r="D524">
        <v>200</v>
      </c>
      <c r="E524" s="6" t="s">
        <v>256</v>
      </c>
      <c r="F524" t="s">
        <v>220</v>
      </c>
      <c r="G524" t="s">
        <v>219</v>
      </c>
      <c r="K524" s="2">
        <v>6</v>
      </c>
      <c r="M524" s="3">
        <f t="shared" si="8"/>
        <v>0</v>
      </c>
    </row>
    <row r="525" spans="1:13" x14ac:dyDescent="0.2">
      <c r="A525" s="1">
        <v>39687</v>
      </c>
      <c r="B525" s="5">
        <v>241</v>
      </c>
      <c r="C525">
        <v>12</v>
      </c>
      <c r="D525">
        <v>200</v>
      </c>
      <c r="E525" s="6" t="s">
        <v>256</v>
      </c>
      <c r="F525" t="s">
        <v>220</v>
      </c>
      <c r="G525" t="s">
        <v>219</v>
      </c>
      <c r="K525" s="2">
        <v>6</v>
      </c>
      <c r="M525" s="3">
        <f t="shared" si="8"/>
        <v>0</v>
      </c>
    </row>
    <row r="526" spans="1:13" x14ac:dyDescent="0.2">
      <c r="A526" s="1">
        <v>39687</v>
      </c>
      <c r="B526" s="5">
        <v>241</v>
      </c>
      <c r="C526">
        <v>12</v>
      </c>
      <c r="D526">
        <v>200</v>
      </c>
      <c r="E526" s="6" t="s">
        <v>256</v>
      </c>
      <c r="F526" t="s">
        <v>220</v>
      </c>
      <c r="G526" t="s">
        <v>219</v>
      </c>
      <c r="K526" s="2">
        <v>6</v>
      </c>
      <c r="M526" s="3">
        <f t="shared" si="8"/>
        <v>0</v>
      </c>
    </row>
    <row r="527" spans="1:13" x14ac:dyDescent="0.2">
      <c r="A527" s="1">
        <v>39687</v>
      </c>
      <c r="B527" s="5">
        <v>241</v>
      </c>
      <c r="C527">
        <v>12</v>
      </c>
      <c r="D527">
        <v>200</v>
      </c>
      <c r="E527" s="6" t="s">
        <v>256</v>
      </c>
      <c r="F527" t="s">
        <v>220</v>
      </c>
      <c r="G527" t="s">
        <v>219</v>
      </c>
      <c r="K527" s="2">
        <v>6</v>
      </c>
      <c r="M527" s="3">
        <f t="shared" si="8"/>
        <v>0</v>
      </c>
    </row>
    <row r="528" spans="1:13" x14ac:dyDescent="0.2">
      <c r="A528" s="1">
        <v>39687</v>
      </c>
      <c r="B528" s="5">
        <v>241</v>
      </c>
      <c r="C528">
        <v>12</v>
      </c>
      <c r="D528">
        <v>200</v>
      </c>
      <c r="E528" s="6" t="s">
        <v>256</v>
      </c>
      <c r="F528" t="s">
        <v>220</v>
      </c>
      <c r="G528" t="s">
        <v>219</v>
      </c>
      <c r="K528" s="2">
        <v>6</v>
      </c>
      <c r="M528" s="3">
        <f t="shared" si="8"/>
        <v>0</v>
      </c>
    </row>
    <row r="529" spans="1:13" x14ac:dyDescent="0.2">
      <c r="A529" s="1">
        <v>39687</v>
      </c>
      <c r="B529" s="5">
        <v>241</v>
      </c>
      <c r="C529">
        <v>12</v>
      </c>
      <c r="D529">
        <v>200</v>
      </c>
      <c r="E529" s="6" t="s">
        <v>256</v>
      </c>
      <c r="F529" t="s">
        <v>220</v>
      </c>
      <c r="G529" t="s">
        <v>219</v>
      </c>
      <c r="K529" s="2">
        <v>6</v>
      </c>
      <c r="M529" s="3">
        <f t="shared" si="8"/>
        <v>0</v>
      </c>
    </row>
    <row r="530" spans="1:13" x14ac:dyDescent="0.2">
      <c r="A530" s="1">
        <v>39687</v>
      </c>
      <c r="B530" s="5">
        <v>241</v>
      </c>
      <c r="C530">
        <v>12</v>
      </c>
      <c r="D530">
        <v>200</v>
      </c>
      <c r="E530" s="6" t="s">
        <v>256</v>
      </c>
      <c r="F530" t="s">
        <v>220</v>
      </c>
      <c r="G530" t="s">
        <v>219</v>
      </c>
      <c r="K530" s="2">
        <v>6</v>
      </c>
      <c r="M530" s="3">
        <f t="shared" si="8"/>
        <v>0</v>
      </c>
    </row>
    <row r="531" spans="1:13" x14ac:dyDescent="0.2">
      <c r="A531" s="1">
        <v>39687</v>
      </c>
      <c r="B531" s="5">
        <v>241</v>
      </c>
      <c r="C531">
        <v>12</v>
      </c>
      <c r="D531">
        <v>200</v>
      </c>
      <c r="E531" s="6" t="s">
        <v>256</v>
      </c>
      <c r="F531" t="s">
        <v>220</v>
      </c>
      <c r="G531" t="s">
        <v>219</v>
      </c>
      <c r="K531" s="2">
        <v>6</v>
      </c>
      <c r="M531" s="3">
        <f t="shared" si="8"/>
        <v>0</v>
      </c>
    </row>
    <row r="532" spans="1:13" x14ac:dyDescent="0.2">
      <c r="A532" s="1">
        <v>39687</v>
      </c>
      <c r="B532" s="5">
        <v>241</v>
      </c>
      <c r="C532">
        <v>12</v>
      </c>
      <c r="D532">
        <v>200</v>
      </c>
      <c r="E532" s="6" t="s">
        <v>256</v>
      </c>
      <c r="F532" t="s">
        <v>220</v>
      </c>
      <c r="G532" t="s">
        <v>219</v>
      </c>
      <c r="K532" s="2">
        <v>6</v>
      </c>
      <c r="M532" s="3">
        <f t="shared" si="8"/>
        <v>0</v>
      </c>
    </row>
    <row r="533" spans="1:13" x14ac:dyDescent="0.2">
      <c r="A533" s="1">
        <v>39687</v>
      </c>
      <c r="B533" s="5">
        <v>241</v>
      </c>
      <c r="C533">
        <v>12</v>
      </c>
      <c r="D533">
        <v>200</v>
      </c>
      <c r="E533" s="6" t="s">
        <v>256</v>
      </c>
      <c r="F533" t="s">
        <v>220</v>
      </c>
      <c r="G533" t="s">
        <v>219</v>
      </c>
      <c r="K533" s="2">
        <v>6</v>
      </c>
      <c r="M533" s="3">
        <f t="shared" si="8"/>
        <v>0</v>
      </c>
    </row>
    <row r="534" spans="1:13" x14ac:dyDescent="0.2">
      <c r="A534" s="1">
        <v>39687</v>
      </c>
      <c r="B534" s="5">
        <v>241</v>
      </c>
      <c r="C534">
        <v>12</v>
      </c>
      <c r="D534">
        <v>200</v>
      </c>
      <c r="E534" s="6" t="s">
        <v>256</v>
      </c>
      <c r="F534" t="s">
        <v>220</v>
      </c>
      <c r="G534" t="s">
        <v>219</v>
      </c>
      <c r="K534" s="2">
        <v>6</v>
      </c>
      <c r="M534" s="3">
        <f t="shared" si="8"/>
        <v>0</v>
      </c>
    </row>
    <row r="535" spans="1:13" x14ac:dyDescent="0.2">
      <c r="A535" s="1">
        <v>39687</v>
      </c>
      <c r="B535" s="5">
        <v>241</v>
      </c>
      <c r="C535">
        <v>12</v>
      </c>
      <c r="D535">
        <v>200</v>
      </c>
      <c r="E535" s="6" t="s">
        <v>256</v>
      </c>
      <c r="F535" t="s">
        <v>220</v>
      </c>
      <c r="G535" t="s">
        <v>219</v>
      </c>
      <c r="K535" s="2">
        <v>6</v>
      </c>
      <c r="M535" s="3">
        <f t="shared" si="8"/>
        <v>0</v>
      </c>
    </row>
    <row r="536" spans="1:13" x14ac:dyDescent="0.2">
      <c r="A536" s="1">
        <v>39687</v>
      </c>
      <c r="B536" s="5">
        <v>241</v>
      </c>
      <c r="C536">
        <v>12</v>
      </c>
      <c r="D536">
        <v>200</v>
      </c>
      <c r="E536" s="6" t="s">
        <v>256</v>
      </c>
      <c r="F536" t="s">
        <v>220</v>
      </c>
      <c r="G536" t="s">
        <v>219</v>
      </c>
      <c r="K536" s="2">
        <v>6</v>
      </c>
      <c r="M536" s="3">
        <f t="shared" si="8"/>
        <v>0</v>
      </c>
    </row>
    <row r="537" spans="1:13" x14ac:dyDescent="0.2">
      <c r="A537" s="1">
        <v>39687</v>
      </c>
      <c r="B537" s="5">
        <v>241</v>
      </c>
      <c r="C537">
        <v>12</v>
      </c>
      <c r="D537">
        <v>200</v>
      </c>
      <c r="E537" s="6" t="s">
        <v>256</v>
      </c>
      <c r="F537" t="s">
        <v>220</v>
      </c>
      <c r="G537" t="s">
        <v>219</v>
      </c>
      <c r="K537" s="2">
        <v>6</v>
      </c>
      <c r="M537" s="3">
        <f t="shared" si="8"/>
        <v>0</v>
      </c>
    </row>
    <row r="538" spans="1:13" x14ac:dyDescent="0.2">
      <c r="A538" s="1">
        <v>39687</v>
      </c>
      <c r="B538" s="5">
        <v>241</v>
      </c>
      <c r="C538">
        <v>12</v>
      </c>
      <c r="D538">
        <v>200</v>
      </c>
      <c r="E538" s="6" t="s">
        <v>256</v>
      </c>
      <c r="F538" t="s">
        <v>220</v>
      </c>
      <c r="G538" t="s">
        <v>219</v>
      </c>
      <c r="K538" s="2">
        <v>6</v>
      </c>
      <c r="M538" s="3">
        <f t="shared" si="8"/>
        <v>0</v>
      </c>
    </row>
    <row r="539" spans="1:13" x14ac:dyDescent="0.2">
      <c r="A539" s="1">
        <v>39687</v>
      </c>
      <c r="B539" s="5">
        <v>241</v>
      </c>
      <c r="C539">
        <v>12</v>
      </c>
      <c r="D539">
        <v>200</v>
      </c>
      <c r="E539" s="6" t="s">
        <v>256</v>
      </c>
      <c r="F539" t="s">
        <v>220</v>
      </c>
      <c r="G539" t="s">
        <v>219</v>
      </c>
      <c r="K539" s="2">
        <v>6</v>
      </c>
      <c r="M539" s="3">
        <f t="shared" si="8"/>
        <v>0</v>
      </c>
    </row>
    <row r="540" spans="1:13" x14ac:dyDescent="0.2">
      <c r="A540" s="1">
        <v>39687</v>
      </c>
      <c r="B540" s="5">
        <v>241</v>
      </c>
      <c r="C540">
        <v>12</v>
      </c>
      <c r="D540">
        <v>200</v>
      </c>
      <c r="E540" s="6" t="s">
        <v>256</v>
      </c>
      <c r="F540" t="s">
        <v>220</v>
      </c>
      <c r="G540" t="s">
        <v>219</v>
      </c>
      <c r="K540" s="2">
        <v>6</v>
      </c>
      <c r="M540" s="3">
        <f t="shared" si="8"/>
        <v>0</v>
      </c>
    </row>
    <row r="541" spans="1:13" x14ac:dyDescent="0.2">
      <c r="A541" s="1">
        <v>39687</v>
      </c>
      <c r="B541" s="5">
        <v>241</v>
      </c>
      <c r="C541">
        <v>12</v>
      </c>
      <c r="D541">
        <v>200</v>
      </c>
      <c r="E541" s="6" t="s">
        <v>256</v>
      </c>
      <c r="F541" t="s">
        <v>220</v>
      </c>
      <c r="G541" t="s">
        <v>219</v>
      </c>
      <c r="K541" s="2">
        <v>6</v>
      </c>
      <c r="M541" s="3">
        <f t="shared" si="8"/>
        <v>0</v>
      </c>
    </row>
    <row r="542" spans="1:13" x14ac:dyDescent="0.2">
      <c r="A542" s="1">
        <v>39687</v>
      </c>
      <c r="B542" s="5">
        <v>241</v>
      </c>
      <c r="C542">
        <v>12</v>
      </c>
      <c r="D542">
        <v>200</v>
      </c>
      <c r="E542" s="6" t="s">
        <v>256</v>
      </c>
      <c r="F542" t="s">
        <v>220</v>
      </c>
      <c r="G542" t="s">
        <v>219</v>
      </c>
      <c r="K542" s="2">
        <v>6</v>
      </c>
      <c r="M542" s="3">
        <f t="shared" si="8"/>
        <v>0</v>
      </c>
    </row>
    <row r="543" spans="1:13" x14ac:dyDescent="0.2">
      <c r="A543" s="1">
        <v>39687</v>
      </c>
      <c r="B543" s="5">
        <v>241</v>
      </c>
      <c r="C543">
        <v>12</v>
      </c>
      <c r="D543">
        <v>200</v>
      </c>
      <c r="E543" s="6" t="s">
        <v>256</v>
      </c>
      <c r="F543" t="s">
        <v>220</v>
      </c>
      <c r="G543" t="s">
        <v>219</v>
      </c>
      <c r="K543" s="2">
        <v>6</v>
      </c>
      <c r="M543" s="3">
        <f t="shared" si="8"/>
        <v>0</v>
      </c>
    </row>
    <row r="544" spans="1:13" x14ac:dyDescent="0.2">
      <c r="A544" s="1">
        <v>39687</v>
      </c>
      <c r="B544" s="5">
        <v>241</v>
      </c>
      <c r="C544">
        <v>12</v>
      </c>
      <c r="D544">
        <v>200</v>
      </c>
      <c r="E544" s="6" t="s">
        <v>256</v>
      </c>
      <c r="F544" t="s">
        <v>220</v>
      </c>
      <c r="G544" t="s">
        <v>219</v>
      </c>
      <c r="K544" s="2">
        <v>6</v>
      </c>
      <c r="M544" s="3">
        <f t="shared" si="8"/>
        <v>0</v>
      </c>
    </row>
    <row r="545" spans="1:13" x14ac:dyDescent="0.2">
      <c r="A545" s="1">
        <v>39687</v>
      </c>
      <c r="B545" s="5">
        <v>241</v>
      </c>
      <c r="C545">
        <v>12</v>
      </c>
      <c r="D545">
        <v>200</v>
      </c>
      <c r="E545" s="6" t="s">
        <v>256</v>
      </c>
      <c r="F545" t="s">
        <v>220</v>
      </c>
      <c r="G545" t="s">
        <v>219</v>
      </c>
      <c r="K545" s="2">
        <v>6</v>
      </c>
      <c r="M545" s="3">
        <f t="shared" si="8"/>
        <v>0</v>
      </c>
    </row>
    <row r="546" spans="1:13" x14ac:dyDescent="0.2">
      <c r="A546" s="1">
        <v>39687</v>
      </c>
      <c r="B546" s="5">
        <v>241</v>
      </c>
      <c r="C546">
        <v>12</v>
      </c>
      <c r="D546">
        <v>200</v>
      </c>
      <c r="E546" s="6" t="s">
        <v>256</v>
      </c>
      <c r="F546" t="s">
        <v>221</v>
      </c>
      <c r="H546" t="s">
        <v>222</v>
      </c>
      <c r="J546" s="2">
        <v>2.9</v>
      </c>
      <c r="K546" s="2">
        <v>6</v>
      </c>
      <c r="M546" s="3">
        <f t="shared" si="8"/>
        <v>0.49299999999999999</v>
      </c>
    </row>
    <row r="547" spans="1:13" x14ac:dyDescent="0.2">
      <c r="A547" s="1">
        <v>39687</v>
      </c>
      <c r="B547" s="5">
        <v>241</v>
      </c>
      <c r="C547">
        <v>12</v>
      </c>
      <c r="D547">
        <v>200</v>
      </c>
      <c r="E547" s="6" t="s">
        <v>256</v>
      </c>
      <c r="F547" t="s">
        <v>221</v>
      </c>
      <c r="G547" t="s">
        <v>230</v>
      </c>
      <c r="I547" t="s">
        <v>228</v>
      </c>
      <c r="J547" s="2">
        <v>3.8</v>
      </c>
      <c r="K547" s="2">
        <v>6</v>
      </c>
      <c r="M547" s="3">
        <f t="shared" si="8"/>
        <v>0.64600000000000002</v>
      </c>
    </row>
    <row r="548" spans="1:13" x14ac:dyDescent="0.2">
      <c r="A548" s="1">
        <v>39687</v>
      </c>
      <c r="B548" s="5">
        <v>241</v>
      </c>
      <c r="C548">
        <v>12</v>
      </c>
      <c r="D548">
        <v>200</v>
      </c>
      <c r="E548" s="6" t="s">
        <v>256</v>
      </c>
      <c r="F548" t="s">
        <v>221</v>
      </c>
      <c r="G548" t="s">
        <v>230</v>
      </c>
      <c r="I548" t="s">
        <v>231</v>
      </c>
      <c r="J548" s="2">
        <v>3.5</v>
      </c>
      <c r="K548" s="2">
        <v>6</v>
      </c>
      <c r="M548" s="3">
        <f t="shared" si="8"/>
        <v>0.59500000000000008</v>
      </c>
    </row>
    <row r="549" spans="1:13" x14ac:dyDescent="0.2">
      <c r="A549" s="1">
        <v>39687</v>
      </c>
      <c r="B549" s="5">
        <v>241</v>
      </c>
      <c r="C549">
        <v>12</v>
      </c>
      <c r="D549">
        <v>200</v>
      </c>
      <c r="E549" s="6" t="s">
        <v>256</v>
      </c>
      <c r="F549" t="s">
        <v>221</v>
      </c>
      <c r="H549" t="s">
        <v>225</v>
      </c>
      <c r="J549" s="2">
        <v>2.7</v>
      </c>
      <c r="K549" s="2">
        <v>6</v>
      </c>
      <c r="M549" s="3">
        <f t="shared" si="8"/>
        <v>0.45900000000000007</v>
      </c>
    </row>
    <row r="550" spans="1:13" x14ac:dyDescent="0.2">
      <c r="A550" s="1">
        <v>39687</v>
      </c>
      <c r="B550" s="5">
        <v>241</v>
      </c>
      <c r="C550">
        <v>12</v>
      </c>
      <c r="D550">
        <v>200</v>
      </c>
      <c r="E550" s="6" t="s">
        <v>256</v>
      </c>
      <c r="F550" t="s">
        <v>221</v>
      </c>
      <c r="H550" t="s">
        <v>225</v>
      </c>
      <c r="J550" s="2">
        <v>2.4</v>
      </c>
      <c r="K550" s="2">
        <v>6</v>
      </c>
      <c r="M550" s="3">
        <f t="shared" si="8"/>
        <v>0.40800000000000003</v>
      </c>
    </row>
    <row r="551" spans="1:13" x14ac:dyDescent="0.2">
      <c r="A551" s="1">
        <v>39687</v>
      </c>
      <c r="B551" s="5">
        <v>241</v>
      </c>
      <c r="C551">
        <v>12</v>
      </c>
      <c r="D551">
        <v>200</v>
      </c>
      <c r="E551" s="6" t="s">
        <v>256</v>
      </c>
      <c r="F551" t="s">
        <v>221</v>
      </c>
      <c r="H551" t="s">
        <v>222</v>
      </c>
      <c r="J551" s="2">
        <v>2.8</v>
      </c>
      <c r="K551" s="2">
        <v>6</v>
      </c>
      <c r="M551" s="3">
        <f t="shared" si="8"/>
        <v>0.47599999999999998</v>
      </c>
    </row>
    <row r="552" spans="1:13" x14ac:dyDescent="0.2">
      <c r="A552" s="1">
        <v>39687</v>
      </c>
      <c r="B552" s="5">
        <v>241</v>
      </c>
      <c r="C552">
        <v>12</v>
      </c>
      <c r="D552">
        <v>200</v>
      </c>
      <c r="E552" s="6" t="s">
        <v>256</v>
      </c>
      <c r="F552" t="s">
        <v>221</v>
      </c>
      <c r="G552" t="s">
        <v>230</v>
      </c>
      <c r="I552" t="s">
        <v>231</v>
      </c>
      <c r="J552" s="2">
        <v>4.7</v>
      </c>
      <c r="K552" s="2">
        <v>6</v>
      </c>
      <c r="M552" s="3">
        <f t="shared" si="8"/>
        <v>0.79900000000000004</v>
      </c>
    </row>
    <row r="553" spans="1:13" x14ac:dyDescent="0.2">
      <c r="A553" s="1">
        <v>39687</v>
      </c>
      <c r="B553" s="5">
        <v>241</v>
      </c>
      <c r="C553">
        <v>12</v>
      </c>
      <c r="D553">
        <v>200</v>
      </c>
      <c r="E553" s="6" t="s">
        <v>256</v>
      </c>
      <c r="F553" t="s">
        <v>217</v>
      </c>
      <c r="G553" t="s">
        <v>219</v>
      </c>
      <c r="K553" s="2">
        <v>6</v>
      </c>
      <c r="M553" s="3">
        <f t="shared" si="8"/>
        <v>0</v>
      </c>
    </row>
    <row r="554" spans="1:13" x14ac:dyDescent="0.2">
      <c r="A554" s="1">
        <v>39687</v>
      </c>
      <c r="B554" s="5">
        <v>241</v>
      </c>
      <c r="C554">
        <v>12</v>
      </c>
      <c r="D554">
        <v>200</v>
      </c>
      <c r="E554" s="6" t="s">
        <v>256</v>
      </c>
      <c r="F554" t="s">
        <v>217</v>
      </c>
      <c r="G554" t="s">
        <v>219</v>
      </c>
      <c r="K554" s="2">
        <v>6</v>
      </c>
      <c r="M554" s="3">
        <f t="shared" si="8"/>
        <v>0</v>
      </c>
    </row>
    <row r="555" spans="1:13" x14ac:dyDescent="0.2">
      <c r="A555" s="1">
        <v>39687</v>
      </c>
      <c r="B555" s="5">
        <v>241</v>
      </c>
      <c r="C555">
        <v>12</v>
      </c>
      <c r="D555">
        <v>200</v>
      </c>
      <c r="E555" s="6" t="s">
        <v>256</v>
      </c>
      <c r="F555" t="s">
        <v>217</v>
      </c>
      <c r="G555" t="s">
        <v>218</v>
      </c>
      <c r="K555" s="2">
        <v>6</v>
      </c>
      <c r="M555" s="3">
        <f t="shared" si="8"/>
        <v>0</v>
      </c>
    </row>
    <row r="556" spans="1:13" x14ac:dyDescent="0.2">
      <c r="A556" s="1">
        <v>39687</v>
      </c>
      <c r="B556" s="5">
        <v>241</v>
      </c>
      <c r="C556">
        <v>12</v>
      </c>
      <c r="D556">
        <v>200</v>
      </c>
      <c r="E556" s="6" t="s">
        <v>256</v>
      </c>
      <c r="F556" t="s">
        <v>226</v>
      </c>
      <c r="K556" s="2">
        <v>6</v>
      </c>
      <c r="M556" s="3">
        <f t="shared" si="8"/>
        <v>0</v>
      </c>
    </row>
    <row r="557" spans="1:13" x14ac:dyDescent="0.2">
      <c r="A557" s="1">
        <v>39652</v>
      </c>
      <c r="B557" s="5">
        <v>206</v>
      </c>
      <c r="C557">
        <v>13</v>
      </c>
      <c r="D557">
        <v>250</v>
      </c>
      <c r="E557" s="6" t="s">
        <v>256</v>
      </c>
      <c r="F557" t="s">
        <v>156</v>
      </c>
      <c r="G557" t="s">
        <v>159</v>
      </c>
      <c r="I557" t="s">
        <v>182</v>
      </c>
      <c r="J557" s="2">
        <v>3.5</v>
      </c>
      <c r="K557" s="2">
        <v>6</v>
      </c>
      <c r="M557" s="3">
        <f t="shared" si="8"/>
        <v>0.59500000000000008</v>
      </c>
    </row>
    <row r="558" spans="1:13" x14ac:dyDescent="0.2">
      <c r="A558" s="1">
        <v>39652</v>
      </c>
      <c r="B558" s="5">
        <v>206</v>
      </c>
      <c r="C558">
        <v>13</v>
      </c>
      <c r="D558">
        <v>250</v>
      </c>
      <c r="E558" s="6" t="s">
        <v>256</v>
      </c>
      <c r="F558" t="s">
        <v>149</v>
      </c>
      <c r="G558" t="s">
        <v>173</v>
      </c>
      <c r="J558" s="2">
        <v>2.1</v>
      </c>
      <c r="K558" s="2">
        <v>6</v>
      </c>
      <c r="M558" s="3">
        <f t="shared" si="8"/>
        <v>0.35700000000000004</v>
      </c>
    </row>
    <row r="559" spans="1:13" x14ac:dyDescent="0.2">
      <c r="A559" s="1">
        <v>39652</v>
      </c>
      <c r="B559" s="5">
        <v>206</v>
      </c>
      <c r="C559">
        <v>13</v>
      </c>
      <c r="D559">
        <v>250</v>
      </c>
      <c r="E559" s="6" t="s">
        <v>256</v>
      </c>
      <c r="F559" t="s">
        <v>149</v>
      </c>
      <c r="G559" t="s">
        <v>175</v>
      </c>
      <c r="K559" s="2">
        <v>6</v>
      </c>
      <c r="M559" s="3">
        <f t="shared" si="8"/>
        <v>0</v>
      </c>
    </row>
    <row r="560" spans="1:13" x14ac:dyDescent="0.2">
      <c r="A560" s="1">
        <v>39652</v>
      </c>
      <c r="B560" s="5">
        <v>206</v>
      </c>
      <c r="C560">
        <v>13</v>
      </c>
      <c r="D560">
        <v>250</v>
      </c>
      <c r="E560" s="6" t="s">
        <v>256</v>
      </c>
      <c r="F560" t="s">
        <v>149</v>
      </c>
      <c r="G560" t="s">
        <v>175</v>
      </c>
      <c r="K560" s="2">
        <v>6</v>
      </c>
      <c r="M560" s="3">
        <f t="shared" si="8"/>
        <v>0</v>
      </c>
    </row>
    <row r="561" spans="1:13" x14ac:dyDescent="0.2">
      <c r="A561" s="1">
        <v>39652</v>
      </c>
      <c r="B561" s="5">
        <v>206</v>
      </c>
      <c r="C561">
        <v>13</v>
      </c>
      <c r="D561">
        <v>250</v>
      </c>
      <c r="E561" s="6" t="s">
        <v>256</v>
      </c>
      <c r="F561" t="s">
        <v>149</v>
      </c>
      <c r="G561" t="s">
        <v>175</v>
      </c>
      <c r="K561" s="2">
        <v>6</v>
      </c>
      <c r="M561" s="3">
        <f t="shared" si="8"/>
        <v>0</v>
      </c>
    </row>
    <row r="562" spans="1:13" x14ac:dyDescent="0.2">
      <c r="A562" s="1">
        <v>39680</v>
      </c>
      <c r="B562" s="5">
        <v>234</v>
      </c>
      <c r="C562">
        <v>13</v>
      </c>
      <c r="D562">
        <v>250</v>
      </c>
      <c r="E562" s="6" t="s">
        <v>256</v>
      </c>
      <c r="F562" t="s">
        <v>206</v>
      </c>
      <c r="H562" t="s">
        <v>207</v>
      </c>
      <c r="J562" s="2">
        <v>3</v>
      </c>
      <c r="K562" s="2">
        <v>6</v>
      </c>
      <c r="M562" s="3">
        <f t="shared" si="8"/>
        <v>0.51</v>
      </c>
    </row>
    <row r="563" spans="1:13" x14ac:dyDescent="0.2">
      <c r="A563" s="1">
        <v>39680</v>
      </c>
      <c r="B563" s="5">
        <v>234</v>
      </c>
      <c r="C563">
        <v>13</v>
      </c>
      <c r="D563">
        <v>250</v>
      </c>
      <c r="E563" s="6" t="s">
        <v>256</v>
      </c>
      <c r="F563" t="s">
        <v>206</v>
      </c>
      <c r="H563" t="s">
        <v>207</v>
      </c>
      <c r="J563" s="2">
        <v>2.7</v>
      </c>
      <c r="K563" s="2">
        <v>6</v>
      </c>
      <c r="M563" s="3">
        <f t="shared" si="8"/>
        <v>0.45900000000000007</v>
      </c>
    </row>
    <row r="564" spans="1:13" x14ac:dyDescent="0.2">
      <c r="A564" s="1">
        <v>39687</v>
      </c>
      <c r="B564" s="5">
        <v>241</v>
      </c>
      <c r="C564">
        <v>13</v>
      </c>
      <c r="D564">
        <v>250</v>
      </c>
      <c r="E564" s="6" t="s">
        <v>256</v>
      </c>
      <c r="F564" t="s">
        <v>221</v>
      </c>
      <c r="G564" t="s">
        <v>230</v>
      </c>
      <c r="H564" t="s">
        <v>222</v>
      </c>
      <c r="I564" t="s">
        <v>228</v>
      </c>
      <c r="J564" s="2">
        <v>2.5</v>
      </c>
      <c r="K564" s="2">
        <v>6</v>
      </c>
      <c r="M564" s="3">
        <f t="shared" si="8"/>
        <v>0.42500000000000004</v>
      </c>
    </row>
    <row r="565" spans="1:13" x14ac:dyDescent="0.2">
      <c r="A565" s="1">
        <v>39652</v>
      </c>
      <c r="B565" s="5">
        <v>206</v>
      </c>
      <c r="C565">
        <v>16</v>
      </c>
      <c r="D565">
        <v>150</v>
      </c>
      <c r="E565" s="6" t="s">
        <v>257</v>
      </c>
      <c r="F565" t="s">
        <v>183</v>
      </c>
      <c r="G565" t="s">
        <v>159</v>
      </c>
      <c r="I565" t="s">
        <v>164</v>
      </c>
      <c r="J565" s="2">
        <v>4.3</v>
      </c>
      <c r="K565" s="2">
        <v>6</v>
      </c>
      <c r="M565" s="3">
        <f t="shared" si="8"/>
        <v>0.73099999999999998</v>
      </c>
    </row>
    <row r="566" spans="1:13" x14ac:dyDescent="0.2">
      <c r="A566" s="1">
        <v>39680</v>
      </c>
      <c r="B566" s="5">
        <v>234</v>
      </c>
      <c r="C566">
        <v>16</v>
      </c>
      <c r="D566">
        <v>150</v>
      </c>
      <c r="E566" s="6" t="s">
        <v>257</v>
      </c>
      <c r="F566" t="s">
        <v>206</v>
      </c>
      <c r="H566" t="s">
        <v>207</v>
      </c>
      <c r="J566" s="2">
        <v>3</v>
      </c>
      <c r="K566" s="2">
        <v>6</v>
      </c>
      <c r="M566" s="3">
        <f t="shared" si="8"/>
        <v>0.51</v>
      </c>
    </row>
    <row r="567" spans="1:13" x14ac:dyDescent="0.2">
      <c r="A567" s="1">
        <v>39680</v>
      </c>
      <c r="B567" s="5">
        <v>234</v>
      </c>
      <c r="C567">
        <v>16</v>
      </c>
      <c r="D567">
        <v>150</v>
      </c>
      <c r="E567" s="6" t="s">
        <v>257</v>
      </c>
      <c r="F567" t="s">
        <v>214</v>
      </c>
      <c r="G567" t="s">
        <v>50</v>
      </c>
      <c r="K567" s="2">
        <v>6</v>
      </c>
      <c r="M567" s="3">
        <f t="shared" si="8"/>
        <v>0</v>
      </c>
    </row>
    <row r="568" spans="1:13" x14ac:dyDescent="0.2">
      <c r="A568" s="1">
        <v>39680</v>
      </c>
      <c r="B568" s="5">
        <v>234</v>
      </c>
      <c r="C568">
        <v>16</v>
      </c>
      <c r="D568">
        <v>150</v>
      </c>
      <c r="E568" s="6" t="s">
        <v>257</v>
      </c>
      <c r="F568" t="s">
        <v>214</v>
      </c>
      <c r="G568" t="s">
        <v>50</v>
      </c>
      <c r="K568" s="2">
        <v>6</v>
      </c>
      <c r="M568" s="3">
        <f t="shared" si="8"/>
        <v>0</v>
      </c>
    </row>
    <row r="569" spans="1:13" x14ac:dyDescent="0.2">
      <c r="A569" s="1">
        <v>39680</v>
      </c>
      <c r="B569" s="5">
        <v>234</v>
      </c>
      <c r="C569">
        <v>16</v>
      </c>
      <c r="D569">
        <v>150</v>
      </c>
      <c r="E569" s="6" t="s">
        <v>257</v>
      </c>
      <c r="F569" t="s">
        <v>214</v>
      </c>
      <c r="G569" t="s">
        <v>50</v>
      </c>
      <c r="K569" s="2">
        <v>6</v>
      </c>
      <c r="M569" s="3">
        <f t="shared" si="8"/>
        <v>0</v>
      </c>
    </row>
    <row r="570" spans="1:13" x14ac:dyDescent="0.2">
      <c r="A570" s="1">
        <v>39680</v>
      </c>
      <c r="B570" s="5">
        <v>234</v>
      </c>
      <c r="C570">
        <v>16</v>
      </c>
      <c r="D570">
        <v>150</v>
      </c>
      <c r="E570" s="6" t="s">
        <v>257</v>
      </c>
      <c r="F570" t="s">
        <v>214</v>
      </c>
      <c r="G570" t="s">
        <v>50</v>
      </c>
      <c r="K570" s="2">
        <v>6</v>
      </c>
      <c r="M570" s="3">
        <f t="shared" si="8"/>
        <v>0</v>
      </c>
    </row>
    <row r="571" spans="1:13" x14ac:dyDescent="0.2">
      <c r="A571" s="1">
        <v>39687</v>
      </c>
      <c r="B571" s="5">
        <v>241</v>
      </c>
      <c r="C571">
        <v>16</v>
      </c>
      <c r="D571">
        <v>150</v>
      </c>
      <c r="E571" s="6" t="s">
        <v>257</v>
      </c>
      <c r="F571" t="s">
        <v>221</v>
      </c>
      <c r="H571" t="s">
        <v>222</v>
      </c>
      <c r="J571" s="2">
        <v>3.3</v>
      </c>
      <c r="K571" s="2">
        <v>6</v>
      </c>
      <c r="M571" s="3">
        <f t="shared" si="8"/>
        <v>0.56100000000000005</v>
      </c>
    </row>
    <row r="572" spans="1:13" x14ac:dyDescent="0.2">
      <c r="A572" s="1">
        <v>39659</v>
      </c>
      <c r="B572" s="5">
        <v>213</v>
      </c>
      <c r="C572">
        <v>18</v>
      </c>
      <c r="D572">
        <v>450</v>
      </c>
      <c r="E572" s="6" t="s">
        <v>257</v>
      </c>
      <c r="F572" t="s">
        <v>149</v>
      </c>
      <c r="G572" t="s">
        <v>175</v>
      </c>
      <c r="K572" s="2">
        <v>6</v>
      </c>
      <c r="M572" s="3">
        <f t="shared" si="8"/>
        <v>0</v>
      </c>
    </row>
    <row r="573" spans="1:13" x14ac:dyDescent="0.2">
      <c r="A573" s="1">
        <v>39666</v>
      </c>
      <c r="B573" s="5">
        <v>220</v>
      </c>
      <c r="C573">
        <v>18</v>
      </c>
      <c r="D573">
        <v>450</v>
      </c>
      <c r="E573" s="6" t="s">
        <v>257</v>
      </c>
      <c r="F573" t="s">
        <v>156</v>
      </c>
      <c r="H573" t="s">
        <v>167</v>
      </c>
      <c r="J573" s="2">
        <v>3.3</v>
      </c>
      <c r="K573" s="2">
        <v>6</v>
      </c>
      <c r="M573" s="3">
        <f t="shared" si="8"/>
        <v>0.56100000000000005</v>
      </c>
    </row>
    <row r="574" spans="1:13" x14ac:dyDescent="0.2">
      <c r="A574" s="1">
        <v>39666</v>
      </c>
      <c r="B574" s="5">
        <v>220</v>
      </c>
      <c r="C574">
        <v>18</v>
      </c>
      <c r="D574">
        <v>450</v>
      </c>
      <c r="E574" s="6" t="s">
        <v>257</v>
      </c>
      <c r="F574" t="s">
        <v>156</v>
      </c>
      <c r="H574" t="s">
        <v>180</v>
      </c>
      <c r="J574" s="2">
        <v>2.8</v>
      </c>
      <c r="K574" s="2">
        <v>6</v>
      </c>
      <c r="M574" s="3">
        <f t="shared" si="8"/>
        <v>0.47599999999999998</v>
      </c>
    </row>
    <row r="575" spans="1:13" x14ac:dyDescent="0.2">
      <c r="A575" s="1">
        <v>39680</v>
      </c>
      <c r="B575" s="5">
        <v>234</v>
      </c>
      <c r="C575">
        <v>18</v>
      </c>
      <c r="D575">
        <v>450</v>
      </c>
      <c r="E575" s="6" t="s">
        <v>257</v>
      </c>
      <c r="F575" t="s">
        <v>68</v>
      </c>
      <c r="G575" t="s">
        <v>50</v>
      </c>
      <c r="K575" s="2">
        <v>6</v>
      </c>
      <c r="M575" s="3">
        <f t="shared" si="8"/>
        <v>0</v>
      </c>
    </row>
    <row r="576" spans="1:13" x14ac:dyDescent="0.2">
      <c r="A576" s="1">
        <v>39680</v>
      </c>
      <c r="B576" s="5">
        <v>234</v>
      </c>
      <c r="C576">
        <v>18</v>
      </c>
      <c r="D576">
        <v>450</v>
      </c>
      <c r="E576" s="6" t="s">
        <v>257</v>
      </c>
      <c r="F576" t="s">
        <v>68</v>
      </c>
      <c r="G576" t="s">
        <v>50</v>
      </c>
      <c r="K576" s="2">
        <v>6</v>
      </c>
      <c r="M576" s="3">
        <f t="shared" si="8"/>
        <v>0</v>
      </c>
    </row>
    <row r="577" spans="1:13" x14ac:dyDescent="0.2">
      <c r="A577" s="1">
        <v>39680</v>
      </c>
      <c r="B577" s="5">
        <v>234</v>
      </c>
      <c r="C577">
        <v>18</v>
      </c>
      <c r="D577">
        <v>450</v>
      </c>
      <c r="E577" s="6" t="s">
        <v>257</v>
      </c>
      <c r="F577" t="s">
        <v>68</v>
      </c>
      <c r="G577" t="s">
        <v>50</v>
      </c>
      <c r="K577" s="2">
        <v>6</v>
      </c>
      <c r="M577" s="3">
        <f t="shared" si="8"/>
        <v>0</v>
      </c>
    </row>
    <row r="578" spans="1:13" x14ac:dyDescent="0.2">
      <c r="A578" s="1">
        <v>39680</v>
      </c>
      <c r="B578" s="5">
        <v>234</v>
      </c>
      <c r="C578">
        <v>18</v>
      </c>
      <c r="D578">
        <v>450</v>
      </c>
      <c r="E578" s="6" t="s">
        <v>257</v>
      </c>
      <c r="F578" t="s">
        <v>68</v>
      </c>
      <c r="G578" t="s">
        <v>50</v>
      </c>
      <c r="K578" s="2">
        <v>6</v>
      </c>
      <c r="M578" s="3">
        <f t="shared" ref="M578:M641" si="9">J578*0.17</f>
        <v>0</v>
      </c>
    </row>
    <row r="579" spans="1:13" x14ac:dyDescent="0.2">
      <c r="A579" s="1">
        <v>39680</v>
      </c>
      <c r="B579" s="5">
        <v>234</v>
      </c>
      <c r="C579">
        <v>18</v>
      </c>
      <c r="D579">
        <v>450</v>
      </c>
      <c r="E579" s="6" t="s">
        <v>257</v>
      </c>
      <c r="F579" t="s">
        <v>68</v>
      </c>
      <c r="G579" t="s">
        <v>50</v>
      </c>
      <c r="K579" s="2">
        <v>6</v>
      </c>
      <c r="M579" s="3">
        <f t="shared" si="9"/>
        <v>0</v>
      </c>
    </row>
    <row r="580" spans="1:13" x14ac:dyDescent="0.2">
      <c r="A580" s="1">
        <v>39680</v>
      </c>
      <c r="B580" s="5">
        <v>234</v>
      </c>
      <c r="C580">
        <v>18</v>
      </c>
      <c r="D580">
        <v>450</v>
      </c>
      <c r="E580" s="6" t="s">
        <v>257</v>
      </c>
      <c r="F580" t="s">
        <v>68</v>
      </c>
      <c r="G580" t="s">
        <v>50</v>
      </c>
      <c r="K580" s="2">
        <v>6</v>
      </c>
      <c r="M580" s="3">
        <f t="shared" si="9"/>
        <v>0</v>
      </c>
    </row>
    <row r="581" spans="1:13" x14ac:dyDescent="0.2">
      <c r="A581" s="1">
        <v>39680</v>
      </c>
      <c r="B581" s="5">
        <v>234</v>
      </c>
      <c r="C581">
        <v>18</v>
      </c>
      <c r="D581">
        <v>450</v>
      </c>
      <c r="E581" s="6" t="s">
        <v>257</v>
      </c>
      <c r="F581" t="s">
        <v>68</v>
      </c>
      <c r="G581" t="s">
        <v>50</v>
      </c>
      <c r="K581" s="2">
        <v>6</v>
      </c>
      <c r="M581" s="3">
        <f t="shared" si="9"/>
        <v>0</v>
      </c>
    </row>
    <row r="582" spans="1:13" x14ac:dyDescent="0.2">
      <c r="A582" s="1">
        <v>39680</v>
      </c>
      <c r="B582" s="5">
        <v>234</v>
      </c>
      <c r="C582">
        <v>18</v>
      </c>
      <c r="D582">
        <v>450</v>
      </c>
      <c r="E582" s="6" t="s">
        <v>257</v>
      </c>
      <c r="F582" t="s">
        <v>68</v>
      </c>
      <c r="G582" t="s">
        <v>50</v>
      </c>
      <c r="K582" s="2">
        <v>6</v>
      </c>
      <c r="M582" s="3">
        <f t="shared" si="9"/>
        <v>0</v>
      </c>
    </row>
    <row r="583" spans="1:13" x14ac:dyDescent="0.2">
      <c r="A583" s="1">
        <v>39680</v>
      </c>
      <c r="B583" s="5">
        <v>234</v>
      </c>
      <c r="C583">
        <v>18</v>
      </c>
      <c r="D583">
        <v>450</v>
      </c>
      <c r="E583" s="6" t="s">
        <v>257</v>
      </c>
      <c r="F583" t="s">
        <v>69</v>
      </c>
      <c r="H583" t="s">
        <v>66</v>
      </c>
      <c r="J583" s="2">
        <v>3.2</v>
      </c>
      <c r="K583" s="2">
        <v>6</v>
      </c>
      <c r="M583" s="3">
        <f t="shared" si="9"/>
        <v>0.54400000000000004</v>
      </c>
    </row>
    <row r="584" spans="1:13" x14ac:dyDescent="0.2">
      <c r="A584" s="1">
        <v>39680</v>
      </c>
      <c r="B584" s="5">
        <v>234</v>
      </c>
      <c r="C584">
        <v>18</v>
      </c>
      <c r="D584">
        <v>450</v>
      </c>
      <c r="E584" s="6" t="s">
        <v>257</v>
      </c>
      <c r="F584" t="s">
        <v>206</v>
      </c>
      <c r="H584" t="s">
        <v>212</v>
      </c>
      <c r="J584" s="2">
        <v>3.6</v>
      </c>
      <c r="K584" s="2">
        <v>6</v>
      </c>
      <c r="M584" s="3">
        <f t="shared" si="9"/>
        <v>0.6120000000000001</v>
      </c>
    </row>
    <row r="585" spans="1:13" x14ac:dyDescent="0.2">
      <c r="A585" s="1">
        <v>39680</v>
      </c>
      <c r="B585" s="5">
        <v>234</v>
      </c>
      <c r="C585">
        <v>18</v>
      </c>
      <c r="D585">
        <v>450</v>
      </c>
      <c r="E585" s="6" t="s">
        <v>257</v>
      </c>
      <c r="F585" t="s">
        <v>211</v>
      </c>
      <c r="H585" t="s">
        <v>66</v>
      </c>
      <c r="J585" s="2">
        <v>3.2</v>
      </c>
      <c r="K585" s="2">
        <v>6</v>
      </c>
      <c r="M585" s="3">
        <f t="shared" si="9"/>
        <v>0.54400000000000004</v>
      </c>
    </row>
    <row r="586" spans="1:13" x14ac:dyDescent="0.2">
      <c r="A586" s="1">
        <v>39680</v>
      </c>
      <c r="B586" s="5">
        <v>234</v>
      </c>
      <c r="C586">
        <v>18</v>
      </c>
      <c r="D586">
        <v>450</v>
      </c>
      <c r="E586" s="6" t="s">
        <v>257</v>
      </c>
      <c r="F586" t="s">
        <v>206</v>
      </c>
      <c r="H586" t="s">
        <v>72</v>
      </c>
      <c r="I586" t="s">
        <v>73</v>
      </c>
      <c r="J586" s="2">
        <v>3.9</v>
      </c>
      <c r="K586" s="2">
        <v>6</v>
      </c>
      <c r="M586" s="3">
        <f t="shared" si="9"/>
        <v>0.66300000000000003</v>
      </c>
    </row>
    <row r="587" spans="1:13" x14ac:dyDescent="0.2">
      <c r="A587" s="1">
        <v>39680</v>
      </c>
      <c r="B587" s="5">
        <v>234</v>
      </c>
      <c r="C587">
        <v>18</v>
      </c>
      <c r="D587">
        <v>450</v>
      </c>
      <c r="E587" s="6" t="s">
        <v>257</v>
      </c>
      <c r="F587" t="s">
        <v>74</v>
      </c>
      <c r="H587" t="s">
        <v>66</v>
      </c>
      <c r="J587" s="2">
        <v>3.1</v>
      </c>
      <c r="K587" s="2">
        <v>6</v>
      </c>
      <c r="M587" s="3">
        <f t="shared" si="9"/>
        <v>0.52700000000000002</v>
      </c>
    </row>
    <row r="588" spans="1:13" x14ac:dyDescent="0.2">
      <c r="A588" s="1">
        <v>39680</v>
      </c>
      <c r="B588" s="5">
        <v>234</v>
      </c>
      <c r="C588">
        <v>18</v>
      </c>
      <c r="D588">
        <v>450</v>
      </c>
      <c r="E588" s="6" t="s">
        <v>257</v>
      </c>
      <c r="F588" t="s">
        <v>75</v>
      </c>
      <c r="H588" t="s">
        <v>66</v>
      </c>
      <c r="J588" s="2">
        <v>3.5</v>
      </c>
      <c r="K588" s="2">
        <v>6</v>
      </c>
      <c r="M588" s="3">
        <f t="shared" si="9"/>
        <v>0.59500000000000008</v>
      </c>
    </row>
    <row r="589" spans="1:13" x14ac:dyDescent="0.2">
      <c r="A589" s="1">
        <v>39680</v>
      </c>
      <c r="B589" s="5">
        <v>234</v>
      </c>
      <c r="C589">
        <v>18</v>
      </c>
      <c r="D589">
        <v>450</v>
      </c>
      <c r="E589" s="6" t="s">
        <v>257</v>
      </c>
      <c r="F589" t="s">
        <v>54</v>
      </c>
      <c r="H589" t="s">
        <v>66</v>
      </c>
      <c r="J589" s="2">
        <v>3.2</v>
      </c>
      <c r="K589" s="2">
        <v>6</v>
      </c>
      <c r="M589" s="3">
        <f t="shared" si="9"/>
        <v>0.54400000000000004</v>
      </c>
    </row>
    <row r="590" spans="1:13" x14ac:dyDescent="0.2">
      <c r="A590" s="1">
        <v>39680</v>
      </c>
      <c r="B590" s="5">
        <v>234</v>
      </c>
      <c r="C590">
        <v>18</v>
      </c>
      <c r="D590">
        <v>450</v>
      </c>
      <c r="E590" s="6" t="s">
        <v>257</v>
      </c>
      <c r="F590" t="s">
        <v>206</v>
      </c>
      <c r="H590" t="s">
        <v>66</v>
      </c>
      <c r="J590" s="2">
        <v>3.8</v>
      </c>
      <c r="K590" s="2">
        <v>6</v>
      </c>
      <c r="M590" s="3">
        <f t="shared" si="9"/>
        <v>0.64600000000000002</v>
      </c>
    </row>
    <row r="591" spans="1:13" x14ac:dyDescent="0.2">
      <c r="A591" s="1">
        <v>39680</v>
      </c>
      <c r="B591" s="5">
        <v>234</v>
      </c>
      <c r="C591">
        <v>18</v>
      </c>
      <c r="D591">
        <v>450</v>
      </c>
      <c r="E591" s="6" t="s">
        <v>257</v>
      </c>
      <c r="F591" t="s">
        <v>76</v>
      </c>
      <c r="H591" t="s">
        <v>77</v>
      </c>
      <c r="J591" s="2">
        <v>3.5</v>
      </c>
      <c r="K591" s="2">
        <v>6</v>
      </c>
      <c r="M591" s="3">
        <f t="shared" si="9"/>
        <v>0.59500000000000008</v>
      </c>
    </row>
    <row r="592" spans="1:13" x14ac:dyDescent="0.2">
      <c r="A592" s="1">
        <v>39680</v>
      </c>
      <c r="B592" s="5">
        <v>234</v>
      </c>
      <c r="C592">
        <v>18</v>
      </c>
      <c r="D592">
        <v>450</v>
      </c>
      <c r="E592" s="6" t="s">
        <v>257</v>
      </c>
      <c r="F592" t="s">
        <v>78</v>
      </c>
      <c r="H592" t="s">
        <v>79</v>
      </c>
      <c r="J592" s="2">
        <v>3</v>
      </c>
      <c r="K592" s="2">
        <v>6</v>
      </c>
      <c r="M592" s="3">
        <f t="shared" si="9"/>
        <v>0.51</v>
      </c>
    </row>
    <row r="593" spans="1:13" x14ac:dyDescent="0.2">
      <c r="A593" s="1">
        <v>39680</v>
      </c>
      <c r="B593" s="5">
        <v>234</v>
      </c>
      <c r="C593">
        <v>18</v>
      </c>
      <c r="D593">
        <v>450</v>
      </c>
      <c r="E593" s="6" t="s">
        <v>257</v>
      </c>
      <c r="F593" t="s">
        <v>206</v>
      </c>
      <c r="H593" t="s">
        <v>63</v>
      </c>
      <c r="J593" s="2">
        <v>3</v>
      </c>
      <c r="K593" s="2">
        <v>6</v>
      </c>
      <c r="M593" s="3">
        <f t="shared" si="9"/>
        <v>0.51</v>
      </c>
    </row>
    <row r="594" spans="1:13" x14ac:dyDescent="0.2">
      <c r="A594" s="1">
        <v>39680</v>
      </c>
      <c r="B594" s="5">
        <v>234</v>
      </c>
      <c r="C594">
        <v>18</v>
      </c>
      <c r="D594">
        <v>450</v>
      </c>
      <c r="E594" s="6" t="s">
        <v>257</v>
      </c>
      <c r="F594" t="s">
        <v>206</v>
      </c>
      <c r="G594" t="s">
        <v>80</v>
      </c>
      <c r="I594" t="s">
        <v>81</v>
      </c>
      <c r="J594" s="2">
        <v>3.7</v>
      </c>
      <c r="K594" s="2">
        <v>6</v>
      </c>
      <c r="M594" s="3">
        <f t="shared" si="9"/>
        <v>0.62900000000000011</v>
      </c>
    </row>
    <row r="595" spans="1:13" x14ac:dyDescent="0.2">
      <c r="A595" s="1">
        <v>39680</v>
      </c>
      <c r="B595" s="5">
        <v>234</v>
      </c>
      <c r="C595">
        <v>18</v>
      </c>
      <c r="D595">
        <v>450</v>
      </c>
      <c r="E595" s="6" t="s">
        <v>257</v>
      </c>
      <c r="F595" t="s">
        <v>206</v>
      </c>
      <c r="H595" t="s">
        <v>63</v>
      </c>
      <c r="J595" s="2">
        <v>3</v>
      </c>
      <c r="K595" s="2">
        <v>6</v>
      </c>
      <c r="M595" s="3">
        <f t="shared" si="9"/>
        <v>0.51</v>
      </c>
    </row>
    <row r="596" spans="1:13" x14ac:dyDescent="0.2">
      <c r="A596" s="1">
        <v>39680</v>
      </c>
      <c r="B596" s="5">
        <v>234</v>
      </c>
      <c r="C596">
        <v>18</v>
      </c>
      <c r="D596">
        <v>450</v>
      </c>
      <c r="E596" s="6" t="s">
        <v>257</v>
      </c>
      <c r="F596" t="s">
        <v>206</v>
      </c>
      <c r="H596" t="s">
        <v>63</v>
      </c>
      <c r="J596" s="2">
        <v>2.8</v>
      </c>
      <c r="K596" s="2">
        <v>6</v>
      </c>
      <c r="M596" s="3">
        <f t="shared" si="9"/>
        <v>0.47599999999999998</v>
      </c>
    </row>
    <row r="597" spans="1:13" x14ac:dyDescent="0.2">
      <c r="A597" s="1">
        <v>39680</v>
      </c>
      <c r="B597" s="5">
        <v>234</v>
      </c>
      <c r="C597">
        <v>18</v>
      </c>
      <c r="D597">
        <v>450</v>
      </c>
      <c r="E597" s="6" t="s">
        <v>257</v>
      </c>
      <c r="F597" t="s">
        <v>206</v>
      </c>
      <c r="H597" t="s">
        <v>82</v>
      </c>
      <c r="J597" s="2">
        <v>3.3</v>
      </c>
      <c r="K597" s="2">
        <v>6</v>
      </c>
      <c r="M597" s="3">
        <f t="shared" si="9"/>
        <v>0.56100000000000005</v>
      </c>
    </row>
    <row r="598" spans="1:13" x14ac:dyDescent="0.2">
      <c r="A598" s="1">
        <v>39680</v>
      </c>
      <c r="B598" s="5">
        <v>234</v>
      </c>
      <c r="C598">
        <v>18</v>
      </c>
      <c r="D598">
        <v>450</v>
      </c>
      <c r="E598" s="6" t="s">
        <v>257</v>
      </c>
      <c r="F598" t="s">
        <v>211</v>
      </c>
      <c r="H598" t="s">
        <v>63</v>
      </c>
      <c r="J598" s="2">
        <v>3.6</v>
      </c>
      <c r="K598" s="2">
        <v>6</v>
      </c>
      <c r="M598" s="3">
        <f t="shared" si="9"/>
        <v>0.6120000000000001</v>
      </c>
    </row>
    <row r="599" spans="1:13" x14ac:dyDescent="0.2">
      <c r="A599" s="1">
        <v>39680</v>
      </c>
      <c r="B599" s="5">
        <v>234</v>
      </c>
      <c r="C599">
        <v>18</v>
      </c>
      <c r="D599">
        <v>450</v>
      </c>
      <c r="E599" s="6" t="s">
        <v>257</v>
      </c>
      <c r="F599" t="s">
        <v>59</v>
      </c>
      <c r="H599" t="s">
        <v>82</v>
      </c>
      <c r="J599" s="2">
        <v>2.2999999999999998</v>
      </c>
      <c r="K599" s="2">
        <v>6</v>
      </c>
      <c r="M599" s="3">
        <f t="shared" si="9"/>
        <v>0.39100000000000001</v>
      </c>
    </row>
    <row r="600" spans="1:13" x14ac:dyDescent="0.2">
      <c r="A600" s="1">
        <v>39680</v>
      </c>
      <c r="B600" s="5">
        <v>234</v>
      </c>
      <c r="C600">
        <v>18</v>
      </c>
      <c r="D600">
        <v>450</v>
      </c>
      <c r="E600" s="6" t="s">
        <v>257</v>
      </c>
      <c r="F600" t="s">
        <v>206</v>
      </c>
      <c r="H600" t="s">
        <v>207</v>
      </c>
      <c r="J600" s="2">
        <v>3</v>
      </c>
      <c r="K600" s="2">
        <v>6</v>
      </c>
      <c r="M600" s="3">
        <f t="shared" si="9"/>
        <v>0.51</v>
      </c>
    </row>
    <row r="601" spans="1:13" x14ac:dyDescent="0.2">
      <c r="A601" s="1">
        <v>39680</v>
      </c>
      <c r="B601" s="5">
        <v>234</v>
      </c>
      <c r="C601">
        <v>18</v>
      </c>
      <c r="D601">
        <v>450</v>
      </c>
      <c r="E601" s="6" t="s">
        <v>257</v>
      </c>
      <c r="F601" t="s">
        <v>83</v>
      </c>
      <c r="H601" t="s">
        <v>207</v>
      </c>
      <c r="J601" s="2">
        <v>3.4</v>
      </c>
      <c r="K601" s="2">
        <v>6</v>
      </c>
      <c r="M601" s="3">
        <f t="shared" si="9"/>
        <v>0.57800000000000007</v>
      </c>
    </row>
    <row r="602" spans="1:13" x14ac:dyDescent="0.2">
      <c r="A602" s="1">
        <v>39680</v>
      </c>
      <c r="B602" s="5">
        <v>234</v>
      </c>
      <c r="C602">
        <v>18</v>
      </c>
      <c r="D602">
        <v>450</v>
      </c>
      <c r="E602" s="6" t="s">
        <v>257</v>
      </c>
      <c r="F602" t="s">
        <v>56</v>
      </c>
      <c r="H602" t="s">
        <v>207</v>
      </c>
      <c r="J602" s="2">
        <v>3.6</v>
      </c>
      <c r="K602" s="2">
        <v>6</v>
      </c>
      <c r="M602" s="3">
        <f t="shared" si="9"/>
        <v>0.6120000000000001</v>
      </c>
    </row>
    <row r="603" spans="1:13" x14ac:dyDescent="0.2">
      <c r="A603" s="1">
        <v>39680</v>
      </c>
      <c r="B603" s="5">
        <v>234</v>
      </c>
      <c r="C603">
        <v>18</v>
      </c>
      <c r="D603">
        <v>450</v>
      </c>
      <c r="E603" s="6" t="s">
        <v>257</v>
      </c>
      <c r="F603" t="s">
        <v>206</v>
      </c>
      <c r="H603" t="s">
        <v>84</v>
      </c>
      <c r="J603" s="2">
        <v>2.2999999999999998</v>
      </c>
      <c r="K603" s="2">
        <v>6</v>
      </c>
      <c r="M603" s="3">
        <f t="shared" si="9"/>
        <v>0.39100000000000001</v>
      </c>
    </row>
    <row r="604" spans="1:13" x14ac:dyDescent="0.2">
      <c r="A604" s="1">
        <v>39680</v>
      </c>
      <c r="B604" s="5">
        <v>234</v>
      </c>
      <c r="C604">
        <v>18</v>
      </c>
      <c r="D604">
        <v>450</v>
      </c>
      <c r="E604" s="6" t="s">
        <v>257</v>
      </c>
      <c r="F604" t="s">
        <v>55</v>
      </c>
      <c r="H604" t="s">
        <v>208</v>
      </c>
      <c r="J604" s="2">
        <v>3.2</v>
      </c>
      <c r="K604" s="2">
        <v>6</v>
      </c>
      <c r="M604" s="3">
        <f t="shared" si="9"/>
        <v>0.54400000000000004</v>
      </c>
    </row>
    <row r="605" spans="1:13" x14ac:dyDescent="0.2">
      <c r="A605" s="1">
        <v>39680</v>
      </c>
      <c r="B605" s="5">
        <v>234</v>
      </c>
      <c r="C605">
        <v>18</v>
      </c>
      <c r="D605">
        <v>450</v>
      </c>
      <c r="E605" s="6" t="s">
        <v>257</v>
      </c>
      <c r="F605" t="s">
        <v>214</v>
      </c>
      <c r="G605" t="s">
        <v>47</v>
      </c>
      <c r="K605" s="2">
        <v>6</v>
      </c>
      <c r="M605" s="3">
        <f t="shared" si="9"/>
        <v>0</v>
      </c>
    </row>
    <row r="606" spans="1:13" x14ac:dyDescent="0.2">
      <c r="A606" s="1">
        <v>39680</v>
      </c>
      <c r="B606" s="5">
        <v>234</v>
      </c>
      <c r="C606">
        <v>18</v>
      </c>
      <c r="D606">
        <v>450</v>
      </c>
      <c r="E606" s="6" t="s">
        <v>257</v>
      </c>
      <c r="F606" t="s">
        <v>214</v>
      </c>
      <c r="G606" t="s">
        <v>50</v>
      </c>
      <c r="K606" s="2">
        <v>6</v>
      </c>
      <c r="M606" s="3">
        <f t="shared" si="9"/>
        <v>0</v>
      </c>
    </row>
    <row r="607" spans="1:13" x14ac:dyDescent="0.2">
      <c r="A607" s="1">
        <v>39680</v>
      </c>
      <c r="B607" s="5">
        <v>234</v>
      </c>
      <c r="C607">
        <v>18</v>
      </c>
      <c r="D607">
        <v>450</v>
      </c>
      <c r="E607" s="6" t="s">
        <v>257</v>
      </c>
      <c r="F607" t="s">
        <v>214</v>
      </c>
      <c r="G607" t="s">
        <v>50</v>
      </c>
      <c r="K607" s="2">
        <v>6</v>
      </c>
      <c r="M607" s="3">
        <f t="shared" si="9"/>
        <v>0</v>
      </c>
    </row>
    <row r="608" spans="1:13" x14ac:dyDescent="0.2">
      <c r="A608" s="1">
        <v>39680</v>
      </c>
      <c r="B608" s="5">
        <v>234</v>
      </c>
      <c r="C608">
        <v>18</v>
      </c>
      <c r="D608">
        <v>450</v>
      </c>
      <c r="E608" s="6" t="s">
        <v>257</v>
      </c>
      <c r="F608" t="s">
        <v>214</v>
      </c>
      <c r="G608" t="s">
        <v>50</v>
      </c>
      <c r="K608" s="2">
        <v>6</v>
      </c>
      <c r="M608" s="3">
        <f t="shared" si="9"/>
        <v>0</v>
      </c>
    </row>
    <row r="609" spans="1:13" x14ac:dyDescent="0.2">
      <c r="A609" s="1">
        <v>39680</v>
      </c>
      <c r="B609" s="5">
        <v>234</v>
      </c>
      <c r="C609">
        <v>18</v>
      </c>
      <c r="D609">
        <v>450</v>
      </c>
      <c r="E609" s="6" t="s">
        <v>257</v>
      </c>
      <c r="F609" t="s">
        <v>214</v>
      </c>
      <c r="G609" t="s">
        <v>50</v>
      </c>
      <c r="K609" s="2">
        <v>6</v>
      </c>
      <c r="M609" s="3">
        <f t="shared" si="9"/>
        <v>0</v>
      </c>
    </row>
    <row r="610" spans="1:13" x14ac:dyDescent="0.2">
      <c r="A610" s="1">
        <v>39680</v>
      </c>
      <c r="B610" s="5">
        <v>234</v>
      </c>
      <c r="C610">
        <v>18</v>
      </c>
      <c r="D610">
        <v>450</v>
      </c>
      <c r="E610" s="6" t="s">
        <v>257</v>
      </c>
      <c r="F610" t="s">
        <v>70</v>
      </c>
      <c r="G610" t="s">
        <v>71</v>
      </c>
      <c r="J610" s="2">
        <v>2.6</v>
      </c>
      <c r="K610" s="2">
        <v>6</v>
      </c>
      <c r="M610" s="3">
        <f t="shared" si="9"/>
        <v>0.44200000000000006</v>
      </c>
    </row>
    <row r="611" spans="1:13" x14ac:dyDescent="0.2">
      <c r="A611" s="1">
        <v>39680</v>
      </c>
      <c r="B611" s="5">
        <v>234</v>
      </c>
      <c r="C611">
        <v>18</v>
      </c>
      <c r="D611">
        <v>450</v>
      </c>
      <c r="E611" s="6" t="s">
        <v>257</v>
      </c>
      <c r="F611" t="s">
        <v>67</v>
      </c>
      <c r="G611" t="s">
        <v>71</v>
      </c>
      <c r="J611" s="2">
        <v>3.2</v>
      </c>
      <c r="K611" s="2">
        <v>6</v>
      </c>
      <c r="M611" s="3">
        <f t="shared" si="9"/>
        <v>0.54400000000000004</v>
      </c>
    </row>
    <row r="612" spans="1:13" x14ac:dyDescent="0.2">
      <c r="A612" s="1">
        <v>39687</v>
      </c>
      <c r="B612" s="5">
        <v>241</v>
      </c>
      <c r="C612">
        <v>18</v>
      </c>
      <c r="D612">
        <v>450</v>
      </c>
      <c r="E612" s="6" t="s">
        <v>257</v>
      </c>
      <c r="F612" t="s">
        <v>221</v>
      </c>
      <c r="H612" t="s">
        <v>222</v>
      </c>
      <c r="J612" s="2">
        <v>3.1</v>
      </c>
      <c r="K612" s="2">
        <v>6</v>
      </c>
      <c r="M612" s="3">
        <f t="shared" si="9"/>
        <v>0.52700000000000002</v>
      </c>
    </row>
    <row r="613" spans="1:13" x14ac:dyDescent="0.2">
      <c r="A613" s="1">
        <v>39687</v>
      </c>
      <c r="B613" s="5">
        <v>241</v>
      </c>
      <c r="C613">
        <v>18</v>
      </c>
      <c r="D613">
        <v>450</v>
      </c>
      <c r="E613" s="6" t="s">
        <v>257</v>
      </c>
      <c r="F613" t="s">
        <v>221</v>
      </c>
      <c r="H613" t="s">
        <v>222</v>
      </c>
      <c r="J613" s="2">
        <v>3.4</v>
      </c>
      <c r="K613" s="2">
        <v>6</v>
      </c>
      <c r="M613" s="3">
        <f t="shared" si="9"/>
        <v>0.57800000000000007</v>
      </c>
    </row>
    <row r="614" spans="1:13" x14ac:dyDescent="0.2">
      <c r="A614" s="1">
        <v>39687</v>
      </c>
      <c r="B614" s="5">
        <v>241</v>
      </c>
      <c r="C614">
        <v>18</v>
      </c>
      <c r="D614">
        <v>450</v>
      </c>
      <c r="E614" s="6" t="s">
        <v>257</v>
      </c>
      <c r="F614" t="s">
        <v>221</v>
      </c>
      <c r="H614" t="s">
        <v>222</v>
      </c>
      <c r="J614" s="2">
        <v>3.4</v>
      </c>
      <c r="K614" s="2">
        <v>6</v>
      </c>
      <c r="M614" s="3">
        <f t="shared" si="9"/>
        <v>0.57800000000000007</v>
      </c>
    </row>
    <row r="615" spans="1:13" x14ac:dyDescent="0.2">
      <c r="A615" s="1">
        <v>39687</v>
      </c>
      <c r="B615" s="5">
        <v>241</v>
      </c>
      <c r="C615">
        <v>18</v>
      </c>
      <c r="D615">
        <v>450</v>
      </c>
      <c r="E615" s="6" t="s">
        <v>257</v>
      </c>
      <c r="F615" t="s">
        <v>221</v>
      </c>
      <c r="H615" t="s">
        <v>225</v>
      </c>
      <c r="J615" s="2">
        <v>3</v>
      </c>
      <c r="K615" s="2">
        <v>6</v>
      </c>
      <c r="M615" s="3">
        <f t="shared" si="9"/>
        <v>0.51</v>
      </c>
    </row>
    <row r="616" spans="1:13" x14ac:dyDescent="0.2">
      <c r="A616" s="1">
        <v>39687</v>
      </c>
      <c r="B616" s="5">
        <v>241</v>
      </c>
      <c r="C616">
        <v>18</v>
      </c>
      <c r="D616">
        <v>450</v>
      </c>
      <c r="E616" s="6" t="s">
        <v>257</v>
      </c>
      <c r="F616" t="s">
        <v>221</v>
      </c>
      <c r="H616" t="s">
        <v>222</v>
      </c>
      <c r="J616" s="2">
        <v>3.3</v>
      </c>
      <c r="K616" s="2">
        <v>6</v>
      </c>
      <c r="L616" t="s">
        <v>234</v>
      </c>
      <c r="M616" s="3">
        <f t="shared" si="9"/>
        <v>0.56100000000000005</v>
      </c>
    </row>
    <row r="617" spans="1:13" x14ac:dyDescent="0.2">
      <c r="A617" s="1">
        <v>39687</v>
      </c>
      <c r="B617" s="5">
        <v>241</v>
      </c>
      <c r="C617">
        <v>18</v>
      </c>
      <c r="D617">
        <v>450</v>
      </c>
      <c r="E617" s="6" t="s">
        <v>257</v>
      </c>
      <c r="F617" t="s">
        <v>217</v>
      </c>
      <c r="G617" t="s">
        <v>218</v>
      </c>
      <c r="K617" s="2">
        <v>6</v>
      </c>
      <c r="M617" s="3">
        <f t="shared" si="9"/>
        <v>0</v>
      </c>
    </row>
    <row r="618" spans="1:13" x14ac:dyDescent="0.2">
      <c r="A618" s="1">
        <v>39687</v>
      </c>
      <c r="B618" s="5">
        <v>241</v>
      </c>
      <c r="C618">
        <v>18</v>
      </c>
      <c r="D618">
        <v>450</v>
      </c>
      <c r="E618" s="6" t="s">
        <v>257</v>
      </c>
      <c r="F618" t="s">
        <v>217</v>
      </c>
      <c r="G618" t="s">
        <v>218</v>
      </c>
      <c r="K618" s="2">
        <v>6</v>
      </c>
      <c r="M618" s="3">
        <f t="shared" si="9"/>
        <v>0</v>
      </c>
    </row>
    <row r="619" spans="1:13" x14ac:dyDescent="0.2">
      <c r="A619" s="1">
        <v>39687</v>
      </c>
      <c r="B619" s="5">
        <v>241</v>
      </c>
      <c r="C619">
        <v>18</v>
      </c>
      <c r="D619">
        <v>450</v>
      </c>
      <c r="E619" s="6" t="s">
        <v>257</v>
      </c>
      <c r="F619" t="s">
        <v>217</v>
      </c>
      <c r="G619" t="s">
        <v>219</v>
      </c>
      <c r="K619" s="2">
        <v>6</v>
      </c>
      <c r="M619" s="3">
        <f t="shared" si="9"/>
        <v>0</v>
      </c>
    </row>
    <row r="620" spans="1:13" x14ac:dyDescent="0.2">
      <c r="A620" s="1">
        <v>39687</v>
      </c>
      <c r="B620" s="5">
        <v>241</v>
      </c>
      <c r="C620">
        <v>18</v>
      </c>
      <c r="D620">
        <v>450</v>
      </c>
      <c r="E620" s="6" t="s">
        <v>257</v>
      </c>
      <c r="F620" t="s">
        <v>217</v>
      </c>
      <c r="G620" t="s">
        <v>219</v>
      </c>
      <c r="K620" s="2">
        <v>6</v>
      </c>
      <c r="M620" s="3">
        <f t="shared" si="9"/>
        <v>0</v>
      </c>
    </row>
    <row r="621" spans="1:13" x14ac:dyDescent="0.2">
      <c r="A621" s="1">
        <v>39687</v>
      </c>
      <c r="B621" s="5">
        <v>241</v>
      </c>
      <c r="C621">
        <v>18</v>
      </c>
      <c r="D621">
        <v>450</v>
      </c>
      <c r="E621" s="6" t="s">
        <v>257</v>
      </c>
      <c r="F621" t="s">
        <v>217</v>
      </c>
      <c r="G621" t="s">
        <v>219</v>
      </c>
      <c r="K621" s="2">
        <v>6</v>
      </c>
      <c r="M621" s="3">
        <f t="shared" si="9"/>
        <v>0</v>
      </c>
    </row>
    <row r="622" spans="1:13" x14ac:dyDescent="0.2">
      <c r="A622" s="1">
        <v>39687</v>
      </c>
      <c r="B622" s="5">
        <v>241</v>
      </c>
      <c r="C622">
        <v>18</v>
      </c>
      <c r="D622">
        <v>450</v>
      </c>
      <c r="E622" s="6" t="s">
        <v>257</v>
      </c>
      <c r="F622" t="s">
        <v>217</v>
      </c>
      <c r="G622" t="s">
        <v>219</v>
      </c>
      <c r="K622" s="2">
        <v>6</v>
      </c>
      <c r="M622" s="3">
        <f t="shared" si="9"/>
        <v>0</v>
      </c>
    </row>
    <row r="623" spans="1:13" x14ac:dyDescent="0.2">
      <c r="A623" s="1">
        <v>39687</v>
      </c>
      <c r="B623" s="5">
        <v>241</v>
      </c>
      <c r="C623">
        <v>18</v>
      </c>
      <c r="D623">
        <v>450</v>
      </c>
      <c r="E623" s="6" t="s">
        <v>257</v>
      </c>
      <c r="F623" t="s">
        <v>217</v>
      </c>
      <c r="G623" t="s">
        <v>223</v>
      </c>
      <c r="J623" s="2">
        <v>4.8</v>
      </c>
      <c r="K623" s="2">
        <v>6</v>
      </c>
      <c r="M623" s="3">
        <f t="shared" si="9"/>
        <v>0.81600000000000006</v>
      </c>
    </row>
    <row r="624" spans="1:13" x14ac:dyDescent="0.2">
      <c r="A624" s="1">
        <v>39687</v>
      </c>
      <c r="B624" s="5">
        <v>241</v>
      </c>
      <c r="C624">
        <v>18</v>
      </c>
      <c r="D624">
        <v>450</v>
      </c>
      <c r="E624" s="6" t="s">
        <v>257</v>
      </c>
      <c r="F624" t="s">
        <v>217</v>
      </c>
      <c r="G624" t="s">
        <v>232</v>
      </c>
      <c r="J624" s="2">
        <v>3.3</v>
      </c>
      <c r="K624" s="2">
        <v>6</v>
      </c>
      <c r="M624" s="3">
        <f t="shared" si="9"/>
        <v>0.56100000000000005</v>
      </c>
    </row>
    <row r="625" spans="1:13" x14ac:dyDescent="0.2">
      <c r="A625" s="1">
        <v>39687</v>
      </c>
      <c r="B625" s="5">
        <v>241</v>
      </c>
      <c r="C625">
        <v>18</v>
      </c>
      <c r="D625">
        <v>450</v>
      </c>
      <c r="E625" s="6" t="s">
        <v>257</v>
      </c>
      <c r="F625" t="s">
        <v>217</v>
      </c>
      <c r="G625" t="s">
        <v>232</v>
      </c>
      <c r="J625" s="2">
        <v>2.5</v>
      </c>
      <c r="K625" s="2">
        <v>6</v>
      </c>
      <c r="M625" s="3">
        <f t="shared" si="9"/>
        <v>0.42500000000000004</v>
      </c>
    </row>
    <row r="626" spans="1:13" x14ac:dyDescent="0.2">
      <c r="A626" s="1">
        <v>39687</v>
      </c>
      <c r="B626" s="5">
        <v>241</v>
      </c>
      <c r="C626">
        <v>18</v>
      </c>
      <c r="D626">
        <v>450</v>
      </c>
      <c r="E626" s="6" t="s">
        <v>257</v>
      </c>
      <c r="F626" t="s">
        <v>217</v>
      </c>
      <c r="G626" t="s">
        <v>232</v>
      </c>
      <c r="J626" s="2">
        <v>3.7</v>
      </c>
      <c r="K626" s="2">
        <v>6</v>
      </c>
      <c r="M626" s="3">
        <f t="shared" si="9"/>
        <v>0.62900000000000011</v>
      </c>
    </row>
    <row r="627" spans="1:13" x14ac:dyDescent="0.2">
      <c r="A627" s="1">
        <v>39687</v>
      </c>
      <c r="B627" s="5">
        <v>241</v>
      </c>
      <c r="C627">
        <v>18</v>
      </c>
      <c r="D627">
        <v>450</v>
      </c>
      <c r="E627" s="6" t="s">
        <v>257</v>
      </c>
      <c r="F627" t="s">
        <v>217</v>
      </c>
      <c r="G627" t="s">
        <v>232</v>
      </c>
      <c r="J627" s="2">
        <v>3</v>
      </c>
      <c r="K627" s="2">
        <v>6</v>
      </c>
      <c r="M627" s="3">
        <f t="shared" si="9"/>
        <v>0.51</v>
      </c>
    </row>
    <row r="628" spans="1:13" x14ac:dyDescent="0.2">
      <c r="A628" s="1">
        <v>39687</v>
      </c>
      <c r="B628" s="5">
        <v>241</v>
      </c>
      <c r="C628">
        <v>18</v>
      </c>
      <c r="D628">
        <v>450</v>
      </c>
      <c r="E628" s="6" t="s">
        <v>257</v>
      </c>
      <c r="F628" t="s">
        <v>217</v>
      </c>
      <c r="G628" t="s">
        <v>232</v>
      </c>
      <c r="J628" s="2">
        <v>2.8</v>
      </c>
      <c r="K628" s="2">
        <v>6</v>
      </c>
      <c r="M628" s="3">
        <f t="shared" si="9"/>
        <v>0.47599999999999998</v>
      </c>
    </row>
    <row r="629" spans="1:13" x14ac:dyDescent="0.2">
      <c r="A629" s="1">
        <v>39687</v>
      </c>
      <c r="B629" s="5">
        <v>241</v>
      </c>
      <c r="C629">
        <v>18</v>
      </c>
      <c r="D629">
        <v>450</v>
      </c>
      <c r="E629" s="6" t="s">
        <v>257</v>
      </c>
      <c r="F629" t="s">
        <v>217</v>
      </c>
      <c r="G629" t="s">
        <v>223</v>
      </c>
      <c r="J629" s="2">
        <v>6.3</v>
      </c>
      <c r="K629" s="2">
        <v>6</v>
      </c>
      <c r="M629" s="3">
        <f t="shared" si="9"/>
        <v>1.071</v>
      </c>
    </row>
    <row r="630" spans="1:13" x14ac:dyDescent="0.2">
      <c r="A630" s="1">
        <v>39652</v>
      </c>
      <c r="B630" s="5">
        <v>206</v>
      </c>
      <c r="C630">
        <v>19</v>
      </c>
      <c r="D630">
        <v>150</v>
      </c>
      <c r="E630" s="6" t="s">
        <v>256</v>
      </c>
      <c r="F630" t="s">
        <v>183</v>
      </c>
      <c r="H630" t="s">
        <v>157</v>
      </c>
      <c r="J630" s="2">
        <v>3.2</v>
      </c>
      <c r="K630" s="2">
        <v>6</v>
      </c>
      <c r="M630" s="3">
        <f t="shared" si="9"/>
        <v>0.54400000000000004</v>
      </c>
    </row>
    <row r="631" spans="1:13" x14ac:dyDescent="0.2">
      <c r="A631" s="1">
        <v>39652</v>
      </c>
      <c r="B631" s="5">
        <v>206</v>
      </c>
      <c r="C631">
        <v>19</v>
      </c>
      <c r="D631">
        <v>150</v>
      </c>
      <c r="E631" s="6" t="s">
        <v>256</v>
      </c>
      <c r="F631" t="s">
        <v>156</v>
      </c>
      <c r="H631" t="s">
        <v>184</v>
      </c>
      <c r="J631" s="2">
        <v>3.3</v>
      </c>
      <c r="K631" s="2">
        <v>6</v>
      </c>
      <c r="M631" s="3">
        <f t="shared" si="9"/>
        <v>0.56100000000000005</v>
      </c>
    </row>
    <row r="632" spans="1:13" x14ac:dyDescent="0.2">
      <c r="A632" s="1">
        <v>39652</v>
      </c>
      <c r="B632" s="5">
        <v>206</v>
      </c>
      <c r="C632">
        <v>19</v>
      </c>
      <c r="D632">
        <v>150</v>
      </c>
      <c r="E632" s="6" t="s">
        <v>256</v>
      </c>
      <c r="F632" t="s">
        <v>156</v>
      </c>
      <c r="H632" t="s">
        <v>157</v>
      </c>
      <c r="J632" s="2">
        <v>3.3</v>
      </c>
      <c r="K632" s="2">
        <v>6</v>
      </c>
      <c r="M632" s="3">
        <f t="shared" si="9"/>
        <v>0.56100000000000005</v>
      </c>
    </row>
    <row r="633" spans="1:13" x14ac:dyDescent="0.2">
      <c r="A633" s="1">
        <v>39652</v>
      </c>
      <c r="B633" s="5">
        <v>206</v>
      </c>
      <c r="C633">
        <v>19</v>
      </c>
      <c r="D633">
        <v>150</v>
      </c>
      <c r="E633" s="6" t="s">
        <v>256</v>
      </c>
      <c r="F633" t="s">
        <v>149</v>
      </c>
      <c r="G633" t="s">
        <v>173</v>
      </c>
      <c r="J633" s="2">
        <v>3.1</v>
      </c>
      <c r="K633" s="2">
        <v>6</v>
      </c>
      <c r="M633" s="3">
        <f t="shared" si="9"/>
        <v>0.52700000000000002</v>
      </c>
    </row>
    <row r="634" spans="1:13" x14ac:dyDescent="0.2">
      <c r="A634" s="1">
        <v>39659</v>
      </c>
      <c r="B634" s="5">
        <v>213</v>
      </c>
      <c r="C634">
        <v>19</v>
      </c>
      <c r="D634">
        <v>150</v>
      </c>
      <c r="E634" s="6" t="s">
        <v>256</v>
      </c>
      <c r="F634" t="s">
        <v>156</v>
      </c>
      <c r="H634" t="s">
        <v>127</v>
      </c>
      <c r="J634" s="2">
        <v>2.2000000000000002</v>
      </c>
      <c r="K634" s="2">
        <v>6</v>
      </c>
      <c r="M634" s="3">
        <f t="shared" si="9"/>
        <v>0.37400000000000005</v>
      </c>
    </row>
    <row r="635" spans="1:13" x14ac:dyDescent="0.2">
      <c r="A635" s="1">
        <v>39659</v>
      </c>
      <c r="B635" s="5">
        <v>213</v>
      </c>
      <c r="C635">
        <v>19</v>
      </c>
      <c r="D635">
        <v>150</v>
      </c>
      <c r="E635" s="6" t="s">
        <v>256</v>
      </c>
      <c r="F635" t="s">
        <v>156</v>
      </c>
      <c r="H635" t="s">
        <v>128</v>
      </c>
      <c r="J635" s="2">
        <v>2.1</v>
      </c>
      <c r="K635" s="2">
        <v>6</v>
      </c>
      <c r="M635" s="3">
        <f t="shared" si="9"/>
        <v>0.35700000000000004</v>
      </c>
    </row>
    <row r="636" spans="1:13" x14ac:dyDescent="0.2">
      <c r="A636" s="1">
        <v>39659</v>
      </c>
      <c r="B636" s="5">
        <v>213</v>
      </c>
      <c r="C636">
        <v>19</v>
      </c>
      <c r="D636">
        <v>150</v>
      </c>
      <c r="E636" s="6" t="s">
        <v>256</v>
      </c>
      <c r="F636" t="s">
        <v>156</v>
      </c>
      <c r="H636" t="s">
        <v>129</v>
      </c>
      <c r="J636" s="2">
        <v>2.5</v>
      </c>
      <c r="K636" s="2">
        <v>6</v>
      </c>
      <c r="M636" s="3">
        <f t="shared" si="9"/>
        <v>0.42500000000000004</v>
      </c>
    </row>
    <row r="637" spans="1:13" x14ac:dyDescent="0.2">
      <c r="A637" s="1">
        <v>39659</v>
      </c>
      <c r="B637" s="5">
        <v>213</v>
      </c>
      <c r="C637">
        <v>19</v>
      </c>
      <c r="D637">
        <v>150</v>
      </c>
      <c r="E637" s="6" t="s">
        <v>256</v>
      </c>
      <c r="F637" t="s">
        <v>156</v>
      </c>
      <c r="H637" t="s">
        <v>129</v>
      </c>
      <c r="J637" s="2">
        <v>2.4</v>
      </c>
      <c r="K637" s="2">
        <v>6</v>
      </c>
      <c r="M637" s="3">
        <f t="shared" si="9"/>
        <v>0.40800000000000003</v>
      </c>
    </row>
    <row r="638" spans="1:13" x14ac:dyDescent="0.2">
      <c r="A638" s="1">
        <v>39659</v>
      </c>
      <c r="B638" s="5">
        <v>213</v>
      </c>
      <c r="C638">
        <v>19</v>
      </c>
      <c r="D638">
        <v>150</v>
      </c>
      <c r="E638" s="6" t="s">
        <v>256</v>
      </c>
      <c r="F638" t="s">
        <v>156</v>
      </c>
      <c r="H638" t="s">
        <v>129</v>
      </c>
      <c r="J638" s="2">
        <v>2.2000000000000002</v>
      </c>
      <c r="K638" s="2">
        <v>6</v>
      </c>
      <c r="M638" s="3">
        <f t="shared" si="9"/>
        <v>0.37400000000000005</v>
      </c>
    </row>
    <row r="639" spans="1:13" x14ac:dyDescent="0.2">
      <c r="A639" s="1">
        <v>39659</v>
      </c>
      <c r="B639" s="5">
        <v>213</v>
      </c>
      <c r="C639">
        <v>19</v>
      </c>
      <c r="D639">
        <v>150</v>
      </c>
      <c r="E639" s="6" t="s">
        <v>256</v>
      </c>
      <c r="F639" t="s">
        <v>156</v>
      </c>
      <c r="H639" t="s">
        <v>162</v>
      </c>
      <c r="J639" s="2">
        <v>2.9</v>
      </c>
      <c r="K639" s="2">
        <v>6</v>
      </c>
      <c r="M639" s="3">
        <f t="shared" si="9"/>
        <v>0.49299999999999999</v>
      </c>
    </row>
    <row r="640" spans="1:13" x14ac:dyDescent="0.2">
      <c r="A640" s="1">
        <v>39659</v>
      </c>
      <c r="B640" s="5">
        <v>213</v>
      </c>
      <c r="C640">
        <v>19</v>
      </c>
      <c r="D640">
        <v>150</v>
      </c>
      <c r="E640" s="6" t="s">
        <v>256</v>
      </c>
      <c r="F640" t="s">
        <v>156</v>
      </c>
      <c r="H640" t="s">
        <v>129</v>
      </c>
      <c r="J640" s="2">
        <v>2.6</v>
      </c>
      <c r="K640" s="2">
        <v>6</v>
      </c>
      <c r="M640" s="3">
        <f t="shared" si="9"/>
        <v>0.44200000000000006</v>
      </c>
    </row>
    <row r="641" spans="1:13" x14ac:dyDescent="0.2">
      <c r="A641" s="1">
        <v>39659</v>
      </c>
      <c r="B641" s="5">
        <v>213</v>
      </c>
      <c r="C641">
        <v>19</v>
      </c>
      <c r="D641">
        <v>150</v>
      </c>
      <c r="E641" s="6" t="s">
        <v>256</v>
      </c>
      <c r="F641" t="s">
        <v>156</v>
      </c>
      <c r="H641" t="s">
        <v>129</v>
      </c>
      <c r="J641" s="2">
        <v>2.5</v>
      </c>
      <c r="K641" s="2">
        <v>6</v>
      </c>
      <c r="M641" s="3">
        <f t="shared" si="9"/>
        <v>0.42500000000000004</v>
      </c>
    </row>
    <row r="642" spans="1:13" x14ac:dyDescent="0.2">
      <c r="A642" s="1">
        <v>39666</v>
      </c>
      <c r="B642" s="5">
        <v>220</v>
      </c>
      <c r="C642">
        <v>19</v>
      </c>
      <c r="D642">
        <v>150</v>
      </c>
      <c r="E642" s="6" t="s">
        <v>256</v>
      </c>
      <c r="F642" t="s">
        <v>156</v>
      </c>
      <c r="H642" t="s">
        <v>167</v>
      </c>
      <c r="J642" s="2">
        <v>3</v>
      </c>
      <c r="K642" s="2">
        <v>6</v>
      </c>
      <c r="M642" s="3">
        <f t="shared" ref="M642:M705" si="10">J642*0.17</f>
        <v>0.51</v>
      </c>
    </row>
    <row r="643" spans="1:13" x14ac:dyDescent="0.2">
      <c r="A643" s="1">
        <v>39666</v>
      </c>
      <c r="B643" s="5">
        <v>220</v>
      </c>
      <c r="C643">
        <v>19</v>
      </c>
      <c r="D643">
        <v>150</v>
      </c>
      <c r="E643" s="6" t="s">
        <v>256</v>
      </c>
      <c r="F643" t="s">
        <v>156</v>
      </c>
      <c r="H643" t="s">
        <v>154</v>
      </c>
      <c r="J643" s="2">
        <v>3.5</v>
      </c>
      <c r="K643" s="2">
        <v>6</v>
      </c>
      <c r="M643" s="3">
        <f t="shared" si="10"/>
        <v>0.59500000000000008</v>
      </c>
    </row>
    <row r="644" spans="1:13" x14ac:dyDescent="0.2">
      <c r="A644" s="1">
        <v>39666</v>
      </c>
      <c r="B644" s="5">
        <v>220</v>
      </c>
      <c r="C644">
        <v>19</v>
      </c>
      <c r="D644">
        <v>150</v>
      </c>
      <c r="E644" s="6" t="s">
        <v>256</v>
      </c>
      <c r="F644" t="s">
        <v>156</v>
      </c>
      <c r="H644" t="s">
        <v>167</v>
      </c>
      <c r="J644" s="2">
        <v>3</v>
      </c>
      <c r="K644" s="2">
        <v>6</v>
      </c>
      <c r="M644" s="3">
        <f t="shared" si="10"/>
        <v>0.51</v>
      </c>
    </row>
    <row r="645" spans="1:13" x14ac:dyDescent="0.2">
      <c r="A645" s="1">
        <v>39666</v>
      </c>
      <c r="B645" s="5">
        <v>220</v>
      </c>
      <c r="C645">
        <v>19</v>
      </c>
      <c r="D645">
        <v>150</v>
      </c>
      <c r="E645" s="6" t="s">
        <v>256</v>
      </c>
      <c r="F645" t="s">
        <v>156</v>
      </c>
      <c r="H645" t="s">
        <v>167</v>
      </c>
      <c r="J645" s="2">
        <v>2.9</v>
      </c>
      <c r="K645" s="2">
        <v>6</v>
      </c>
      <c r="M645" s="3">
        <f t="shared" si="10"/>
        <v>0.49299999999999999</v>
      </c>
    </row>
    <row r="646" spans="1:13" x14ac:dyDescent="0.2">
      <c r="A646" s="1">
        <v>39666</v>
      </c>
      <c r="B646" s="5">
        <v>220</v>
      </c>
      <c r="C646">
        <v>19</v>
      </c>
      <c r="D646">
        <v>150</v>
      </c>
      <c r="E646" s="6" t="s">
        <v>256</v>
      </c>
      <c r="F646" t="s">
        <v>140</v>
      </c>
      <c r="H646" t="s">
        <v>167</v>
      </c>
      <c r="J646" s="2">
        <v>3.3</v>
      </c>
      <c r="K646" s="2">
        <v>6</v>
      </c>
      <c r="M646" s="3">
        <f t="shared" si="10"/>
        <v>0.56100000000000005</v>
      </c>
    </row>
    <row r="647" spans="1:13" x14ac:dyDescent="0.2">
      <c r="A647" s="1">
        <v>39666</v>
      </c>
      <c r="B647" s="5">
        <v>220</v>
      </c>
      <c r="C647">
        <v>19</v>
      </c>
      <c r="D647">
        <v>150</v>
      </c>
      <c r="E647" s="6" t="s">
        <v>256</v>
      </c>
      <c r="F647" t="s">
        <v>156</v>
      </c>
      <c r="H647" t="s">
        <v>167</v>
      </c>
      <c r="J647" s="2">
        <v>3.4</v>
      </c>
      <c r="K647" s="2">
        <v>6</v>
      </c>
      <c r="M647" s="3">
        <f t="shared" si="10"/>
        <v>0.57800000000000007</v>
      </c>
    </row>
    <row r="648" spans="1:13" x14ac:dyDescent="0.2">
      <c r="A648" s="1">
        <v>39666</v>
      </c>
      <c r="B648" s="5">
        <v>220</v>
      </c>
      <c r="C648">
        <v>19</v>
      </c>
      <c r="D648">
        <v>150</v>
      </c>
      <c r="E648" s="6" t="s">
        <v>256</v>
      </c>
      <c r="F648" t="s">
        <v>141</v>
      </c>
      <c r="H648" t="s">
        <v>167</v>
      </c>
      <c r="J648" s="2">
        <v>3.9</v>
      </c>
      <c r="K648" s="2">
        <v>6</v>
      </c>
      <c r="M648" s="3">
        <f t="shared" si="10"/>
        <v>0.66300000000000003</v>
      </c>
    </row>
    <row r="649" spans="1:13" x14ac:dyDescent="0.2">
      <c r="A649" s="1">
        <v>39666</v>
      </c>
      <c r="B649" s="5">
        <v>220</v>
      </c>
      <c r="C649">
        <v>19</v>
      </c>
      <c r="D649">
        <v>150</v>
      </c>
      <c r="E649" s="6" t="s">
        <v>256</v>
      </c>
      <c r="F649" t="s">
        <v>142</v>
      </c>
      <c r="H649" t="s">
        <v>167</v>
      </c>
      <c r="J649" s="2">
        <v>2.2999999999999998</v>
      </c>
      <c r="K649" s="2">
        <v>6</v>
      </c>
      <c r="M649" s="3">
        <f t="shared" si="10"/>
        <v>0.39100000000000001</v>
      </c>
    </row>
    <row r="650" spans="1:13" x14ac:dyDescent="0.2">
      <c r="A650" s="1">
        <v>39666</v>
      </c>
      <c r="B650" s="5">
        <v>220</v>
      </c>
      <c r="C650">
        <v>19</v>
      </c>
      <c r="D650">
        <v>150</v>
      </c>
      <c r="E650" s="6" t="s">
        <v>256</v>
      </c>
      <c r="F650" t="s">
        <v>149</v>
      </c>
      <c r="G650" t="s">
        <v>143</v>
      </c>
      <c r="J650" s="2">
        <v>4.8</v>
      </c>
      <c r="K650" s="2">
        <v>6</v>
      </c>
      <c r="M650" s="3">
        <f t="shared" si="10"/>
        <v>0.81600000000000006</v>
      </c>
    </row>
    <row r="651" spans="1:13" x14ac:dyDescent="0.2">
      <c r="A651" s="1">
        <v>39673</v>
      </c>
      <c r="B651" s="5">
        <v>227</v>
      </c>
      <c r="C651">
        <v>19</v>
      </c>
      <c r="D651">
        <v>150</v>
      </c>
      <c r="E651" s="6" t="s">
        <v>256</v>
      </c>
      <c r="F651" t="s">
        <v>166</v>
      </c>
      <c r="H651" t="s">
        <v>167</v>
      </c>
      <c r="J651" s="2">
        <v>3.5</v>
      </c>
      <c r="K651" s="2">
        <v>6</v>
      </c>
      <c r="M651" s="3">
        <f t="shared" si="10"/>
        <v>0.59500000000000008</v>
      </c>
    </row>
    <row r="652" spans="1:13" x14ac:dyDescent="0.2">
      <c r="A652" s="1">
        <v>39673</v>
      </c>
      <c r="B652" s="5">
        <v>227</v>
      </c>
      <c r="C652">
        <v>19</v>
      </c>
      <c r="D652">
        <v>150</v>
      </c>
      <c r="E652" s="6" t="s">
        <v>256</v>
      </c>
      <c r="F652" t="s">
        <v>168</v>
      </c>
      <c r="H652" t="s">
        <v>167</v>
      </c>
      <c r="J652" s="2">
        <v>2.8</v>
      </c>
      <c r="K652" s="2">
        <v>6</v>
      </c>
      <c r="M652" s="3">
        <f t="shared" si="10"/>
        <v>0.47599999999999998</v>
      </c>
    </row>
    <row r="653" spans="1:13" x14ac:dyDescent="0.2">
      <c r="A653" s="1">
        <v>39673</v>
      </c>
      <c r="B653" s="5">
        <v>227</v>
      </c>
      <c r="C653">
        <v>19</v>
      </c>
      <c r="D653">
        <v>150</v>
      </c>
      <c r="E653" s="6" t="s">
        <v>256</v>
      </c>
      <c r="F653" t="s">
        <v>169</v>
      </c>
      <c r="H653" t="s">
        <v>170</v>
      </c>
      <c r="J653" s="2">
        <v>3.5</v>
      </c>
      <c r="K653" s="2">
        <v>6</v>
      </c>
      <c r="M653" s="3">
        <f t="shared" si="10"/>
        <v>0.59500000000000008</v>
      </c>
    </row>
    <row r="654" spans="1:13" x14ac:dyDescent="0.2">
      <c r="A654" s="1">
        <v>39673</v>
      </c>
      <c r="B654" s="5">
        <v>227</v>
      </c>
      <c r="C654">
        <v>19</v>
      </c>
      <c r="D654">
        <v>150</v>
      </c>
      <c r="E654" s="6" t="s">
        <v>256</v>
      </c>
      <c r="F654" t="s">
        <v>169</v>
      </c>
      <c r="H654" t="s">
        <v>167</v>
      </c>
      <c r="J654" s="2">
        <v>3</v>
      </c>
      <c r="K654" s="2">
        <v>6</v>
      </c>
      <c r="L654" t="s">
        <v>171</v>
      </c>
      <c r="M654" s="3">
        <f t="shared" si="10"/>
        <v>0.51</v>
      </c>
    </row>
    <row r="655" spans="1:13" x14ac:dyDescent="0.2">
      <c r="A655" s="1">
        <v>39680</v>
      </c>
      <c r="B655" s="5">
        <v>234</v>
      </c>
      <c r="C655">
        <v>19</v>
      </c>
      <c r="D655">
        <v>150</v>
      </c>
      <c r="E655" s="6" t="s">
        <v>256</v>
      </c>
      <c r="F655" t="s">
        <v>49</v>
      </c>
      <c r="G655" t="s">
        <v>50</v>
      </c>
      <c r="K655" s="2">
        <v>6</v>
      </c>
      <c r="M655" s="3">
        <f t="shared" si="10"/>
        <v>0</v>
      </c>
    </row>
    <row r="656" spans="1:13" x14ac:dyDescent="0.2">
      <c r="A656" s="1">
        <v>39680</v>
      </c>
      <c r="B656" s="5">
        <v>234</v>
      </c>
      <c r="C656">
        <v>19</v>
      </c>
      <c r="D656">
        <v>150</v>
      </c>
      <c r="E656" s="6" t="s">
        <v>256</v>
      </c>
      <c r="F656" t="s">
        <v>49</v>
      </c>
      <c r="G656" t="s">
        <v>50</v>
      </c>
      <c r="K656" s="2">
        <v>6</v>
      </c>
      <c r="M656" s="3">
        <f t="shared" si="10"/>
        <v>0</v>
      </c>
    </row>
    <row r="657" spans="1:13" x14ac:dyDescent="0.2">
      <c r="A657" s="1">
        <v>39680</v>
      </c>
      <c r="B657" s="5">
        <v>234</v>
      </c>
      <c r="C657">
        <v>19</v>
      </c>
      <c r="D657">
        <v>150</v>
      </c>
      <c r="E657" s="6" t="s">
        <v>256</v>
      </c>
      <c r="F657" t="s">
        <v>49</v>
      </c>
      <c r="G657" t="s">
        <v>50</v>
      </c>
      <c r="K657" s="2">
        <v>6</v>
      </c>
      <c r="M657" s="3">
        <f t="shared" si="10"/>
        <v>0</v>
      </c>
    </row>
    <row r="658" spans="1:13" x14ac:dyDescent="0.2">
      <c r="A658" s="1">
        <v>39680</v>
      </c>
      <c r="B658" s="5">
        <v>234</v>
      </c>
      <c r="C658">
        <v>19</v>
      </c>
      <c r="D658">
        <v>150</v>
      </c>
      <c r="E658" s="6" t="s">
        <v>256</v>
      </c>
      <c r="F658" t="s">
        <v>49</v>
      </c>
      <c r="G658" t="s">
        <v>50</v>
      </c>
      <c r="K658" s="2">
        <v>6</v>
      </c>
      <c r="M658" s="3">
        <f t="shared" si="10"/>
        <v>0</v>
      </c>
    </row>
    <row r="659" spans="1:13" x14ac:dyDescent="0.2">
      <c r="A659" s="1">
        <v>39680</v>
      </c>
      <c r="B659" s="5">
        <v>234</v>
      </c>
      <c r="C659">
        <v>19</v>
      </c>
      <c r="D659">
        <v>150</v>
      </c>
      <c r="E659" s="6" t="s">
        <v>256</v>
      </c>
      <c r="F659" t="s">
        <v>49</v>
      </c>
      <c r="G659" t="s">
        <v>50</v>
      </c>
      <c r="K659" s="2">
        <v>6</v>
      </c>
      <c r="M659" s="3">
        <f t="shared" si="10"/>
        <v>0</v>
      </c>
    </row>
    <row r="660" spans="1:13" x14ac:dyDescent="0.2">
      <c r="A660" s="1">
        <v>39680</v>
      </c>
      <c r="B660" s="5">
        <v>234</v>
      </c>
      <c r="C660">
        <v>19</v>
      </c>
      <c r="D660">
        <v>150</v>
      </c>
      <c r="E660" s="6" t="s">
        <v>256</v>
      </c>
      <c r="F660" t="s">
        <v>206</v>
      </c>
      <c r="H660" t="s">
        <v>207</v>
      </c>
      <c r="J660" s="2">
        <v>3.5</v>
      </c>
      <c r="K660" s="2">
        <v>6</v>
      </c>
      <c r="M660" s="3">
        <f t="shared" si="10"/>
        <v>0.59500000000000008</v>
      </c>
    </row>
    <row r="661" spans="1:13" x14ac:dyDescent="0.2">
      <c r="A661" s="1">
        <v>39680</v>
      </c>
      <c r="B661" s="5">
        <v>234</v>
      </c>
      <c r="C661">
        <v>19</v>
      </c>
      <c r="D661">
        <v>150</v>
      </c>
      <c r="E661" s="6" t="s">
        <v>256</v>
      </c>
      <c r="F661" t="s">
        <v>206</v>
      </c>
      <c r="H661" t="s">
        <v>207</v>
      </c>
      <c r="J661" s="2">
        <v>2.8</v>
      </c>
      <c r="K661" s="2">
        <v>6</v>
      </c>
      <c r="M661" s="3">
        <f t="shared" si="10"/>
        <v>0.47599999999999998</v>
      </c>
    </row>
    <row r="662" spans="1:13" x14ac:dyDescent="0.2">
      <c r="A662" s="1">
        <v>39680</v>
      </c>
      <c r="B662" s="5">
        <v>234</v>
      </c>
      <c r="C662">
        <v>19</v>
      </c>
      <c r="D662">
        <v>150</v>
      </c>
      <c r="E662" s="6" t="s">
        <v>256</v>
      </c>
      <c r="F662" t="s">
        <v>206</v>
      </c>
      <c r="H662" t="s">
        <v>207</v>
      </c>
      <c r="J662" s="2">
        <v>3.2</v>
      </c>
      <c r="K662" s="2">
        <v>6</v>
      </c>
      <c r="M662" s="3">
        <f t="shared" si="10"/>
        <v>0.54400000000000004</v>
      </c>
    </row>
    <row r="663" spans="1:13" x14ac:dyDescent="0.2">
      <c r="A663" s="1">
        <v>39680</v>
      </c>
      <c r="B663" s="5">
        <v>234</v>
      </c>
      <c r="C663">
        <v>19</v>
      </c>
      <c r="D663">
        <v>150</v>
      </c>
      <c r="E663" s="6" t="s">
        <v>256</v>
      </c>
      <c r="F663" t="s">
        <v>59</v>
      </c>
      <c r="H663" t="s">
        <v>207</v>
      </c>
      <c r="J663" s="2">
        <v>3</v>
      </c>
      <c r="K663" s="2">
        <v>6</v>
      </c>
      <c r="M663" s="3">
        <f t="shared" si="10"/>
        <v>0.51</v>
      </c>
    </row>
    <row r="664" spans="1:13" x14ac:dyDescent="0.2">
      <c r="A664" s="1">
        <v>39680</v>
      </c>
      <c r="B664" s="5">
        <v>234</v>
      </c>
      <c r="C664">
        <v>19</v>
      </c>
      <c r="D664">
        <v>150</v>
      </c>
      <c r="E664" s="6" t="s">
        <v>256</v>
      </c>
      <c r="F664" t="s">
        <v>55</v>
      </c>
      <c r="G664" t="s">
        <v>80</v>
      </c>
      <c r="I664" t="s">
        <v>85</v>
      </c>
      <c r="J664" s="2">
        <v>3.3</v>
      </c>
      <c r="K664" s="2">
        <v>6</v>
      </c>
      <c r="L664" t="s">
        <v>86</v>
      </c>
      <c r="M664" s="3">
        <f t="shared" si="10"/>
        <v>0.56100000000000005</v>
      </c>
    </row>
    <row r="665" spans="1:13" x14ac:dyDescent="0.2">
      <c r="A665" s="1">
        <v>39680</v>
      </c>
      <c r="B665" s="5">
        <v>234</v>
      </c>
      <c r="C665">
        <v>19</v>
      </c>
      <c r="D665">
        <v>150</v>
      </c>
      <c r="E665" s="6" t="s">
        <v>256</v>
      </c>
      <c r="F665" t="s">
        <v>206</v>
      </c>
      <c r="H665" t="s">
        <v>207</v>
      </c>
      <c r="J665" s="2">
        <v>2.7</v>
      </c>
      <c r="K665" s="2">
        <v>6</v>
      </c>
      <c r="M665" s="3">
        <f t="shared" si="10"/>
        <v>0.45900000000000007</v>
      </c>
    </row>
    <row r="666" spans="1:13" x14ac:dyDescent="0.2">
      <c r="A666" s="1">
        <v>39680</v>
      </c>
      <c r="B666" s="5">
        <v>234</v>
      </c>
      <c r="C666">
        <v>19</v>
      </c>
      <c r="D666">
        <v>150</v>
      </c>
      <c r="E666" s="6" t="s">
        <v>256</v>
      </c>
      <c r="F666" t="s">
        <v>206</v>
      </c>
      <c r="H666" t="s">
        <v>87</v>
      </c>
      <c r="J666" s="2">
        <v>3.6</v>
      </c>
      <c r="K666" s="2">
        <v>6</v>
      </c>
      <c r="M666" s="3">
        <f t="shared" si="10"/>
        <v>0.6120000000000001</v>
      </c>
    </row>
    <row r="667" spans="1:13" x14ac:dyDescent="0.2">
      <c r="A667" s="1">
        <v>39680</v>
      </c>
      <c r="B667" s="5">
        <v>234</v>
      </c>
      <c r="C667">
        <v>19</v>
      </c>
      <c r="D667">
        <v>150</v>
      </c>
      <c r="E667" s="6" t="s">
        <v>256</v>
      </c>
      <c r="F667" t="s">
        <v>55</v>
      </c>
      <c r="H667" t="s">
        <v>207</v>
      </c>
      <c r="J667" s="2">
        <v>3</v>
      </c>
      <c r="K667" s="2">
        <v>6</v>
      </c>
      <c r="M667" s="3">
        <f t="shared" si="10"/>
        <v>0.51</v>
      </c>
    </row>
    <row r="668" spans="1:13" x14ac:dyDescent="0.2">
      <c r="A668" s="1">
        <v>39680</v>
      </c>
      <c r="B668" s="5">
        <v>234</v>
      </c>
      <c r="C668">
        <v>19</v>
      </c>
      <c r="D668">
        <v>150</v>
      </c>
      <c r="E668" s="6" t="s">
        <v>256</v>
      </c>
      <c r="F668" t="s">
        <v>206</v>
      </c>
      <c r="H668" t="s">
        <v>207</v>
      </c>
      <c r="J668" s="2">
        <v>3.3</v>
      </c>
      <c r="K668" s="2">
        <v>6</v>
      </c>
      <c r="M668" s="3">
        <f t="shared" si="10"/>
        <v>0.56100000000000005</v>
      </c>
    </row>
    <row r="669" spans="1:13" x14ac:dyDescent="0.2">
      <c r="A669" s="1">
        <v>39680</v>
      </c>
      <c r="B669" s="5">
        <v>234</v>
      </c>
      <c r="C669">
        <v>19</v>
      </c>
      <c r="D669">
        <v>150</v>
      </c>
      <c r="E669" s="6" t="s">
        <v>256</v>
      </c>
      <c r="F669" t="s">
        <v>55</v>
      </c>
      <c r="H669" t="s">
        <v>207</v>
      </c>
      <c r="J669" s="2">
        <v>3.2</v>
      </c>
      <c r="K669" s="2">
        <v>6</v>
      </c>
      <c r="M669" s="3">
        <f t="shared" si="10"/>
        <v>0.54400000000000004</v>
      </c>
    </row>
    <row r="670" spans="1:13" x14ac:dyDescent="0.2">
      <c r="A670" s="1">
        <v>39680</v>
      </c>
      <c r="B670" s="5">
        <v>234</v>
      </c>
      <c r="C670">
        <v>19</v>
      </c>
      <c r="D670">
        <v>150</v>
      </c>
      <c r="E670" s="6" t="s">
        <v>256</v>
      </c>
      <c r="F670" t="s">
        <v>206</v>
      </c>
      <c r="H670" t="s">
        <v>207</v>
      </c>
      <c r="J670" s="2">
        <v>2.9</v>
      </c>
      <c r="K670" s="2">
        <v>6</v>
      </c>
      <c r="M670" s="3">
        <f t="shared" si="10"/>
        <v>0.49299999999999999</v>
      </c>
    </row>
    <row r="671" spans="1:13" x14ac:dyDescent="0.2">
      <c r="A671" s="1">
        <v>39680</v>
      </c>
      <c r="B671" s="5">
        <v>234</v>
      </c>
      <c r="C671">
        <v>19</v>
      </c>
      <c r="D671">
        <v>150</v>
      </c>
      <c r="E671" s="6" t="s">
        <v>256</v>
      </c>
      <c r="F671" t="s">
        <v>55</v>
      </c>
      <c r="H671" t="s">
        <v>207</v>
      </c>
      <c r="J671" s="2">
        <v>3.5</v>
      </c>
      <c r="K671" s="2">
        <v>6</v>
      </c>
      <c r="M671" s="3">
        <f t="shared" si="10"/>
        <v>0.59500000000000008</v>
      </c>
    </row>
    <row r="672" spans="1:13" x14ac:dyDescent="0.2">
      <c r="A672" s="1">
        <v>39680</v>
      </c>
      <c r="B672" s="5">
        <v>234</v>
      </c>
      <c r="C672">
        <v>19</v>
      </c>
      <c r="D672">
        <v>150</v>
      </c>
      <c r="E672" s="6" t="s">
        <v>256</v>
      </c>
      <c r="F672" t="s">
        <v>206</v>
      </c>
      <c r="H672" t="s">
        <v>207</v>
      </c>
      <c r="J672" s="2">
        <v>3.5</v>
      </c>
      <c r="K672" s="2">
        <v>6</v>
      </c>
      <c r="M672" s="3">
        <f t="shared" si="10"/>
        <v>0.59500000000000008</v>
      </c>
    </row>
    <row r="673" spans="1:13" x14ac:dyDescent="0.2">
      <c r="A673" s="1">
        <v>39680</v>
      </c>
      <c r="B673" s="5">
        <v>234</v>
      </c>
      <c r="C673">
        <v>19</v>
      </c>
      <c r="D673">
        <v>150</v>
      </c>
      <c r="E673" s="6" t="s">
        <v>256</v>
      </c>
      <c r="F673" t="s">
        <v>55</v>
      </c>
      <c r="H673" t="s">
        <v>207</v>
      </c>
      <c r="J673" s="2">
        <v>2.9</v>
      </c>
      <c r="K673" s="2">
        <v>6</v>
      </c>
      <c r="M673" s="3">
        <f t="shared" si="10"/>
        <v>0.49299999999999999</v>
      </c>
    </row>
    <row r="674" spans="1:13" x14ac:dyDescent="0.2">
      <c r="A674" s="1">
        <v>39680</v>
      </c>
      <c r="B674" s="5">
        <v>234</v>
      </c>
      <c r="C674">
        <v>19</v>
      </c>
      <c r="D674">
        <v>150</v>
      </c>
      <c r="E674" s="6" t="s">
        <v>256</v>
      </c>
      <c r="F674" t="s">
        <v>206</v>
      </c>
      <c r="H674" t="s">
        <v>207</v>
      </c>
      <c r="J674" s="2">
        <v>3.1</v>
      </c>
      <c r="K674" s="2">
        <v>6</v>
      </c>
      <c r="M674" s="3">
        <f t="shared" si="10"/>
        <v>0.52700000000000002</v>
      </c>
    </row>
    <row r="675" spans="1:13" x14ac:dyDescent="0.2">
      <c r="A675" s="1">
        <v>39680</v>
      </c>
      <c r="B675" s="5">
        <v>234</v>
      </c>
      <c r="C675">
        <v>19</v>
      </c>
      <c r="D675">
        <v>150</v>
      </c>
      <c r="E675" s="6" t="s">
        <v>256</v>
      </c>
      <c r="F675" t="s">
        <v>55</v>
      </c>
      <c r="H675" t="s">
        <v>207</v>
      </c>
      <c r="J675" s="2">
        <v>3.1</v>
      </c>
      <c r="K675" s="2">
        <v>6</v>
      </c>
      <c r="M675" s="3">
        <f t="shared" si="10"/>
        <v>0.52700000000000002</v>
      </c>
    </row>
    <row r="676" spans="1:13" x14ac:dyDescent="0.2">
      <c r="A676" s="1">
        <v>39680</v>
      </c>
      <c r="B676" s="5">
        <v>234</v>
      </c>
      <c r="C676">
        <v>19</v>
      </c>
      <c r="D676">
        <v>150</v>
      </c>
      <c r="E676" s="6" t="s">
        <v>256</v>
      </c>
      <c r="F676" t="s">
        <v>206</v>
      </c>
      <c r="H676" t="s">
        <v>207</v>
      </c>
      <c r="J676" s="2">
        <v>3.6</v>
      </c>
      <c r="K676" s="2">
        <v>6</v>
      </c>
      <c r="M676" s="3">
        <f t="shared" si="10"/>
        <v>0.6120000000000001</v>
      </c>
    </row>
    <row r="677" spans="1:13" x14ac:dyDescent="0.2">
      <c r="A677" s="1">
        <v>39680</v>
      </c>
      <c r="B677" s="5">
        <v>234</v>
      </c>
      <c r="C677">
        <v>19</v>
      </c>
      <c r="D677">
        <v>150</v>
      </c>
      <c r="E677" s="6" t="s">
        <v>256</v>
      </c>
      <c r="F677" t="s">
        <v>55</v>
      </c>
      <c r="H677" t="s">
        <v>207</v>
      </c>
      <c r="J677" s="2">
        <v>3.5</v>
      </c>
      <c r="K677" s="2">
        <v>6</v>
      </c>
      <c r="M677" s="3">
        <f t="shared" si="10"/>
        <v>0.59500000000000008</v>
      </c>
    </row>
    <row r="678" spans="1:13" x14ac:dyDescent="0.2">
      <c r="A678" s="1">
        <v>39680</v>
      </c>
      <c r="B678" s="5">
        <v>234</v>
      </c>
      <c r="C678">
        <v>19</v>
      </c>
      <c r="D678">
        <v>150</v>
      </c>
      <c r="E678" s="6" t="s">
        <v>256</v>
      </c>
      <c r="F678" t="s">
        <v>206</v>
      </c>
      <c r="H678" t="s">
        <v>207</v>
      </c>
      <c r="J678" s="2">
        <v>3.6</v>
      </c>
      <c r="K678" s="2">
        <v>6</v>
      </c>
      <c r="M678" s="3">
        <f t="shared" si="10"/>
        <v>0.6120000000000001</v>
      </c>
    </row>
    <row r="679" spans="1:13" x14ac:dyDescent="0.2">
      <c r="A679" s="1">
        <v>39680</v>
      </c>
      <c r="B679" s="5">
        <v>234</v>
      </c>
      <c r="C679">
        <v>19</v>
      </c>
      <c r="D679">
        <v>150</v>
      </c>
      <c r="E679" s="6" t="s">
        <v>256</v>
      </c>
      <c r="F679" t="s">
        <v>55</v>
      </c>
      <c r="H679" t="s">
        <v>207</v>
      </c>
      <c r="J679" s="2">
        <v>3.5</v>
      </c>
      <c r="K679" s="2">
        <v>6</v>
      </c>
      <c r="M679" s="3">
        <f t="shared" si="10"/>
        <v>0.59500000000000008</v>
      </c>
    </row>
    <row r="680" spans="1:13" x14ac:dyDescent="0.2">
      <c r="A680" s="1">
        <v>39680</v>
      </c>
      <c r="B680" s="5">
        <v>234</v>
      </c>
      <c r="C680">
        <v>19</v>
      </c>
      <c r="D680">
        <v>150</v>
      </c>
      <c r="E680" s="6" t="s">
        <v>256</v>
      </c>
      <c r="F680" t="s">
        <v>96</v>
      </c>
      <c r="H680" t="s">
        <v>207</v>
      </c>
      <c r="J680" s="2">
        <v>3.4</v>
      </c>
      <c r="K680" s="2">
        <v>6</v>
      </c>
      <c r="M680" s="3">
        <f t="shared" si="10"/>
        <v>0.57800000000000007</v>
      </c>
    </row>
    <row r="681" spans="1:13" x14ac:dyDescent="0.2">
      <c r="A681" s="1">
        <v>39680</v>
      </c>
      <c r="B681" s="5">
        <v>234</v>
      </c>
      <c r="C681">
        <v>19</v>
      </c>
      <c r="D681">
        <v>150</v>
      </c>
      <c r="E681" s="6" t="s">
        <v>256</v>
      </c>
      <c r="F681" t="s">
        <v>97</v>
      </c>
      <c r="H681" t="s">
        <v>98</v>
      </c>
      <c r="J681" s="2">
        <v>3.8</v>
      </c>
      <c r="K681" s="2">
        <v>6</v>
      </c>
      <c r="M681" s="3">
        <f t="shared" si="10"/>
        <v>0.64600000000000002</v>
      </c>
    </row>
    <row r="682" spans="1:13" x14ac:dyDescent="0.2">
      <c r="A682" s="1">
        <v>39680</v>
      </c>
      <c r="B682" s="5">
        <v>234</v>
      </c>
      <c r="C682">
        <v>19</v>
      </c>
      <c r="D682">
        <v>150</v>
      </c>
      <c r="E682" s="6" t="s">
        <v>256</v>
      </c>
      <c r="F682" t="s">
        <v>96</v>
      </c>
      <c r="H682" t="s">
        <v>207</v>
      </c>
      <c r="J682" s="2">
        <v>3.9</v>
      </c>
      <c r="K682" s="2">
        <v>6</v>
      </c>
      <c r="M682" s="3">
        <f t="shared" si="10"/>
        <v>0.66300000000000003</v>
      </c>
    </row>
    <row r="683" spans="1:13" x14ac:dyDescent="0.2">
      <c r="A683" s="1">
        <v>39680</v>
      </c>
      <c r="B683" s="5">
        <v>234</v>
      </c>
      <c r="C683">
        <v>19</v>
      </c>
      <c r="D683">
        <v>150</v>
      </c>
      <c r="E683" s="6" t="s">
        <v>256</v>
      </c>
      <c r="F683" t="s">
        <v>214</v>
      </c>
      <c r="G683" t="s">
        <v>47</v>
      </c>
      <c r="K683" s="2">
        <v>6</v>
      </c>
      <c r="M683" s="3">
        <f t="shared" si="10"/>
        <v>0</v>
      </c>
    </row>
    <row r="684" spans="1:13" x14ac:dyDescent="0.2">
      <c r="A684" s="1">
        <v>39680</v>
      </c>
      <c r="B684" s="5">
        <v>234</v>
      </c>
      <c r="C684">
        <v>19</v>
      </c>
      <c r="D684">
        <v>150</v>
      </c>
      <c r="E684" s="6" t="s">
        <v>256</v>
      </c>
      <c r="F684" t="s">
        <v>214</v>
      </c>
      <c r="G684" t="s">
        <v>47</v>
      </c>
      <c r="K684" s="2">
        <v>6</v>
      </c>
      <c r="M684" s="3">
        <f t="shared" si="10"/>
        <v>0</v>
      </c>
    </row>
    <row r="685" spans="1:13" x14ac:dyDescent="0.2">
      <c r="A685" s="1">
        <v>39680</v>
      </c>
      <c r="B685" s="5">
        <v>234</v>
      </c>
      <c r="C685">
        <v>19</v>
      </c>
      <c r="D685">
        <v>150</v>
      </c>
      <c r="E685" s="6" t="s">
        <v>256</v>
      </c>
      <c r="F685" t="s">
        <v>214</v>
      </c>
      <c r="G685" t="s">
        <v>47</v>
      </c>
      <c r="K685" s="2">
        <v>6</v>
      </c>
      <c r="M685" s="3">
        <f t="shared" si="10"/>
        <v>0</v>
      </c>
    </row>
    <row r="686" spans="1:13" x14ac:dyDescent="0.2">
      <c r="A686" s="1">
        <v>39680</v>
      </c>
      <c r="B686" s="5">
        <v>234</v>
      </c>
      <c r="C686">
        <v>19</v>
      </c>
      <c r="D686">
        <v>150</v>
      </c>
      <c r="E686" s="6" t="s">
        <v>256</v>
      </c>
      <c r="F686" t="s">
        <v>214</v>
      </c>
      <c r="G686" t="s">
        <v>47</v>
      </c>
      <c r="K686" s="2">
        <v>6</v>
      </c>
      <c r="M686" s="3">
        <f t="shared" si="10"/>
        <v>0</v>
      </c>
    </row>
    <row r="687" spans="1:13" x14ac:dyDescent="0.2">
      <c r="A687" s="1">
        <v>39680</v>
      </c>
      <c r="B687" s="5">
        <v>234</v>
      </c>
      <c r="C687">
        <v>19</v>
      </c>
      <c r="D687">
        <v>150</v>
      </c>
      <c r="E687" s="6" t="s">
        <v>256</v>
      </c>
      <c r="F687" t="s">
        <v>214</v>
      </c>
      <c r="G687" t="s">
        <v>47</v>
      </c>
      <c r="K687" s="2">
        <v>6</v>
      </c>
      <c r="M687" s="3">
        <f t="shared" si="10"/>
        <v>0</v>
      </c>
    </row>
    <row r="688" spans="1:13" x14ac:dyDescent="0.2">
      <c r="A688" s="1">
        <v>39680</v>
      </c>
      <c r="B688" s="5">
        <v>234</v>
      </c>
      <c r="C688">
        <v>19</v>
      </c>
      <c r="D688">
        <v>150</v>
      </c>
      <c r="E688" s="6" t="s">
        <v>256</v>
      </c>
      <c r="F688" t="s">
        <v>214</v>
      </c>
      <c r="G688" t="s">
        <v>47</v>
      </c>
      <c r="K688" s="2">
        <v>6</v>
      </c>
      <c r="M688" s="3">
        <f t="shared" si="10"/>
        <v>0</v>
      </c>
    </row>
    <row r="689" spans="1:13" x14ac:dyDescent="0.2">
      <c r="A689" s="1">
        <v>39680</v>
      </c>
      <c r="B689" s="5">
        <v>234</v>
      </c>
      <c r="C689">
        <v>19</v>
      </c>
      <c r="D689">
        <v>150</v>
      </c>
      <c r="E689" s="6" t="s">
        <v>256</v>
      </c>
      <c r="F689" t="s">
        <v>214</v>
      </c>
      <c r="G689" t="s">
        <v>47</v>
      </c>
      <c r="K689" s="2">
        <v>6</v>
      </c>
      <c r="M689" s="3">
        <f t="shared" si="10"/>
        <v>0</v>
      </c>
    </row>
    <row r="690" spans="1:13" x14ac:dyDescent="0.2">
      <c r="A690" s="1">
        <v>39680</v>
      </c>
      <c r="B690" s="5">
        <v>234</v>
      </c>
      <c r="C690">
        <v>19</v>
      </c>
      <c r="D690">
        <v>150</v>
      </c>
      <c r="E690" s="6" t="s">
        <v>256</v>
      </c>
      <c r="F690" t="s">
        <v>214</v>
      </c>
      <c r="G690" t="s">
        <v>47</v>
      </c>
      <c r="K690" s="2">
        <v>6</v>
      </c>
      <c r="M690" s="3">
        <f t="shared" si="10"/>
        <v>0</v>
      </c>
    </row>
    <row r="691" spans="1:13" x14ac:dyDescent="0.2">
      <c r="A691" s="1">
        <v>39680</v>
      </c>
      <c r="B691" s="5">
        <v>234</v>
      </c>
      <c r="C691">
        <v>19</v>
      </c>
      <c r="D691">
        <v>150</v>
      </c>
      <c r="E691" s="6" t="s">
        <v>256</v>
      </c>
      <c r="F691" t="s">
        <v>214</v>
      </c>
      <c r="G691" t="s">
        <v>47</v>
      </c>
      <c r="K691" s="2">
        <v>6</v>
      </c>
      <c r="M691" s="3">
        <f t="shared" si="10"/>
        <v>0</v>
      </c>
    </row>
    <row r="692" spans="1:13" x14ac:dyDescent="0.2">
      <c r="A692" s="1">
        <v>39680</v>
      </c>
      <c r="B692" s="5">
        <v>234</v>
      </c>
      <c r="C692">
        <v>19</v>
      </c>
      <c r="D692">
        <v>150</v>
      </c>
      <c r="E692" s="6" t="s">
        <v>256</v>
      </c>
      <c r="F692" t="s">
        <v>214</v>
      </c>
      <c r="G692" t="s">
        <v>47</v>
      </c>
      <c r="K692" s="2">
        <v>6</v>
      </c>
      <c r="M692" s="3">
        <f t="shared" si="10"/>
        <v>0</v>
      </c>
    </row>
    <row r="693" spans="1:13" x14ac:dyDescent="0.2">
      <c r="A693" s="1">
        <v>39680</v>
      </c>
      <c r="B693" s="5">
        <v>234</v>
      </c>
      <c r="C693">
        <v>19</v>
      </c>
      <c r="D693">
        <v>150</v>
      </c>
      <c r="E693" s="6" t="s">
        <v>256</v>
      </c>
      <c r="F693" t="s">
        <v>214</v>
      </c>
      <c r="G693" t="s">
        <v>47</v>
      </c>
      <c r="K693" s="2">
        <v>6</v>
      </c>
      <c r="M693" s="3">
        <f t="shared" si="10"/>
        <v>0</v>
      </c>
    </row>
    <row r="694" spans="1:13" x14ac:dyDescent="0.2">
      <c r="A694" s="1">
        <v>39680</v>
      </c>
      <c r="B694" s="5">
        <v>234</v>
      </c>
      <c r="C694">
        <v>19</v>
      </c>
      <c r="D694">
        <v>150</v>
      </c>
      <c r="E694" s="6" t="s">
        <v>256</v>
      </c>
      <c r="F694" t="s">
        <v>214</v>
      </c>
      <c r="G694" t="s">
        <v>47</v>
      </c>
      <c r="K694" s="2">
        <v>6</v>
      </c>
      <c r="M694" s="3">
        <f t="shared" si="10"/>
        <v>0</v>
      </c>
    </row>
    <row r="695" spans="1:13" x14ac:dyDescent="0.2">
      <c r="A695" s="1">
        <v>39680</v>
      </c>
      <c r="B695" s="5">
        <v>234</v>
      </c>
      <c r="C695">
        <v>19</v>
      </c>
      <c r="D695">
        <v>150</v>
      </c>
      <c r="E695" s="6" t="s">
        <v>256</v>
      </c>
      <c r="F695" t="s">
        <v>214</v>
      </c>
      <c r="G695" t="s">
        <v>47</v>
      </c>
      <c r="K695" s="2">
        <v>6</v>
      </c>
      <c r="M695" s="3">
        <f t="shared" si="10"/>
        <v>0</v>
      </c>
    </row>
    <row r="696" spans="1:13" x14ac:dyDescent="0.2">
      <c r="A696" s="1">
        <v>39680</v>
      </c>
      <c r="B696" s="5">
        <v>234</v>
      </c>
      <c r="C696">
        <v>19</v>
      </c>
      <c r="D696">
        <v>150</v>
      </c>
      <c r="E696" s="6" t="s">
        <v>256</v>
      </c>
      <c r="F696" t="s">
        <v>214</v>
      </c>
      <c r="G696" t="s">
        <v>47</v>
      </c>
      <c r="K696" s="2">
        <v>6</v>
      </c>
      <c r="M696" s="3">
        <f t="shared" si="10"/>
        <v>0</v>
      </c>
    </row>
    <row r="697" spans="1:13" x14ac:dyDescent="0.2">
      <c r="A697" s="1">
        <v>39680</v>
      </c>
      <c r="B697" s="5">
        <v>234</v>
      </c>
      <c r="C697">
        <v>19</v>
      </c>
      <c r="D697">
        <v>150</v>
      </c>
      <c r="E697" s="6" t="s">
        <v>256</v>
      </c>
      <c r="F697" t="s">
        <v>214</v>
      </c>
      <c r="G697" t="s">
        <v>47</v>
      </c>
      <c r="K697" s="2">
        <v>6</v>
      </c>
      <c r="M697" s="3">
        <f t="shared" si="10"/>
        <v>0</v>
      </c>
    </row>
    <row r="698" spans="1:13" x14ac:dyDescent="0.2">
      <c r="A698" s="1">
        <v>39680</v>
      </c>
      <c r="B698" s="5">
        <v>234</v>
      </c>
      <c r="C698">
        <v>19</v>
      </c>
      <c r="D698">
        <v>150</v>
      </c>
      <c r="E698" s="6" t="s">
        <v>256</v>
      </c>
      <c r="F698" t="s">
        <v>214</v>
      </c>
      <c r="G698" t="s">
        <v>47</v>
      </c>
      <c r="K698" s="2">
        <v>6</v>
      </c>
      <c r="M698" s="3">
        <f t="shared" si="10"/>
        <v>0</v>
      </c>
    </row>
    <row r="699" spans="1:13" x14ac:dyDescent="0.2">
      <c r="A699" s="1">
        <v>39680</v>
      </c>
      <c r="B699" s="5">
        <v>234</v>
      </c>
      <c r="C699">
        <v>19</v>
      </c>
      <c r="D699">
        <v>150</v>
      </c>
      <c r="E699" s="6" t="s">
        <v>256</v>
      </c>
      <c r="F699" t="s">
        <v>214</v>
      </c>
      <c r="G699" t="s">
        <v>47</v>
      </c>
      <c r="K699" s="2">
        <v>6</v>
      </c>
      <c r="M699" s="3">
        <f t="shared" si="10"/>
        <v>0</v>
      </c>
    </row>
    <row r="700" spans="1:13" x14ac:dyDescent="0.2">
      <c r="A700" s="1">
        <v>39680</v>
      </c>
      <c r="B700" s="5">
        <v>234</v>
      </c>
      <c r="C700">
        <v>19</v>
      </c>
      <c r="D700">
        <v>150</v>
      </c>
      <c r="E700" s="6" t="s">
        <v>256</v>
      </c>
      <c r="F700" t="s">
        <v>214</v>
      </c>
      <c r="G700" t="s">
        <v>47</v>
      </c>
      <c r="K700" s="2">
        <v>6</v>
      </c>
      <c r="M700" s="3">
        <f t="shared" si="10"/>
        <v>0</v>
      </c>
    </row>
    <row r="701" spans="1:13" x14ac:dyDescent="0.2">
      <c r="A701" s="1">
        <v>39680</v>
      </c>
      <c r="B701" s="5">
        <v>234</v>
      </c>
      <c r="C701">
        <v>19</v>
      </c>
      <c r="D701">
        <v>150</v>
      </c>
      <c r="E701" s="6" t="s">
        <v>256</v>
      </c>
      <c r="F701" t="s">
        <v>214</v>
      </c>
      <c r="G701" t="s">
        <v>47</v>
      </c>
      <c r="K701" s="2">
        <v>6</v>
      </c>
      <c r="M701" s="3">
        <f t="shared" si="10"/>
        <v>0</v>
      </c>
    </row>
    <row r="702" spans="1:13" x14ac:dyDescent="0.2">
      <c r="A702" s="1">
        <v>39680</v>
      </c>
      <c r="B702" s="5">
        <v>234</v>
      </c>
      <c r="C702">
        <v>19</v>
      </c>
      <c r="D702">
        <v>150</v>
      </c>
      <c r="E702" s="6" t="s">
        <v>256</v>
      </c>
      <c r="F702" t="s">
        <v>214</v>
      </c>
      <c r="G702" t="s">
        <v>47</v>
      </c>
      <c r="K702" s="2">
        <v>6</v>
      </c>
      <c r="M702" s="3">
        <f t="shared" si="10"/>
        <v>0</v>
      </c>
    </row>
    <row r="703" spans="1:13" x14ac:dyDescent="0.2">
      <c r="A703" s="1">
        <v>39680</v>
      </c>
      <c r="B703" s="5">
        <v>234</v>
      </c>
      <c r="C703">
        <v>19</v>
      </c>
      <c r="D703">
        <v>150</v>
      </c>
      <c r="E703" s="6" t="s">
        <v>256</v>
      </c>
      <c r="F703" t="s">
        <v>214</v>
      </c>
      <c r="G703" t="s">
        <v>47</v>
      </c>
      <c r="K703" s="2">
        <v>6</v>
      </c>
      <c r="M703" s="3">
        <f t="shared" si="10"/>
        <v>0</v>
      </c>
    </row>
    <row r="704" spans="1:13" x14ac:dyDescent="0.2">
      <c r="A704" s="1">
        <v>39680</v>
      </c>
      <c r="B704" s="5">
        <v>234</v>
      </c>
      <c r="C704">
        <v>19</v>
      </c>
      <c r="D704">
        <v>150</v>
      </c>
      <c r="E704" s="6" t="s">
        <v>256</v>
      </c>
      <c r="F704" t="s">
        <v>214</v>
      </c>
      <c r="G704" t="s">
        <v>47</v>
      </c>
      <c r="K704" s="2">
        <v>6</v>
      </c>
      <c r="M704" s="3">
        <f t="shared" si="10"/>
        <v>0</v>
      </c>
    </row>
    <row r="705" spans="1:13" x14ac:dyDescent="0.2">
      <c r="A705" s="1">
        <v>39680</v>
      </c>
      <c r="B705" s="5">
        <v>234</v>
      </c>
      <c r="C705">
        <v>19</v>
      </c>
      <c r="D705">
        <v>150</v>
      </c>
      <c r="E705" s="6" t="s">
        <v>256</v>
      </c>
      <c r="F705" t="s">
        <v>214</v>
      </c>
      <c r="G705" t="s">
        <v>47</v>
      </c>
      <c r="K705" s="2">
        <v>6</v>
      </c>
      <c r="M705" s="3">
        <f t="shared" si="10"/>
        <v>0</v>
      </c>
    </row>
    <row r="706" spans="1:13" x14ac:dyDescent="0.2">
      <c r="A706" s="1">
        <v>39680</v>
      </c>
      <c r="B706" s="5">
        <v>234</v>
      </c>
      <c r="C706">
        <v>19</v>
      </c>
      <c r="D706">
        <v>150</v>
      </c>
      <c r="E706" s="6" t="s">
        <v>256</v>
      </c>
      <c r="F706" t="s">
        <v>214</v>
      </c>
      <c r="G706" t="s">
        <v>47</v>
      </c>
      <c r="K706" s="2">
        <v>6</v>
      </c>
      <c r="M706" s="3">
        <f t="shared" ref="M706:M769" si="11">J706*0.17</f>
        <v>0</v>
      </c>
    </row>
    <row r="707" spans="1:13" x14ac:dyDescent="0.2">
      <c r="A707" s="1">
        <v>39680</v>
      </c>
      <c r="B707" s="5">
        <v>234</v>
      </c>
      <c r="C707">
        <v>19</v>
      </c>
      <c r="D707">
        <v>150</v>
      </c>
      <c r="E707" s="6" t="s">
        <v>256</v>
      </c>
      <c r="F707" t="s">
        <v>214</v>
      </c>
      <c r="G707" t="s">
        <v>47</v>
      </c>
      <c r="K707" s="2">
        <v>6</v>
      </c>
      <c r="M707" s="3">
        <f t="shared" si="11"/>
        <v>0</v>
      </c>
    </row>
    <row r="708" spans="1:13" x14ac:dyDescent="0.2">
      <c r="A708" s="1">
        <v>39680</v>
      </c>
      <c r="B708" s="5">
        <v>234</v>
      </c>
      <c r="C708">
        <v>19</v>
      </c>
      <c r="D708">
        <v>150</v>
      </c>
      <c r="E708" s="6" t="s">
        <v>256</v>
      </c>
      <c r="F708" t="s">
        <v>214</v>
      </c>
      <c r="G708" t="s">
        <v>47</v>
      </c>
      <c r="K708" s="2">
        <v>6</v>
      </c>
      <c r="M708" s="3">
        <f t="shared" si="11"/>
        <v>0</v>
      </c>
    </row>
    <row r="709" spans="1:13" x14ac:dyDescent="0.2">
      <c r="A709" s="1">
        <v>39680</v>
      </c>
      <c r="B709" s="5">
        <v>234</v>
      </c>
      <c r="C709">
        <v>19</v>
      </c>
      <c r="D709">
        <v>150</v>
      </c>
      <c r="E709" s="6" t="s">
        <v>256</v>
      </c>
      <c r="F709" t="s">
        <v>214</v>
      </c>
      <c r="G709" t="s">
        <v>47</v>
      </c>
      <c r="K709" s="2">
        <v>6</v>
      </c>
      <c r="M709" s="3">
        <f t="shared" si="11"/>
        <v>0</v>
      </c>
    </row>
    <row r="710" spans="1:13" x14ac:dyDescent="0.2">
      <c r="A710" s="1">
        <v>39680</v>
      </c>
      <c r="B710" s="5">
        <v>234</v>
      </c>
      <c r="C710">
        <v>19</v>
      </c>
      <c r="D710">
        <v>150</v>
      </c>
      <c r="E710" s="6" t="s">
        <v>256</v>
      </c>
      <c r="F710" t="s">
        <v>214</v>
      </c>
      <c r="G710" t="s">
        <v>47</v>
      </c>
      <c r="K710" s="2">
        <v>6</v>
      </c>
      <c r="M710" s="3">
        <f t="shared" si="11"/>
        <v>0</v>
      </c>
    </row>
    <row r="711" spans="1:13" x14ac:dyDescent="0.2">
      <c r="A711" s="1">
        <v>39680</v>
      </c>
      <c r="B711" s="5">
        <v>234</v>
      </c>
      <c r="C711">
        <v>19</v>
      </c>
      <c r="D711">
        <v>150</v>
      </c>
      <c r="E711" s="6" t="s">
        <v>256</v>
      </c>
      <c r="F711" t="s">
        <v>214</v>
      </c>
      <c r="G711" t="s">
        <v>47</v>
      </c>
      <c r="K711" s="2">
        <v>6</v>
      </c>
      <c r="M711" s="3">
        <f t="shared" si="11"/>
        <v>0</v>
      </c>
    </row>
    <row r="712" spans="1:13" x14ac:dyDescent="0.2">
      <c r="A712" s="1">
        <v>39680</v>
      </c>
      <c r="B712" s="5">
        <v>234</v>
      </c>
      <c r="C712">
        <v>19</v>
      </c>
      <c r="D712">
        <v>150</v>
      </c>
      <c r="E712" s="6" t="s">
        <v>256</v>
      </c>
      <c r="F712" t="s">
        <v>214</v>
      </c>
      <c r="G712" t="s">
        <v>47</v>
      </c>
      <c r="K712" s="2">
        <v>6</v>
      </c>
      <c r="M712" s="3">
        <f t="shared" si="11"/>
        <v>0</v>
      </c>
    </row>
    <row r="713" spans="1:13" x14ac:dyDescent="0.2">
      <c r="A713" s="1">
        <v>39680</v>
      </c>
      <c r="B713" s="5">
        <v>234</v>
      </c>
      <c r="C713">
        <v>19</v>
      </c>
      <c r="D713">
        <v>150</v>
      </c>
      <c r="E713" s="6" t="s">
        <v>256</v>
      </c>
      <c r="F713" t="s">
        <v>214</v>
      </c>
      <c r="G713" t="s">
        <v>47</v>
      </c>
      <c r="K713" s="2">
        <v>6</v>
      </c>
      <c r="M713" s="3">
        <f t="shared" si="11"/>
        <v>0</v>
      </c>
    </row>
    <row r="714" spans="1:13" x14ac:dyDescent="0.2">
      <c r="A714" s="1">
        <v>39680</v>
      </c>
      <c r="B714" s="5">
        <v>234</v>
      </c>
      <c r="C714">
        <v>19</v>
      </c>
      <c r="D714">
        <v>150</v>
      </c>
      <c r="E714" s="6" t="s">
        <v>256</v>
      </c>
      <c r="F714" t="s">
        <v>214</v>
      </c>
      <c r="G714" t="s">
        <v>47</v>
      </c>
      <c r="K714" s="2">
        <v>6</v>
      </c>
      <c r="M714" s="3">
        <f t="shared" si="11"/>
        <v>0</v>
      </c>
    </row>
    <row r="715" spans="1:13" x14ac:dyDescent="0.2">
      <c r="A715" s="1">
        <v>39680</v>
      </c>
      <c r="B715" s="5">
        <v>234</v>
      </c>
      <c r="C715">
        <v>19</v>
      </c>
      <c r="D715">
        <v>150</v>
      </c>
      <c r="E715" s="6" t="s">
        <v>256</v>
      </c>
      <c r="F715" t="s">
        <v>214</v>
      </c>
      <c r="G715" t="s">
        <v>47</v>
      </c>
      <c r="K715" s="2">
        <v>6</v>
      </c>
      <c r="M715" s="3">
        <f t="shared" si="11"/>
        <v>0</v>
      </c>
    </row>
    <row r="716" spans="1:13" x14ac:dyDescent="0.2">
      <c r="A716" s="1">
        <v>39680</v>
      </c>
      <c r="B716" s="5">
        <v>234</v>
      </c>
      <c r="C716">
        <v>19</v>
      </c>
      <c r="D716">
        <v>150</v>
      </c>
      <c r="E716" s="6" t="s">
        <v>256</v>
      </c>
      <c r="F716" t="s">
        <v>214</v>
      </c>
      <c r="G716" t="s">
        <v>47</v>
      </c>
      <c r="K716" s="2">
        <v>6</v>
      </c>
      <c r="M716" s="3">
        <f t="shared" si="11"/>
        <v>0</v>
      </c>
    </row>
    <row r="717" spans="1:13" x14ac:dyDescent="0.2">
      <c r="A717" s="1">
        <v>39680</v>
      </c>
      <c r="B717" s="5">
        <v>234</v>
      </c>
      <c r="C717">
        <v>19</v>
      </c>
      <c r="D717">
        <v>150</v>
      </c>
      <c r="E717" s="6" t="s">
        <v>256</v>
      </c>
      <c r="F717" t="s">
        <v>214</v>
      </c>
      <c r="G717" t="s">
        <v>47</v>
      </c>
      <c r="K717" s="2">
        <v>6</v>
      </c>
      <c r="M717" s="3">
        <f t="shared" si="11"/>
        <v>0</v>
      </c>
    </row>
    <row r="718" spans="1:13" x14ac:dyDescent="0.2">
      <c r="A718" s="1">
        <v>39680</v>
      </c>
      <c r="B718" s="5">
        <v>234</v>
      </c>
      <c r="C718">
        <v>19</v>
      </c>
      <c r="D718">
        <v>150</v>
      </c>
      <c r="E718" s="6" t="s">
        <v>256</v>
      </c>
      <c r="F718" t="s">
        <v>214</v>
      </c>
      <c r="G718" t="s">
        <v>47</v>
      </c>
      <c r="K718" s="2">
        <v>6</v>
      </c>
      <c r="M718" s="3">
        <f t="shared" si="11"/>
        <v>0</v>
      </c>
    </row>
    <row r="719" spans="1:13" x14ac:dyDescent="0.2">
      <c r="A719" s="1">
        <v>39680</v>
      </c>
      <c r="B719" s="5">
        <v>234</v>
      </c>
      <c r="C719">
        <v>19</v>
      </c>
      <c r="D719">
        <v>150</v>
      </c>
      <c r="E719" s="6" t="s">
        <v>256</v>
      </c>
      <c r="F719" t="s">
        <v>214</v>
      </c>
      <c r="G719" t="s">
        <v>47</v>
      </c>
      <c r="K719" s="2">
        <v>6</v>
      </c>
      <c r="M719" s="3">
        <f t="shared" si="11"/>
        <v>0</v>
      </c>
    </row>
    <row r="720" spans="1:13" x14ac:dyDescent="0.2">
      <c r="A720" s="1">
        <v>39680</v>
      </c>
      <c r="B720" s="5">
        <v>234</v>
      </c>
      <c r="C720">
        <v>19</v>
      </c>
      <c r="D720">
        <v>150</v>
      </c>
      <c r="E720" s="6" t="s">
        <v>256</v>
      </c>
      <c r="F720" t="s">
        <v>214</v>
      </c>
      <c r="G720" t="s">
        <v>47</v>
      </c>
      <c r="K720" s="2">
        <v>6</v>
      </c>
      <c r="M720" s="3">
        <f t="shared" si="11"/>
        <v>0</v>
      </c>
    </row>
    <row r="721" spans="1:13" x14ac:dyDescent="0.2">
      <c r="A721" s="1">
        <v>39680</v>
      </c>
      <c r="B721" s="5">
        <v>234</v>
      </c>
      <c r="C721">
        <v>19</v>
      </c>
      <c r="D721">
        <v>150</v>
      </c>
      <c r="E721" s="6" t="s">
        <v>256</v>
      </c>
      <c r="F721" t="s">
        <v>214</v>
      </c>
      <c r="G721" t="s">
        <v>47</v>
      </c>
      <c r="K721" s="2">
        <v>6</v>
      </c>
      <c r="M721" s="3">
        <f t="shared" si="11"/>
        <v>0</v>
      </c>
    </row>
    <row r="722" spans="1:13" x14ac:dyDescent="0.2">
      <c r="A722" s="1">
        <v>39680</v>
      </c>
      <c r="B722" s="5">
        <v>234</v>
      </c>
      <c r="C722">
        <v>19</v>
      </c>
      <c r="D722">
        <v>150</v>
      </c>
      <c r="E722" s="6" t="s">
        <v>256</v>
      </c>
      <c r="F722" t="s">
        <v>214</v>
      </c>
      <c r="G722" t="s">
        <v>47</v>
      </c>
      <c r="K722" s="2">
        <v>6</v>
      </c>
      <c r="M722" s="3">
        <f t="shared" si="11"/>
        <v>0</v>
      </c>
    </row>
    <row r="723" spans="1:13" x14ac:dyDescent="0.2">
      <c r="A723" s="1">
        <v>39680</v>
      </c>
      <c r="B723" s="5">
        <v>234</v>
      </c>
      <c r="C723">
        <v>19</v>
      </c>
      <c r="D723">
        <v>150</v>
      </c>
      <c r="E723" s="6" t="s">
        <v>256</v>
      </c>
      <c r="F723" t="s">
        <v>214</v>
      </c>
      <c r="G723" t="s">
        <v>47</v>
      </c>
      <c r="K723" s="2">
        <v>6</v>
      </c>
      <c r="M723" s="3">
        <f t="shared" si="11"/>
        <v>0</v>
      </c>
    </row>
    <row r="724" spans="1:13" x14ac:dyDescent="0.2">
      <c r="A724" s="1">
        <v>39680</v>
      </c>
      <c r="B724" s="5">
        <v>234</v>
      </c>
      <c r="C724">
        <v>19</v>
      </c>
      <c r="D724">
        <v>150</v>
      </c>
      <c r="E724" s="6" t="s">
        <v>256</v>
      </c>
      <c r="F724" t="s">
        <v>214</v>
      </c>
      <c r="G724" t="s">
        <v>47</v>
      </c>
      <c r="K724" s="2">
        <v>6</v>
      </c>
      <c r="M724" s="3">
        <f t="shared" si="11"/>
        <v>0</v>
      </c>
    </row>
    <row r="725" spans="1:13" x14ac:dyDescent="0.2">
      <c r="A725" s="1">
        <v>39680</v>
      </c>
      <c r="B725" s="5">
        <v>234</v>
      </c>
      <c r="C725">
        <v>19</v>
      </c>
      <c r="D725">
        <v>150</v>
      </c>
      <c r="E725" s="6" t="s">
        <v>256</v>
      </c>
      <c r="F725" t="s">
        <v>214</v>
      </c>
      <c r="G725" t="s">
        <v>47</v>
      </c>
      <c r="K725" s="2">
        <v>6</v>
      </c>
      <c r="M725" s="3">
        <f t="shared" si="11"/>
        <v>0</v>
      </c>
    </row>
    <row r="726" spans="1:13" x14ac:dyDescent="0.2">
      <c r="A726" s="1">
        <v>39680</v>
      </c>
      <c r="B726" s="5">
        <v>234</v>
      </c>
      <c r="C726">
        <v>19</v>
      </c>
      <c r="D726">
        <v>150</v>
      </c>
      <c r="E726" s="6" t="s">
        <v>256</v>
      </c>
      <c r="F726" t="s">
        <v>214</v>
      </c>
      <c r="G726" t="s">
        <v>47</v>
      </c>
      <c r="K726" s="2">
        <v>6</v>
      </c>
      <c r="M726" s="3">
        <f t="shared" si="11"/>
        <v>0</v>
      </c>
    </row>
    <row r="727" spans="1:13" x14ac:dyDescent="0.2">
      <c r="A727" s="1">
        <v>39680</v>
      </c>
      <c r="B727" s="5">
        <v>234</v>
      </c>
      <c r="C727">
        <v>19</v>
      </c>
      <c r="D727">
        <v>150</v>
      </c>
      <c r="E727" s="6" t="s">
        <v>256</v>
      </c>
      <c r="F727" t="s">
        <v>214</v>
      </c>
      <c r="G727" t="s">
        <v>47</v>
      </c>
      <c r="K727" s="2">
        <v>6</v>
      </c>
      <c r="M727" s="3">
        <f t="shared" si="11"/>
        <v>0</v>
      </c>
    </row>
    <row r="728" spans="1:13" x14ac:dyDescent="0.2">
      <c r="A728" s="1">
        <v>39680</v>
      </c>
      <c r="B728" s="5">
        <v>234</v>
      </c>
      <c r="C728">
        <v>19</v>
      </c>
      <c r="D728">
        <v>150</v>
      </c>
      <c r="E728" s="6" t="s">
        <v>256</v>
      </c>
      <c r="F728" t="s">
        <v>214</v>
      </c>
      <c r="G728" t="s">
        <v>47</v>
      </c>
      <c r="K728" s="2">
        <v>6</v>
      </c>
      <c r="M728" s="3">
        <f t="shared" si="11"/>
        <v>0</v>
      </c>
    </row>
    <row r="729" spans="1:13" x14ac:dyDescent="0.2">
      <c r="A729" s="1">
        <v>39680</v>
      </c>
      <c r="B729" s="5">
        <v>234</v>
      </c>
      <c r="C729">
        <v>19</v>
      </c>
      <c r="D729">
        <v>150</v>
      </c>
      <c r="E729" s="6" t="s">
        <v>256</v>
      </c>
      <c r="F729" t="s">
        <v>214</v>
      </c>
      <c r="G729" t="s">
        <v>47</v>
      </c>
      <c r="K729" s="2">
        <v>6</v>
      </c>
      <c r="M729" s="3">
        <f t="shared" si="11"/>
        <v>0</v>
      </c>
    </row>
    <row r="730" spans="1:13" x14ac:dyDescent="0.2">
      <c r="A730" s="1">
        <v>39680</v>
      </c>
      <c r="B730" s="5">
        <v>234</v>
      </c>
      <c r="C730">
        <v>19</v>
      </c>
      <c r="D730">
        <v>150</v>
      </c>
      <c r="E730" s="6" t="s">
        <v>256</v>
      </c>
      <c r="F730" t="s">
        <v>214</v>
      </c>
      <c r="G730" t="s">
        <v>47</v>
      </c>
      <c r="K730" s="2">
        <v>6</v>
      </c>
      <c r="M730" s="3">
        <f t="shared" si="11"/>
        <v>0</v>
      </c>
    </row>
    <row r="731" spans="1:13" x14ac:dyDescent="0.2">
      <c r="A731" s="1">
        <v>39680</v>
      </c>
      <c r="B731" s="5">
        <v>234</v>
      </c>
      <c r="C731">
        <v>19</v>
      </c>
      <c r="D731">
        <v>150</v>
      </c>
      <c r="E731" s="6" t="s">
        <v>256</v>
      </c>
      <c r="F731" t="s">
        <v>214</v>
      </c>
      <c r="G731" t="s">
        <v>47</v>
      </c>
      <c r="K731" s="2">
        <v>6</v>
      </c>
      <c r="M731" s="3">
        <f t="shared" si="11"/>
        <v>0</v>
      </c>
    </row>
    <row r="732" spans="1:13" x14ac:dyDescent="0.2">
      <c r="A732" s="1">
        <v>39680</v>
      </c>
      <c r="B732" s="5">
        <v>234</v>
      </c>
      <c r="C732">
        <v>19</v>
      </c>
      <c r="D732">
        <v>150</v>
      </c>
      <c r="E732" s="6" t="s">
        <v>256</v>
      </c>
      <c r="F732" t="s">
        <v>214</v>
      </c>
      <c r="G732" t="s">
        <v>47</v>
      </c>
      <c r="K732" s="2">
        <v>6</v>
      </c>
      <c r="M732" s="3">
        <f t="shared" si="11"/>
        <v>0</v>
      </c>
    </row>
    <row r="733" spans="1:13" x14ac:dyDescent="0.2">
      <c r="A733" s="1">
        <v>39680</v>
      </c>
      <c r="B733" s="5">
        <v>234</v>
      </c>
      <c r="C733">
        <v>19</v>
      </c>
      <c r="D733">
        <v>150</v>
      </c>
      <c r="E733" s="6" t="s">
        <v>256</v>
      </c>
      <c r="F733" t="s">
        <v>214</v>
      </c>
      <c r="G733" t="s">
        <v>47</v>
      </c>
      <c r="K733" s="2">
        <v>6</v>
      </c>
      <c r="M733" s="3">
        <f t="shared" si="11"/>
        <v>0</v>
      </c>
    </row>
    <row r="734" spans="1:13" x14ac:dyDescent="0.2">
      <c r="A734" s="1">
        <v>39680</v>
      </c>
      <c r="B734" s="5">
        <v>234</v>
      </c>
      <c r="C734">
        <v>19</v>
      </c>
      <c r="D734">
        <v>150</v>
      </c>
      <c r="E734" s="6" t="s">
        <v>256</v>
      </c>
      <c r="F734" t="s">
        <v>214</v>
      </c>
      <c r="G734" t="s">
        <v>47</v>
      </c>
      <c r="K734" s="2">
        <v>6</v>
      </c>
      <c r="M734" s="3">
        <f t="shared" si="11"/>
        <v>0</v>
      </c>
    </row>
    <row r="735" spans="1:13" x14ac:dyDescent="0.2">
      <c r="A735" s="1">
        <v>39680</v>
      </c>
      <c r="B735" s="5">
        <v>234</v>
      </c>
      <c r="C735">
        <v>19</v>
      </c>
      <c r="D735">
        <v>150</v>
      </c>
      <c r="E735" s="6" t="s">
        <v>256</v>
      </c>
      <c r="F735" t="s">
        <v>214</v>
      </c>
      <c r="G735" t="s">
        <v>47</v>
      </c>
      <c r="K735" s="2">
        <v>6</v>
      </c>
      <c r="M735" s="3">
        <f t="shared" si="11"/>
        <v>0</v>
      </c>
    </row>
    <row r="736" spans="1:13" x14ac:dyDescent="0.2">
      <c r="A736" s="1">
        <v>39680</v>
      </c>
      <c r="B736" s="5">
        <v>234</v>
      </c>
      <c r="C736">
        <v>19</v>
      </c>
      <c r="D736">
        <v>150</v>
      </c>
      <c r="E736" s="6" t="s">
        <v>256</v>
      </c>
      <c r="F736" t="s">
        <v>214</v>
      </c>
      <c r="G736" t="s">
        <v>47</v>
      </c>
      <c r="K736" s="2">
        <v>6</v>
      </c>
      <c r="M736" s="3">
        <f t="shared" si="11"/>
        <v>0</v>
      </c>
    </row>
    <row r="737" spans="1:13" x14ac:dyDescent="0.2">
      <c r="A737" s="1">
        <v>39680</v>
      </c>
      <c r="B737" s="5">
        <v>234</v>
      </c>
      <c r="C737">
        <v>19</v>
      </c>
      <c r="D737">
        <v>150</v>
      </c>
      <c r="E737" s="6" t="s">
        <v>256</v>
      </c>
      <c r="F737" t="s">
        <v>214</v>
      </c>
      <c r="G737" t="s">
        <v>47</v>
      </c>
      <c r="K737" s="2">
        <v>6</v>
      </c>
      <c r="M737" s="3">
        <f t="shared" si="11"/>
        <v>0</v>
      </c>
    </row>
    <row r="738" spans="1:13" x14ac:dyDescent="0.2">
      <c r="A738" s="1">
        <v>39680</v>
      </c>
      <c r="B738" s="5">
        <v>234</v>
      </c>
      <c r="C738">
        <v>19</v>
      </c>
      <c r="D738">
        <v>150</v>
      </c>
      <c r="E738" s="6" t="s">
        <v>256</v>
      </c>
      <c r="F738" t="s">
        <v>214</v>
      </c>
      <c r="G738" t="s">
        <v>47</v>
      </c>
      <c r="K738" s="2">
        <v>6</v>
      </c>
      <c r="M738" s="3">
        <f t="shared" si="11"/>
        <v>0</v>
      </c>
    </row>
    <row r="739" spans="1:13" x14ac:dyDescent="0.2">
      <c r="A739" s="1">
        <v>39680</v>
      </c>
      <c r="B739" s="5">
        <v>234</v>
      </c>
      <c r="C739">
        <v>19</v>
      </c>
      <c r="D739">
        <v>150</v>
      </c>
      <c r="E739" s="6" t="s">
        <v>256</v>
      </c>
      <c r="F739" t="s">
        <v>214</v>
      </c>
      <c r="G739" t="s">
        <v>47</v>
      </c>
      <c r="K739" s="2">
        <v>6</v>
      </c>
      <c r="M739" s="3">
        <f t="shared" si="11"/>
        <v>0</v>
      </c>
    </row>
    <row r="740" spans="1:13" x14ac:dyDescent="0.2">
      <c r="A740" s="1">
        <v>39680</v>
      </c>
      <c r="B740" s="5">
        <v>234</v>
      </c>
      <c r="C740">
        <v>19</v>
      </c>
      <c r="D740">
        <v>150</v>
      </c>
      <c r="E740" s="6" t="s">
        <v>256</v>
      </c>
      <c r="F740" t="s">
        <v>214</v>
      </c>
      <c r="G740" t="s">
        <v>47</v>
      </c>
      <c r="K740" s="2">
        <v>6</v>
      </c>
      <c r="M740" s="3">
        <f t="shared" si="11"/>
        <v>0</v>
      </c>
    </row>
    <row r="741" spans="1:13" x14ac:dyDescent="0.2">
      <c r="A741" s="1">
        <v>39680</v>
      </c>
      <c r="B741" s="5">
        <v>234</v>
      </c>
      <c r="C741">
        <v>19</v>
      </c>
      <c r="D741">
        <v>150</v>
      </c>
      <c r="E741" s="6" t="s">
        <v>256</v>
      </c>
      <c r="F741" t="s">
        <v>214</v>
      </c>
      <c r="G741" t="s">
        <v>47</v>
      </c>
      <c r="K741" s="2">
        <v>6</v>
      </c>
      <c r="M741" s="3">
        <f t="shared" si="11"/>
        <v>0</v>
      </c>
    </row>
    <row r="742" spans="1:13" x14ac:dyDescent="0.2">
      <c r="A742" s="1">
        <v>39680</v>
      </c>
      <c r="B742" s="5">
        <v>234</v>
      </c>
      <c r="C742">
        <v>19</v>
      </c>
      <c r="D742">
        <v>150</v>
      </c>
      <c r="E742" s="6" t="s">
        <v>256</v>
      </c>
      <c r="F742" t="s">
        <v>214</v>
      </c>
      <c r="G742" t="s">
        <v>47</v>
      </c>
      <c r="K742" s="2">
        <v>6</v>
      </c>
      <c r="M742" s="3">
        <f t="shared" si="11"/>
        <v>0</v>
      </c>
    </row>
    <row r="743" spans="1:13" x14ac:dyDescent="0.2">
      <c r="A743" s="1">
        <v>39680</v>
      </c>
      <c r="B743" s="5">
        <v>234</v>
      </c>
      <c r="C743">
        <v>19</v>
      </c>
      <c r="D743">
        <v>150</v>
      </c>
      <c r="E743" s="6" t="s">
        <v>256</v>
      </c>
      <c r="F743" t="s">
        <v>214</v>
      </c>
      <c r="G743" t="s">
        <v>47</v>
      </c>
      <c r="K743" s="2">
        <v>6</v>
      </c>
      <c r="M743" s="3">
        <f t="shared" si="11"/>
        <v>0</v>
      </c>
    </row>
    <row r="744" spans="1:13" x14ac:dyDescent="0.2">
      <c r="A744" s="1">
        <v>39680</v>
      </c>
      <c r="B744" s="5">
        <v>234</v>
      </c>
      <c r="C744">
        <v>19</v>
      </c>
      <c r="D744">
        <v>150</v>
      </c>
      <c r="E744" s="6" t="s">
        <v>256</v>
      </c>
      <c r="F744" t="s">
        <v>214</v>
      </c>
      <c r="G744" t="s">
        <v>47</v>
      </c>
      <c r="K744" s="2">
        <v>6</v>
      </c>
      <c r="M744" s="3">
        <f t="shared" si="11"/>
        <v>0</v>
      </c>
    </row>
    <row r="745" spans="1:13" x14ac:dyDescent="0.2">
      <c r="A745" s="1">
        <v>39680</v>
      </c>
      <c r="B745" s="5">
        <v>234</v>
      </c>
      <c r="C745">
        <v>19</v>
      </c>
      <c r="D745">
        <v>150</v>
      </c>
      <c r="E745" s="6" t="s">
        <v>256</v>
      </c>
      <c r="F745" t="s">
        <v>214</v>
      </c>
      <c r="G745" t="s">
        <v>47</v>
      </c>
      <c r="K745" s="2">
        <v>6</v>
      </c>
      <c r="M745" s="3">
        <f t="shared" si="11"/>
        <v>0</v>
      </c>
    </row>
    <row r="746" spans="1:13" x14ac:dyDescent="0.2">
      <c r="A746" s="1">
        <v>39680</v>
      </c>
      <c r="B746" s="5">
        <v>234</v>
      </c>
      <c r="C746">
        <v>19</v>
      </c>
      <c r="D746">
        <v>150</v>
      </c>
      <c r="E746" s="6" t="s">
        <v>256</v>
      </c>
      <c r="F746" t="s">
        <v>214</v>
      </c>
      <c r="G746" t="s">
        <v>47</v>
      </c>
      <c r="K746" s="2">
        <v>6</v>
      </c>
      <c r="M746" s="3">
        <f t="shared" si="11"/>
        <v>0</v>
      </c>
    </row>
    <row r="747" spans="1:13" x14ac:dyDescent="0.2">
      <c r="A747" s="1">
        <v>39680</v>
      </c>
      <c r="B747" s="5">
        <v>234</v>
      </c>
      <c r="C747">
        <v>19</v>
      </c>
      <c r="D747">
        <v>150</v>
      </c>
      <c r="E747" s="6" t="s">
        <v>256</v>
      </c>
      <c r="F747" t="s">
        <v>214</v>
      </c>
      <c r="G747" t="s">
        <v>47</v>
      </c>
      <c r="K747" s="2">
        <v>6</v>
      </c>
      <c r="M747" s="3">
        <f t="shared" si="11"/>
        <v>0</v>
      </c>
    </row>
    <row r="748" spans="1:13" x14ac:dyDescent="0.2">
      <c r="A748" s="1">
        <v>39680</v>
      </c>
      <c r="B748" s="5">
        <v>234</v>
      </c>
      <c r="C748">
        <v>19</v>
      </c>
      <c r="D748">
        <v>150</v>
      </c>
      <c r="E748" s="6" t="s">
        <v>256</v>
      </c>
      <c r="F748" t="s">
        <v>214</v>
      </c>
      <c r="G748" t="s">
        <v>47</v>
      </c>
      <c r="K748" s="2">
        <v>6</v>
      </c>
      <c r="M748" s="3">
        <f t="shared" si="11"/>
        <v>0</v>
      </c>
    </row>
    <row r="749" spans="1:13" x14ac:dyDescent="0.2">
      <c r="A749" s="1">
        <v>39680</v>
      </c>
      <c r="B749" s="5">
        <v>234</v>
      </c>
      <c r="C749">
        <v>19</v>
      </c>
      <c r="D749">
        <v>150</v>
      </c>
      <c r="E749" s="6" t="s">
        <v>256</v>
      </c>
      <c r="F749" t="s">
        <v>214</v>
      </c>
      <c r="G749" t="s">
        <v>47</v>
      </c>
      <c r="K749" s="2">
        <v>6</v>
      </c>
      <c r="M749" s="3">
        <f t="shared" si="11"/>
        <v>0</v>
      </c>
    </row>
    <row r="750" spans="1:13" x14ac:dyDescent="0.2">
      <c r="A750" s="1">
        <v>39680</v>
      </c>
      <c r="B750" s="5">
        <v>234</v>
      </c>
      <c r="C750">
        <v>19</v>
      </c>
      <c r="D750">
        <v>150</v>
      </c>
      <c r="E750" s="6" t="s">
        <v>256</v>
      </c>
      <c r="F750" t="s">
        <v>214</v>
      </c>
      <c r="G750" t="s">
        <v>47</v>
      </c>
      <c r="K750" s="2">
        <v>6</v>
      </c>
      <c r="M750" s="3">
        <f t="shared" si="11"/>
        <v>0</v>
      </c>
    </row>
    <row r="751" spans="1:13" x14ac:dyDescent="0.2">
      <c r="A751" s="1">
        <v>39680</v>
      </c>
      <c r="B751" s="5">
        <v>234</v>
      </c>
      <c r="C751">
        <v>19</v>
      </c>
      <c r="D751">
        <v>150</v>
      </c>
      <c r="E751" s="6" t="s">
        <v>256</v>
      </c>
      <c r="F751" t="s">
        <v>214</v>
      </c>
      <c r="G751" t="s">
        <v>47</v>
      </c>
      <c r="K751" s="2">
        <v>6</v>
      </c>
      <c r="M751" s="3">
        <f t="shared" si="11"/>
        <v>0</v>
      </c>
    </row>
    <row r="752" spans="1:13" x14ac:dyDescent="0.2">
      <c r="A752" s="1">
        <v>39680</v>
      </c>
      <c r="B752" s="5">
        <v>234</v>
      </c>
      <c r="C752">
        <v>19</v>
      </c>
      <c r="D752">
        <v>150</v>
      </c>
      <c r="E752" s="6" t="s">
        <v>256</v>
      </c>
      <c r="F752" t="s">
        <v>214</v>
      </c>
      <c r="G752" t="s">
        <v>47</v>
      </c>
      <c r="K752" s="2">
        <v>6</v>
      </c>
      <c r="M752" s="3">
        <f t="shared" si="11"/>
        <v>0</v>
      </c>
    </row>
    <row r="753" spans="1:13" x14ac:dyDescent="0.2">
      <c r="A753" s="1">
        <v>39680</v>
      </c>
      <c r="B753" s="5">
        <v>234</v>
      </c>
      <c r="C753">
        <v>19</v>
      </c>
      <c r="D753">
        <v>150</v>
      </c>
      <c r="E753" s="6" t="s">
        <v>256</v>
      </c>
      <c r="F753" t="s">
        <v>214</v>
      </c>
      <c r="G753" t="s">
        <v>47</v>
      </c>
      <c r="K753" s="2">
        <v>6</v>
      </c>
      <c r="M753" s="3">
        <f t="shared" si="11"/>
        <v>0</v>
      </c>
    </row>
    <row r="754" spans="1:13" x14ac:dyDescent="0.2">
      <c r="A754" s="1">
        <v>39680</v>
      </c>
      <c r="B754" s="5">
        <v>234</v>
      </c>
      <c r="C754">
        <v>19</v>
      </c>
      <c r="D754">
        <v>150</v>
      </c>
      <c r="E754" s="6" t="s">
        <v>256</v>
      </c>
      <c r="F754" t="s">
        <v>214</v>
      </c>
      <c r="G754" t="s">
        <v>47</v>
      </c>
      <c r="K754" s="2">
        <v>6</v>
      </c>
      <c r="M754" s="3">
        <f t="shared" si="11"/>
        <v>0</v>
      </c>
    </row>
    <row r="755" spans="1:13" x14ac:dyDescent="0.2">
      <c r="A755" s="1">
        <v>39680</v>
      </c>
      <c r="B755" s="5">
        <v>234</v>
      </c>
      <c r="C755">
        <v>19</v>
      </c>
      <c r="D755">
        <v>150</v>
      </c>
      <c r="E755" s="6" t="s">
        <v>256</v>
      </c>
      <c r="F755" t="s">
        <v>214</v>
      </c>
      <c r="G755" t="s">
        <v>47</v>
      </c>
      <c r="K755" s="2">
        <v>6</v>
      </c>
      <c r="M755" s="3">
        <f t="shared" si="11"/>
        <v>0</v>
      </c>
    </row>
    <row r="756" spans="1:13" x14ac:dyDescent="0.2">
      <c r="A756" s="1">
        <v>39680</v>
      </c>
      <c r="B756" s="5">
        <v>234</v>
      </c>
      <c r="C756">
        <v>19</v>
      </c>
      <c r="D756">
        <v>150</v>
      </c>
      <c r="E756" s="6" t="s">
        <v>256</v>
      </c>
      <c r="F756" t="s">
        <v>214</v>
      </c>
      <c r="G756" t="s">
        <v>47</v>
      </c>
      <c r="K756" s="2">
        <v>6</v>
      </c>
      <c r="M756" s="3">
        <f t="shared" si="11"/>
        <v>0</v>
      </c>
    </row>
    <row r="757" spans="1:13" x14ac:dyDescent="0.2">
      <c r="A757" s="1">
        <v>39680</v>
      </c>
      <c r="B757" s="5">
        <v>234</v>
      </c>
      <c r="C757">
        <v>19</v>
      </c>
      <c r="D757">
        <v>150</v>
      </c>
      <c r="E757" s="6" t="s">
        <v>256</v>
      </c>
      <c r="F757" t="s">
        <v>214</v>
      </c>
      <c r="G757" t="s">
        <v>47</v>
      </c>
      <c r="K757" s="2">
        <v>6</v>
      </c>
      <c r="M757" s="3">
        <f t="shared" si="11"/>
        <v>0</v>
      </c>
    </row>
    <row r="758" spans="1:13" x14ac:dyDescent="0.2">
      <c r="A758" s="1">
        <v>39680</v>
      </c>
      <c r="B758" s="5">
        <v>234</v>
      </c>
      <c r="C758">
        <v>19</v>
      </c>
      <c r="D758">
        <v>150</v>
      </c>
      <c r="E758" s="6" t="s">
        <v>256</v>
      </c>
      <c r="F758" t="s">
        <v>214</v>
      </c>
      <c r="G758" t="s">
        <v>47</v>
      </c>
      <c r="K758" s="2">
        <v>6</v>
      </c>
      <c r="M758" s="3">
        <f t="shared" si="11"/>
        <v>0</v>
      </c>
    </row>
    <row r="759" spans="1:13" x14ac:dyDescent="0.2">
      <c r="A759" s="1">
        <v>39680</v>
      </c>
      <c r="B759" s="5">
        <v>234</v>
      </c>
      <c r="C759">
        <v>19</v>
      </c>
      <c r="D759">
        <v>150</v>
      </c>
      <c r="E759" s="6" t="s">
        <v>256</v>
      </c>
      <c r="F759" t="s">
        <v>214</v>
      </c>
      <c r="G759" t="s">
        <v>47</v>
      </c>
      <c r="K759" s="2">
        <v>6</v>
      </c>
      <c r="M759" s="3">
        <f t="shared" si="11"/>
        <v>0</v>
      </c>
    </row>
    <row r="760" spans="1:13" x14ac:dyDescent="0.2">
      <c r="A760" s="1">
        <v>39680</v>
      </c>
      <c r="B760" s="5">
        <v>234</v>
      </c>
      <c r="C760">
        <v>19</v>
      </c>
      <c r="D760">
        <v>150</v>
      </c>
      <c r="E760" s="6" t="s">
        <v>256</v>
      </c>
      <c r="F760" t="s">
        <v>214</v>
      </c>
      <c r="G760" t="s">
        <v>47</v>
      </c>
      <c r="K760" s="2">
        <v>6</v>
      </c>
      <c r="M760" s="3">
        <f t="shared" si="11"/>
        <v>0</v>
      </c>
    </row>
    <row r="761" spans="1:13" x14ac:dyDescent="0.2">
      <c r="A761" s="1">
        <v>39680</v>
      </c>
      <c r="B761" s="5">
        <v>234</v>
      </c>
      <c r="C761">
        <v>19</v>
      </c>
      <c r="D761">
        <v>150</v>
      </c>
      <c r="E761" s="6" t="s">
        <v>256</v>
      </c>
      <c r="F761" t="s">
        <v>214</v>
      </c>
      <c r="G761" t="s">
        <v>47</v>
      </c>
      <c r="K761" s="2">
        <v>6</v>
      </c>
      <c r="M761" s="3">
        <f t="shared" si="11"/>
        <v>0</v>
      </c>
    </row>
    <row r="762" spans="1:13" x14ac:dyDescent="0.2">
      <c r="A762" s="1">
        <v>39680</v>
      </c>
      <c r="B762" s="5">
        <v>234</v>
      </c>
      <c r="C762">
        <v>19</v>
      </c>
      <c r="D762">
        <v>150</v>
      </c>
      <c r="E762" s="6" t="s">
        <v>256</v>
      </c>
      <c r="F762" t="s">
        <v>214</v>
      </c>
      <c r="G762" t="s">
        <v>47</v>
      </c>
      <c r="K762" s="2">
        <v>6</v>
      </c>
      <c r="M762" s="3">
        <f t="shared" si="11"/>
        <v>0</v>
      </c>
    </row>
    <row r="763" spans="1:13" x14ac:dyDescent="0.2">
      <c r="A763" s="1">
        <v>39680</v>
      </c>
      <c r="B763" s="5">
        <v>234</v>
      </c>
      <c r="C763">
        <v>19</v>
      </c>
      <c r="D763">
        <v>150</v>
      </c>
      <c r="E763" s="6" t="s">
        <v>256</v>
      </c>
      <c r="F763" t="s">
        <v>214</v>
      </c>
      <c r="G763" t="s">
        <v>47</v>
      </c>
      <c r="K763" s="2">
        <v>6</v>
      </c>
      <c r="M763" s="3">
        <f t="shared" si="11"/>
        <v>0</v>
      </c>
    </row>
    <row r="764" spans="1:13" x14ac:dyDescent="0.2">
      <c r="A764" s="1">
        <v>39680</v>
      </c>
      <c r="B764" s="5">
        <v>234</v>
      </c>
      <c r="C764">
        <v>19</v>
      </c>
      <c r="D764">
        <v>150</v>
      </c>
      <c r="E764" s="6" t="s">
        <v>256</v>
      </c>
      <c r="F764" t="s">
        <v>214</v>
      </c>
      <c r="G764" t="s">
        <v>47</v>
      </c>
      <c r="K764" s="2">
        <v>6</v>
      </c>
      <c r="M764" s="3">
        <f t="shared" si="11"/>
        <v>0</v>
      </c>
    </row>
    <row r="765" spans="1:13" x14ac:dyDescent="0.2">
      <c r="A765" s="1">
        <v>39680</v>
      </c>
      <c r="B765" s="5">
        <v>234</v>
      </c>
      <c r="C765">
        <v>19</v>
      </c>
      <c r="D765">
        <v>150</v>
      </c>
      <c r="E765" s="6" t="s">
        <v>256</v>
      </c>
      <c r="F765" t="s">
        <v>214</v>
      </c>
      <c r="G765" t="s">
        <v>47</v>
      </c>
      <c r="K765" s="2">
        <v>6</v>
      </c>
      <c r="M765" s="3">
        <f t="shared" si="11"/>
        <v>0</v>
      </c>
    </row>
    <row r="766" spans="1:13" x14ac:dyDescent="0.2">
      <c r="A766" s="1">
        <v>39680</v>
      </c>
      <c r="B766" s="5">
        <v>234</v>
      </c>
      <c r="C766">
        <v>19</v>
      </c>
      <c r="D766">
        <v>150</v>
      </c>
      <c r="E766" s="6" t="s">
        <v>256</v>
      </c>
      <c r="F766" t="s">
        <v>214</v>
      </c>
      <c r="G766" t="s">
        <v>47</v>
      </c>
      <c r="K766" s="2">
        <v>6</v>
      </c>
      <c r="M766" s="3">
        <f t="shared" si="11"/>
        <v>0</v>
      </c>
    </row>
    <row r="767" spans="1:13" x14ac:dyDescent="0.2">
      <c r="A767" s="1">
        <v>39680</v>
      </c>
      <c r="B767" s="5">
        <v>234</v>
      </c>
      <c r="C767">
        <v>19</v>
      </c>
      <c r="D767">
        <v>150</v>
      </c>
      <c r="E767" s="6" t="s">
        <v>256</v>
      </c>
      <c r="F767" t="s">
        <v>214</v>
      </c>
      <c r="G767" t="s">
        <v>47</v>
      </c>
      <c r="K767" s="2">
        <v>6</v>
      </c>
      <c r="M767" s="3">
        <f t="shared" si="11"/>
        <v>0</v>
      </c>
    </row>
    <row r="768" spans="1:13" x14ac:dyDescent="0.2">
      <c r="A768" s="1">
        <v>39680</v>
      </c>
      <c r="B768" s="5">
        <v>234</v>
      </c>
      <c r="C768">
        <v>19</v>
      </c>
      <c r="D768">
        <v>150</v>
      </c>
      <c r="E768" s="6" t="s">
        <v>256</v>
      </c>
      <c r="F768" t="s">
        <v>214</v>
      </c>
      <c r="G768" t="s">
        <v>47</v>
      </c>
      <c r="K768" s="2">
        <v>6</v>
      </c>
      <c r="M768" s="3">
        <f t="shared" si="11"/>
        <v>0</v>
      </c>
    </row>
    <row r="769" spans="1:13" x14ac:dyDescent="0.2">
      <c r="A769" s="1">
        <v>39680</v>
      </c>
      <c r="B769" s="5">
        <v>234</v>
      </c>
      <c r="C769">
        <v>19</v>
      </c>
      <c r="D769">
        <v>150</v>
      </c>
      <c r="E769" s="6" t="s">
        <v>256</v>
      </c>
      <c r="F769" t="s">
        <v>214</v>
      </c>
      <c r="G769" t="s">
        <v>47</v>
      </c>
      <c r="K769" s="2">
        <v>6</v>
      </c>
      <c r="M769" s="3">
        <f t="shared" si="11"/>
        <v>0</v>
      </c>
    </row>
    <row r="770" spans="1:13" x14ac:dyDescent="0.2">
      <c r="A770" s="1">
        <v>39680</v>
      </c>
      <c r="B770" s="5">
        <v>234</v>
      </c>
      <c r="C770">
        <v>19</v>
      </c>
      <c r="D770">
        <v>150</v>
      </c>
      <c r="E770" s="6" t="s">
        <v>256</v>
      </c>
      <c r="F770" t="s">
        <v>214</v>
      </c>
      <c r="G770" t="s">
        <v>47</v>
      </c>
      <c r="K770" s="2">
        <v>6</v>
      </c>
      <c r="M770" s="3">
        <f t="shared" ref="M770:M833" si="12">J770*0.17</f>
        <v>0</v>
      </c>
    </row>
    <row r="771" spans="1:13" x14ac:dyDescent="0.2">
      <c r="A771" s="1">
        <v>39680</v>
      </c>
      <c r="B771" s="5">
        <v>234</v>
      </c>
      <c r="C771">
        <v>19</v>
      </c>
      <c r="D771">
        <v>150</v>
      </c>
      <c r="E771" s="6" t="s">
        <v>256</v>
      </c>
      <c r="F771" t="s">
        <v>214</v>
      </c>
      <c r="G771" t="s">
        <v>47</v>
      </c>
      <c r="K771" s="2">
        <v>6</v>
      </c>
      <c r="M771" s="3">
        <f t="shared" si="12"/>
        <v>0</v>
      </c>
    </row>
    <row r="772" spans="1:13" x14ac:dyDescent="0.2">
      <c r="A772" s="1">
        <v>39680</v>
      </c>
      <c r="B772" s="5">
        <v>234</v>
      </c>
      <c r="C772">
        <v>19</v>
      </c>
      <c r="D772">
        <v>150</v>
      </c>
      <c r="E772" s="6" t="s">
        <v>256</v>
      </c>
      <c r="F772" t="s">
        <v>214</v>
      </c>
      <c r="G772" t="s">
        <v>47</v>
      </c>
      <c r="K772" s="2">
        <v>6</v>
      </c>
      <c r="M772" s="3">
        <f t="shared" si="12"/>
        <v>0</v>
      </c>
    </row>
    <row r="773" spans="1:13" x14ac:dyDescent="0.2">
      <c r="A773" s="1">
        <v>39680</v>
      </c>
      <c r="B773" s="5">
        <v>234</v>
      </c>
      <c r="C773">
        <v>19</v>
      </c>
      <c r="D773">
        <v>150</v>
      </c>
      <c r="E773" s="6" t="s">
        <v>256</v>
      </c>
      <c r="F773" t="s">
        <v>214</v>
      </c>
      <c r="G773" t="s">
        <v>47</v>
      </c>
      <c r="K773" s="2">
        <v>6</v>
      </c>
      <c r="M773" s="3">
        <f t="shared" si="12"/>
        <v>0</v>
      </c>
    </row>
    <row r="774" spans="1:13" x14ac:dyDescent="0.2">
      <c r="A774" s="1">
        <v>39680</v>
      </c>
      <c r="B774" s="5">
        <v>234</v>
      </c>
      <c r="C774">
        <v>19</v>
      </c>
      <c r="D774">
        <v>150</v>
      </c>
      <c r="E774" s="6" t="s">
        <v>256</v>
      </c>
      <c r="F774" t="s">
        <v>214</v>
      </c>
      <c r="G774" t="s">
        <v>47</v>
      </c>
      <c r="K774" s="2">
        <v>6</v>
      </c>
      <c r="M774" s="3">
        <f t="shared" si="12"/>
        <v>0</v>
      </c>
    </row>
    <row r="775" spans="1:13" x14ac:dyDescent="0.2">
      <c r="A775" s="1">
        <v>39680</v>
      </c>
      <c r="B775" s="5">
        <v>234</v>
      </c>
      <c r="C775">
        <v>19</v>
      </c>
      <c r="D775">
        <v>150</v>
      </c>
      <c r="E775" s="6" t="s">
        <v>256</v>
      </c>
      <c r="F775" t="s">
        <v>214</v>
      </c>
      <c r="G775" t="s">
        <v>47</v>
      </c>
      <c r="K775" s="2">
        <v>6</v>
      </c>
      <c r="M775" s="3">
        <f t="shared" si="12"/>
        <v>0</v>
      </c>
    </row>
    <row r="776" spans="1:13" x14ac:dyDescent="0.2">
      <c r="A776" s="1">
        <v>39680</v>
      </c>
      <c r="B776" s="5">
        <v>234</v>
      </c>
      <c r="C776">
        <v>19</v>
      </c>
      <c r="D776">
        <v>150</v>
      </c>
      <c r="E776" s="6" t="s">
        <v>256</v>
      </c>
      <c r="F776" t="s">
        <v>214</v>
      </c>
      <c r="G776" t="s">
        <v>47</v>
      </c>
      <c r="K776" s="2">
        <v>6</v>
      </c>
      <c r="M776" s="3">
        <f t="shared" si="12"/>
        <v>0</v>
      </c>
    </row>
    <row r="777" spans="1:13" x14ac:dyDescent="0.2">
      <c r="A777" s="1">
        <v>39680</v>
      </c>
      <c r="B777" s="5">
        <v>234</v>
      </c>
      <c r="C777">
        <v>19</v>
      </c>
      <c r="D777">
        <v>150</v>
      </c>
      <c r="E777" s="6" t="s">
        <v>256</v>
      </c>
      <c r="F777" t="s">
        <v>214</v>
      </c>
      <c r="G777" t="s">
        <v>47</v>
      </c>
      <c r="K777" s="2">
        <v>6</v>
      </c>
      <c r="M777" s="3">
        <f t="shared" si="12"/>
        <v>0</v>
      </c>
    </row>
    <row r="778" spans="1:13" x14ac:dyDescent="0.2">
      <c r="A778" s="1">
        <v>39680</v>
      </c>
      <c r="B778" s="5">
        <v>234</v>
      </c>
      <c r="C778">
        <v>19</v>
      </c>
      <c r="D778">
        <v>150</v>
      </c>
      <c r="E778" s="6" t="s">
        <v>256</v>
      </c>
      <c r="F778" t="s">
        <v>214</v>
      </c>
      <c r="G778" t="s">
        <v>47</v>
      </c>
      <c r="K778" s="2">
        <v>6</v>
      </c>
      <c r="M778" s="3">
        <f t="shared" si="12"/>
        <v>0</v>
      </c>
    </row>
    <row r="779" spans="1:13" x14ac:dyDescent="0.2">
      <c r="A779" s="1">
        <v>39680</v>
      </c>
      <c r="B779" s="5">
        <v>234</v>
      </c>
      <c r="C779">
        <v>19</v>
      </c>
      <c r="D779">
        <v>150</v>
      </c>
      <c r="E779" s="6" t="s">
        <v>256</v>
      </c>
      <c r="F779" t="s">
        <v>214</v>
      </c>
      <c r="G779" t="s">
        <v>47</v>
      </c>
      <c r="K779" s="2">
        <v>6</v>
      </c>
      <c r="M779" s="3">
        <f t="shared" si="12"/>
        <v>0</v>
      </c>
    </row>
    <row r="780" spans="1:13" x14ac:dyDescent="0.2">
      <c r="A780" s="1">
        <v>39680</v>
      </c>
      <c r="B780" s="5">
        <v>234</v>
      </c>
      <c r="C780">
        <v>19</v>
      </c>
      <c r="D780">
        <v>150</v>
      </c>
      <c r="E780" s="6" t="s">
        <v>256</v>
      </c>
      <c r="F780" t="s">
        <v>214</v>
      </c>
      <c r="G780" t="s">
        <v>47</v>
      </c>
      <c r="K780" s="2">
        <v>6</v>
      </c>
      <c r="M780" s="3">
        <f t="shared" si="12"/>
        <v>0</v>
      </c>
    </row>
    <row r="781" spans="1:13" x14ac:dyDescent="0.2">
      <c r="A781" s="1">
        <v>39680</v>
      </c>
      <c r="B781" s="5">
        <v>234</v>
      </c>
      <c r="C781">
        <v>19</v>
      </c>
      <c r="D781">
        <v>150</v>
      </c>
      <c r="E781" s="6" t="s">
        <v>256</v>
      </c>
      <c r="F781" t="s">
        <v>214</v>
      </c>
      <c r="G781" t="s">
        <v>47</v>
      </c>
      <c r="K781" s="2">
        <v>6</v>
      </c>
      <c r="M781" s="3">
        <f t="shared" si="12"/>
        <v>0</v>
      </c>
    </row>
    <row r="782" spans="1:13" x14ac:dyDescent="0.2">
      <c r="A782" s="1">
        <v>39680</v>
      </c>
      <c r="B782" s="5">
        <v>234</v>
      </c>
      <c r="C782">
        <v>19</v>
      </c>
      <c r="D782">
        <v>150</v>
      </c>
      <c r="E782" s="6" t="s">
        <v>256</v>
      </c>
      <c r="F782" t="s">
        <v>214</v>
      </c>
      <c r="G782" t="s">
        <v>47</v>
      </c>
      <c r="K782" s="2">
        <v>6</v>
      </c>
      <c r="M782" s="3">
        <f t="shared" si="12"/>
        <v>0</v>
      </c>
    </row>
    <row r="783" spans="1:13" x14ac:dyDescent="0.2">
      <c r="A783" s="1">
        <v>39680</v>
      </c>
      <c r="B783" s="5">
        <v>234</v>
      </c>
      <c r="C783">
        <v>19</v>
      </c>
      <c r="D783">
        <v>150</v>
      </c>
      <c r="E783" s="6" t="s">
        <v>256</v>
      </c>
      <c r="F783" t="s">
        <v>214</v>
      </c>
      <c r="G783" t="s">
        <v>47</v>
      </c>
      <c r="K783" s="2">
        <v>6</v>
      </c>
      <c r="M783" s="3">
        <f t="shared" si="12"/>
        <v>0</v>
      </c>
    </row>
    <row r="784" spans="1:13" x14ac:dyDescent="0.2">
      <c r="A784" s="1">
        <v>39680</v>
      </c>
      <c r="B784" s="5">
        <v>234</v>
      </c>
      <c r="C784">
        <v>19</v>
      </c>
      <c r="D784">
        <v>150</v>
      </c>
      <c r="E784" s="6" t="s">
        <v>256</v>
      </c>
      <c r="F784" t="s">
        <v>214</v>
      </c>
      <c r="G784" t="s">
        <v>47</v>
      </c>
      <c r="K784" s="2">
        <v>6</v>
      </c>
      <c r="M784" s="3">
        <f t="shared" si="12"/>
        <v>0</v>
      </c>
    </row>
    <row r="785" spans="1:13" x14ac:dyDescent="0.2">
      <c r="A785" s="1">
        <v>39680</v>
      </c>
      <c r="B785" s="5">
        <v>234</v>
      </c>
      <c r="C785">
        <v>19</v>
      </c>
      <c r="D785">
        <v>150</v>
      </c>
      <c r="E785" s="6" t="s">
        <v>256</v>
      </c>
      <c r="F785" t="s">
        <v>214</v>
      </c>
      <c r="G785" t="s">
        <v>47</v>
      </c>
      <c r="K785" s="2">
        <v>6</v>
      </c>
      <c r="M785" s="3">
        <f t="shared" si="12"/>
        <v>0</v>
      </c>
    </row>
    <row r="786" spans="1:13" x14ac:dyDescent="0.2">
      <c r="A786" s="1">
        <v>39680</v>
      </c>
      <c r="B786" s="5">
        <v>234</v>
      </c>
      <c r="C786">
        <v>19</v>
      </c>
      <c r="D786">
        <v>150</v>
      </c>
      <c r="E786" s="6" t="s">
        <v>256</v>
      </c>
      <c r="F786" t="s">
        <v>214</v>
      </c>
      <c r="G786" t="s">
        <v>47</v>
      </c>
      <c r="K786" s="2">
        <v>6</v>
      </c>
      <c r="M786" s="3">
        <f t="shared" si="12"/>
        <v>0</v>
      </c>
    </row>
    <row r="787" spans="1:13" x14ac:dyDescent="0.2">
      <c r="A787" s="1">
        <v>39680</v>
      </c>
      <c r="B787" s="5">
        <v>234</v>
      </c>
      <c r="C787">
        <v>19</v>
      </c>
      <c r="D787">
        <v>150</v>
      </c>
      <c r="E787" s="6" t="s">
        <v>256</v>
      </c>
      <c r="F787" t="s">
        <v>214</v>
      </c>
      <c r="G787" t="s">
        <v>47</v>
      </c>
      <c r="K787" s="2">
        <v>6</v>
      </c>
      <c r="M787" s="3">
        <f t="shared" si="12"/>
        <v>0</v>
      </c>
    </row>
    <row r="788" spans="1:13" x14ac:dyDescent="0.2">
      <c r="A788" s="1">
        <v>39680</v>
      </c>
      <c r="B788" s="5">
        <v>234</v>
      </c>
      <c r="C788">
        <v>19</v>
      </c>
      <c r="D788">
        <v>150</v>
      </c>
      <c r="E788" s="6" t="s">
        <v>256</v>
      </c>
      <c r="F788" t="s">
        <v>214</v>
      </c>
      <c r="G788" t="s">
        <v>47</v>
      </c>
      <c r="K788" s="2">
        <v>6</v>
      </c>
      <c r="M788" s="3">
        <f t="shared" si="12"/>
        <v>0</v>
      </c>
    </row>
    <row r="789" spans="1:13" x14ac:dyDescent="0.2">
      <c r="A789" s="1">
        <v>39680</v>
      </c>
      <c r="B789" s="5">
        <v>234</v>
      </c>
      <c r="C789">
        <v>19</v>
      </c>
      <c r="D789">
        <v>150</v>
      </c>
      <c r="E789" s="6" t="s">
        <v>256</v>
      </c>
      <c r="F789" t="s">
        <v>214</v>
      </c>
      <c r="G789" t="s">
        <v>47</v>
      </c>
      <c r="K789" s="2">
        <v>6</v>
      </c>
      <c r="M789" s="3">
        <f t="shared" si="12"/>
        <v>0</v>
      </c>
    </row>
    <row r="790" spans="1:13" x14ac:dyDescent="0.2">
      <c r="A790" s="1">
        <v>39680</v>
      </c>
      <c r="B790" s="5">
        <v>234</v>
      </c>
      <c r="C790">
        <v>19</v>
      </c>
      <c r="D790">
        <v>150</v>
      </c>
      <c r="E790" s="6" t="s">
        <v>256</v>
      </c>
      <c r="F790" t="s">
        <v>214</v>
      </c>
      <c r="G790" t="s">
        <v>47</v>
      </c>
      <c r="K790" s="2">
        <v>6</v>
      </c>
      <c r="M790" s="3">
        <f t="shared" si="12"/>
        <v>0</v>
      </c>
    </row>
    <row r="791" spans="1:13" x14ac:dyDescent="0.2">
      <c r="A791" s="1">
        <v>39680</v>
      </c>
      <c r="B791" s="5">
        <v>234</v>
      </c>
      <c r="C791">
        <v>19</v>
      </c>
      <c r="D791">
        <v>150</v>
      </c>
      <c r="E791" s="6" t="s">
        <v>256</v>
      </c>
      <c r="F791" t="s">
        <v>214</v>
      </c>
      <c r="G791" t="s">
        <v>47</v>
      </c>
      <c r="K791" s="2">
        <v>6</v>
      </c>
      <c r="M791" s="3">
        <f t="shared" si="12"/>
        <v>0</v>
      </c>
    </row>
    <row r="792" spans="1:13" x14ac:dyDescent="0.2">
      <c r="A792" s="1">
        <v>39680</v>
      </c>
      <c r="B792" s="5">
        <v>234</v>
      </c>
      <c r="C792">
        <v>19</v>
      </c>
      <c r="D792">
        <v>150</v>
      </c>
      <c r="E792" s="6" t="s">
        <v>256</v>
      </c>
      <c r="F792" t="s">
        <v>214</v>
      </c>
      <c r="G792" t="s">
        <v>47</v>
      </c>
      <c r="K792" s="2">
        <v>6</v>
      </c>
      <c r="M792" s="3">
        <f t="shared" si="12"/>
        <v>0</v>
      </c>
    </row>
    <row r="793" spans="1:13" x14ac:dyDescent="0.2">
      <c r="A793" s="1">
        <v>39680</v>
      </c>
      <c r="B793" s="5">
        <v>234</v>
      </c>
      <c r="C793">
        <v>19</v>
      </c>
      <c r="D793">
        <v>150</v>
      </c>
      <c r="E793" s="6" t="s">
        <v>256</v>
      </c>
      <c r="F793" t="s">
        <v>214</v>
      </c>
      <c r="G793" t="s">
        <v>47</v>
      </c>
      <c r="K793" s="2">
        <v>6</v>
      </c>
      <c r="M793" s="3">
        <f t="shared" si="12"/>
        <v>0</v>
      </c>
    </row>
    <row r="794" spans="1:13" x14ac:dyDescent="0.2">
      <c r="A794" s="1">
        <v>39680</v>
      </c>
      <c r="B794" s="5">
        <v>234</v>
      </c>
      <c r="C794">
        <v>19</v>
      </c>
      <c r="D794">
        <v>150</v>
      </c>
      <c r="E794" s="6" t="s">
        <v>256</v>
      </c>
      <c r="F794" t="s">
        <v>214</v>
      </c>
      <c r="G794" t="s">
        <v>47</v>
      </c>
      <c r="K794" s="2">
        <v>6</v>
      </c>
      <c r="M794" s="3">
        <f t="shared" si="12"/>
        <v>0</v>
      </c>
    </row>
    <row r="795" spans="1:13" x14ac:dyDescent="0.2">
      <c r="A795" s="1">
        <v>39680</v>
      </c>
      <c r="B795" s="5">
        <v>234</v>
      </c>
      <c r="C795">
        <v>19</v>
      </c>
      <c r="D795">
        <v>150</v>
      </c>
      <c r="E795" s="6" t="s">
        <v>256</v>
      </c>
      <c r="F795" t="s">
        <v>214</v>
      </c>
      <c r="G795" t="s">
        <v>47</v>
      </c>
      <c r="K795" s="2">
        <v>6</v>
      </c>
      <c r="M795" s="3">
        <f t="shared" si="12"/>
        <v>0</v>
      </c>
    </row>
    <row r="796" spans="1:13" x14ac:dyDescent="0.2">
      <c r="A796" s="1">
        <v>39680</v>
      </c>
      <c r="B796" s="5">
        <v>234</v>
      </c>
      <c r="C796">
        <v>19</v>
      </c>
      <c r="D796">
        <v>150</v>
      </c>
      <c r="E796" s="6" t="s">
        <v>256</v>
      </c>
      <c r="F796" t="s">
        <v>214</v>
      </c>
      <c r="G796" t="s">
        <v>47</v>
      </c>
      <c r="K796" s="2">
        <v>6</v>
      </c>
      <c r="M796" s="3">
        <f t="shared" si="12"/>
        <v>0</v>
      </c>
    </row>
    <row r="797" spans="1:13" x14ac:dyDescent="0.2">
      <c r="A797" s="1">
        <v>39680</v>
      </c>
      <c r="B797" s="5">
        <v>234</v>
      </c>
      <c r="C797">
        <v>19</v>
      </c>
      <c r="D797">
        <v>150</v>
      </c>
      <c r="E797" s="6" t="s">
        <v>256</v>
      </c>
      <c r="F797" t="s">
        <v>214</v>
      </c>
      <c r="G797" t="s">
        <v>47</v>
      </c>
      <c r="K797" s="2">
        <v>6</v>
      </c>
      <c r="M797" s="3">
        <f t="shared" si="12"/>
        <v>0</v>
      </c>
    </row>
    <row r="798" spans="1:13" x14ac:dyDescent="0.2">
      <c r="A798" s="1">
        <v>39680</v>
      </c>
      <c r="B798" s="5">
        <v>234</v>
      </c>
      <c r="C798">
        <v>19</v>
      </c>
      <c r="D798">
        <v>150</v>
      </c>
      <c r="E798" s="6" t="s">
        <v>256</v>
      </c>
      <c r="F798" t="s">
        <v>214</v>
      </c>
      <c r="G798" t="s">
        <v>47</v>
      </c>
      <c r="K798" s="2">
        <v>6</v>
      </c>
      <c r="M798" s="3">
        <f t="shared" si="12"/>
        <v>0</v>
      </c>
    </row>
    <row r="799" spans="1:13" x14ac:dyDescent="0.2">
      <c r="A799" s="1">
        <v>39680</v>
      </c>
      <c r="B799" s="5">
        <v>234</v>
      </c>
      <c r="C799">
        <v>19</v>
      </c>
      <c r="D799">
        <v>150</v>
      </c>
      <c r="E799" s="6" t="s">
        <v>256</v>
      </c>
      <c r="F799" t="s">
        <v>214</v>
      </c>
      <c r="G799" t="s">
        <v>47</v>
      </c>
      <c r="K799" s="2">
        <v>6</v>
      </c>
      <c r="M799" s="3">
        <f t="shared" si="12"/>
        <v>0</v>
      </c>
    </row>
    <row r="800" spans="1:13" x14ac:dyDescent="0.2">
      <c r="A800" s="1">
        <v>39680</v>
      </c>
      <c r="B800" s="5">
        <v>234</v>
      </c>
      <c r="C800">
        <v>19</v>
      </c>
      <c r="D800">
        <v>150</v>
      </c>
      <c r="E800" s="6" t="s">
        <v>256</v>
      </c>
      <c r="F800" t="s">
        <v>214</v>
      </c>
      <c r="G800" t="s">
        <v>47</v>
      </c>
      <c r="K800" s="2">
        <v>6</v>
      </c>
      <c r="M800" s="3">
        <f t="shared" si="12"/>
        <v>0</v>
      </c>
    </row>
    <row r="801" spans="1:13" x14ac:dyDescent="0.2">
      <c r="A801" s="1">
        <v>39680</v>
      </c>
      <c r="B801" s="5">
        <v>234</v>
      </c>
      <c r="C801">
        <v>19</v>
      </c>
      <c r="D801">
        <v>150</v>
      </c>
      <c r="E801" s="6" t="s">
        <v>256</v>
      </c>
      <c r="F801" t="s">
        <v>214</v>
      </c>
      <c r="G801" t="s">
        <v>47</v>
      </c>
      <c r="K801" s="2">
        <v>6</v>
      </c>
      <c r="M801" s="3">
        <f t="shared" si="12"/>
        <v>0</v>
      </c>
    </row>
    <row r="802" spans="1:13" x14ac:dyDescent="0.2">
      <c r="A802" s="1">
        <v>39680</v>
      </c>
      <c r="B802" s="5">
        <v>234</v>
      </c>
      <c r="C802">
        <v>19</v>
      </c>
      <c r="D802">
        <v>150</v>
      </c>
      <c r="E802" s="6" t="s">
        <v>256</v>
      </c>
      <c r="F802" t="s">
        <v>214</v>
      </c>
      <c r="G802" t="s">
        <v>47</v>
      </c>
      <c r="K802" s="2">
        <v>6</v>
      </c>
      <c r="M802" s="3">
        <f t="shared" si="12"/>
        <v>0</v>
      </c>
    </row>
    <row r="803" spans="1:13" x14ac:dyDescent="0.2">
      <c r="A803" s="1">
        <v>39680</v>
      </c>
      <c r="B803" s="5">
        <v>234</v>
      </c>
      <c r="C803">
        <v>19</v>
      </c>
      <c r="D803">
        <v>150</v>
      </c>
      <c r="E803" s="6" t="s">
        <v>256</v>
      </c>
      <c r="F803" t="s">
        <v>214</v>
      </c>
      <c r="G803" t="s">
        <v>47</v>
      </c>
      <c r="K803" s="2">
        <v>6</v>
      </c>
      <c r="M803" s="3">
        <f t="shared" si="12"/>
        <v>0</v>
      </c>
    </row>
    <row r="804" spans="1:13" x14ac:dyDescent="0.2">
      <c r="A804" s="1">
        <v>39680</v>
      </c>
      <c r="B804" s="5">
        <v>234</v>
      </c>
      <c r="C804">
        <v>19</v>
      </c>
      <c r="D804">
        <v>150</v>
      </c>
      <c r="E804" s="6" t="s">
        <v>256</v>
      </c>
      <c r="F804" t="s">
        <v>214</v>
      </c>
      <c r="G804" t="s">
        <v>47</v>
      </c>
      <c r="K804" s="2">
        <v>6</v>
      </c>
      <c r="M804" s="3">
        <f t="shared" si="12"/>
        <v>0</v>
      </c>
    </row>
    <row r="805" spans="1:13" x14ac:dyDescent="0.2">
      <c r="A805" s="1">
        <v>39680</v>
      </c>
      <c r="B805" s="5">
        <v>234</v>
      </c>
      <c r="C805">
        <v>19</v>
      </c>
      <c r="D805">
        <v>150</v>
      </c>
      <c r="E805" s="6" t="s">
        <v>256</v>
      </c>
      <c r="F805" t="s">
        <v>214</v>
      </c>
      <c r="G805" t="s">
        <v>47</v>
      </c>
      <c r="K805" s="2">
        <v>6</v>
      </c>
      <c r="M805" s="3">
        <f t="shared" si="12"/>
        <v>0</v>
      </c>
    </row>
    <row r="806" spans="1:13" x14ac:dyDescent="0.2">
      <c r="A806" s="1">
        <v>39680</v>
      </c>
      <c r="B806" s="5">
        <v>234</v>
      </c>
      <c r="C806">
        <v>19</v>
      </c>
      <c r="D806">
        <v>150</v>
      </c>
      <c r="E806" s="6" t="s">
        <v>256</v>
      </c>
      <c r="F806" t="s">
        <v>214</v>
      </c>
      <c r="G806" t="s">
        <v>47</v>
      </c>
      <c r="K806" s="2">
        <v>6</v>
      </c>
      <c r="M806" s="3">
        <f t="shared" si="12"/>
        <v>0</v>
      </c>
    </row>
    <row r="807" spans="1:13" x14ac:dyDescent="0.2">
      <c r="A807" s="1">
        <v>39680</v>
      </c>
      <c r="B807" s="5">
        <v>234</v>
      </c>
      <c r="C807">
        <v>19</v>
      </c>
      <c r="D807">
        <v>150</v>
      </c>
      <c r="E807" s="6" t="s">
        <v>256</v>
      </c>
      <c r="F807" t="s">
        <v>214</v>
      </c>
      <c r="G807" t="s">
        <v>47</v>
      </c>
      <c r="K807" s="2">
        <v>6</v>
      </c>
      <c r="M807" s="3">
        <f t="shared" si="12"/>
        <v>0</v>
      </c>
    </row>
    <row r="808" spans="1:13" x14ac:dyDescent="0.2">
      <c r="A808" s="1">
        <v>39680</v>
      </c>
      <c r="B808" s="5">
        <v>234</v>
      </c>
      <c r="C808">
        <v>19</v>
      </c>
      <c r="D808">
        <v>150</v>
      </c>
      <c r="E808" s="6" t="s">
        <v>256</v>
      </c>
      <c r="F808" t="s">
        <v>214</v>
      </c>
      <c r="G808" t="s">
        <v>47</v>
      </c>
      <c r="K808" s="2">
        <v>6</v>
      </c>
      <c r="M808" s="3">
        <f t="shared" si="12"/>
        <v>0</v>
      </c>
    </row>
    <row r="809" spans="1:13" x14ac:dyDescent="0.2">
      <c r="A809" s="1">
        <v>39680</v>
      </c>
      <c r="B809" s="5">
        <v>234</v>
      </c>
      <c r="C809">
        <v>19</v>
      </c>
      <c r="D809">
        <v>150</v>
      </c>
      <c r="E809" s="6" t="s">
        <v>256</v>
      </c>
      <c r="F809" t="s">
        <v>214</v>
      </c>
      <c r="G809" t="s">
        <v>47</v>
      </c>
      <c r="K809" s="2">
        <v>6</v>
      </c>
      <c r="M809" s="3">
        <f t="shared" si="12"/>
        <v>0</v>
      </c>
    </row>
    <row r="810" spans="1:13" x14ac:dyDescent="0.2">
      <c r="A810" s="1">
        <v>39680</v>
      </c>
      <c r="B810" s="5">
        <v>234</v>
      </c>
      <c r="C810">
        <v>19</v>
      </c>
      <c r="D810">
        <v>150</v>
      </c>
      <c r="E810" s="6" t="s">
        <v>256</v>
      </c>
      <c r="F810" t="s">
        <v>214</v>
      </c>
      <c r="G810" t="s">
        <v>47</v>
      </c>
      <c r="K810" s="2">
        <v>6</v>
      </c>
      <c r="M810" s="3">
        <f t="shared" si="12"/>
        <v>0</v>
      </c>
    </row>
    <row r="811" spans="1:13" x14ac:dyDescent="0.2">
      <c r="A811" s="1">
        <v>39680</v>
      </c>
      <c r="B811" s="5">
        <v>234</v>
      </c>
      <c r="C811">
        <v>19</v>
      </c>
      <c r="D811">
        <v>150</v>
      </c>
      <c r="E811" s="6" t="s">
        <v>256</v>
      </c>
      <c r="F811" t="s">
        <v>214</v>
      </c>
      <c r="G811" t="s">
        <v>47</v>
      </c>
      <c r="K811" s="2">
        <v>6</v>
      </c>
      <c r="M811" s="3">
        <f t="shared" si="12"/>
        <v>0</v>
      </c>
    </row>
    <row r="812" spans="1:13" x14ac:dyDescent="0.2">
      <c r="A812" s="1">
        <v>39680</v>
      </c>
      <c r="B812" s="5">
        <v>234</v>
      </c>
      <c r="C812">
        <v>19</v>
      </c>
      <c r="D812">
        <v>150</v>
      </c>
      <c r="E812" s="6" t="s">
        <v>256</v>
      </c>
      <c r="F812" t="s">
        <v>214</v>
      </c>
      <c r="G812" t="s">
        <v>47</v>
      </c>
      <c r="K812" s="2">
        <v>6</v>
      </c>
      <c r="M812" s="3">
        <f t="shared" si="12"/>
        <v>0</v>
      </c>
    </row>
    <row r="813" spans="1:13" x14ac:dyDescent="0.2">
      <c r="A813" s="1">
        <v>39680</v>
      </c>
      <c r="B813" s="5">
        <v>234</v>
      </c>
      <c r="C813">
        <v>19</v>
      </c>
      <c r="D813">
        <v>150</v>
      </c>
      <c r="E813" s="6" t="s">
        <v>256</v>
      </c>
      <c r="F813" t="s">
        <v>214</v>
      </c>
      <c r="G813" t="s">
        <v>47</v>
      </c>
      <c r="K813" s="2">
        <v>6</v>
      </c>
      <c r="M813" s="3">
        <f t="shared" si="12"/>
        <v>0</v>
      </c>
    </row>
    <row r="814" spans="1:13" x14ac:dyDescent="0.2">
      <c r="A814" s="1">
        <v>39680</v>
      </c>
      <c r="B814" s="5">
        <v>234</v>
      </c>
      <c r="C814">
        <v>19</v>
      </c>
      <c r="D814">
        <v>150</v>
      </c>
      <c r="E814" s="6" t="s">
        <v>256</v>
      </c>
      <c r="F814" t="s">
        <v>214</v>
      </c>
      <c r="G814" t="s">
        <v>47</v>
      </c>
      <c r="K814" s="2">
        <v>6</v>
      </c>
      <c r="M814" s="3">
        <f t="shared" si="12"/>
        <v>0</v>
      </c>
    </row>
    <row r="815" spans="1:13" x14ac:dyDescent="0.2">
      <c r="A815" s="1">
        <v>39680</v>
      </c>
      <c r="B815" s="5">
        <v>234</v>
      </c>
      <c r="C815">
        <v>19</v>
      </c>
      <c r="D815">
        <v>150</v>
      </c>
      <c r="E815" s="6" t="s">
        <v>256</v>
      </c>
      <c r="F815" t="s">
        <v>214</v>
      </c>
      <c r="G815" t="s">
        <v>47</v>
      </c>
      <c r="K815" s="2">
        <v>6</v>
      </c>
      <c r="M815" s="3">
        <f t="shared" si="12"/>
        <v>0</v>
      </c>
    </row>
    <row r="816" spans="1:13" x14ac:dyDescent="0.2">
      <c r="A816" s="1">
        <v>39680</v>
      </c>
      <c r="B816" s="5">
        <v>234</v>
      </c>
      <c r="C816">
        <v>19</v>
      </c>
      <c r="D816">
        <v>150</v>
      </c>
      <c r="E816" s="6" t="s">
        <v>256</v>
      </c>
      <c r="F816" t="s">
        <v>214</v>
      </c>
      <c r="G816" t="s">
        <v>47</v>
      </c>
      <c r="K816" s="2">
        <v>6</v>
      </c>
      <c r="M816" s="3">
        <f t="shared" si="12"/>
        <v>0</v>
      </c>
    </row>
    <row r="817" spans="1:13" x14ac:dyDescent="0.2">
      <c r="A817" s="1">
        <v>39680</v>
      </c>
      <c r="B817" s="5">
        <v>234</v>
      </c>
      <c r="C817">
        <v>19</v>
      </c>
      <c r="D817">
        <v>150</v>
      </c>
      <c r="E817" s="6" t="s">
        <v>256</v>
      </c>
      <c r="F817" t="s">
        <v>214</v>
      </c>
      <c r="G817" t="s">
        <v>88</v>
      </c>
      <c r="J817" s="2">
        <v>8.1</v>
      </c>
      <c r="K817" s="2">
        <v>6</v>
      </c>
      <c r="M817" s="3">
        <f t="shared" si="12"/>
        <v>1.377</v>
      </c>
    </row>
    <row r="818" spans="1:13" x14ac:dyDescent="0.2">
      <c r="A818" s="1">
        <v>39680</v>
      </c>
      <c r="B818" s="5">
        <v>234</v>
      </c>
      <c r="C818">
        <v>19</v>
      </c>
      <c r="D818">
        <v>150</v>
      </c>
      <c r="E818" s="6" t="s">
        <v>256</v>
      </c>
      <c r="F818" t="s">
        <v>89</v>
      </c>
      <c r="G818" t="s">
        <v>88</v>
      </c>
      <c r="J818" s="2">
        <v>7.6</v>
      </c>
      <c r="K818" s="2">
        <v>6</v>
      </c>
      <c r="M818" s="3">
        <f t="shared" si="12"/>
        <v>1.292</v>
      </c>
    </row>
    <row r="819" spans="1:13" x14ac:dyDescent="0.2">
      <c r="A819" s="1">
        <v>39680</v>
      </c>
      <c r="B819" s="5">
        <v>234</v>
      </c>
      <c r="C819">
        <v>19</v>
      </c>
      <c r="D819">
        <v>150</v>
      </c>
      <c r="E819" s="6" t="s">
        <v>256</v>
      </c>
      <c r="F819" t="s">
        <v>90</v>
      </c>
      <c r="G819" t="s">
        <v>88</v>
      </c>
      <c r="J819" s="2">
        <v>8.4</v>
      </c>
      <c r="K819" s="2">
        <v>6</v>
      </c>
      <c r="M819" s="3">
        <f t="shared" si="12"/>
        <v>1.4280000000000002</v>
      </c>
    </row>
    <row r="820" spans="1:13" x14ac:dyDescent="0.2">
      <c r="A820" s="1">
        <v>39680</v>
      </c>
      <c r="B820" s="5">
        <v>234</v>
      </c>
      <c r="C820">
        <v>19</v>
      </c>
      <c r="D820">
        <v>150</v>
      </c>
      <c r="E820" s="6" t="s">
        <v>256</v>
      </c>
      <c r="F820" t="s">
        <v>91</v>
      </c>
      <c r="G820" t="s">
        <v>93</v>
      </c>
      <c r="J820" s="2">
        <v>5.8</v>
      </c>
      <c r="K820" s="2">
        <v>6</v>
      </c>
      <c r="M820" s="3">
        <f t="shared" si="12"/>
        <v>0.98599999999999999</v>
      </c>
    </row>
    <row r="821" spans="1:13" x14ac:dyDescent="0.2">
      <c r="A821" s="1">
        <v>39680</v>
      </c>
      <c r="B821" s="5">
        <v>234</v>
      </c>
      <c r="C821">
        <v>19</v>
      </c>
      <c r="D821">
        <v>150</v>
      </c>
      <c r="E821" s="6" t="s">
        <v>256</v>
      </c>
      <c r="F821" t="s">
        <v>92</v>
      </c>
      <c r="G821" t="s">
        <v>88</v>
      </c>
      <c r="J821" s="2">
        <v>8</v>
      </c>
      <c r="K821" s="2">
        <v>6</v>
      </c>
      <c r="M821" s="3">
        <f t="shared" si="12"/>
        <v>1.36</v>
      </c>
    </row>
    <row r="822" spans="1:13" x14ac:dyDescent="0.2">
      <c r="A822" s="1">
        <v>39680</v>
      </c>
      <c r="B822" s="5">
        <v>234</v>
      </c>
      <c r="C822">
        <v>19</v>
      </c>
      <c r="D822">
        <v>150</v>
      </c>
      <c r="E822" s="6" t="s">
        <v>256</v>
      </c>
      <c r="F822" t="s">
        <v>94</v>
      </c>
      <c r="G822" t="s">
        <v>95</v>
      </c>
      <c r="J822" s="2">
        <v>4</v>
      </c>
      <c r="K822" s="2">
        <v>6</v>
      </c>
      <c r="M822" s="3">
        <f t="shared" si="12"/>
        <v>0.68</v>
      </c>
    </row>
    <row r="823" spans="1:13" x14ac:dyDescent="0.2">
      <c r="A823" s="1">
        <v>39680</v>
      </c>
      <c r="B823" s="5">
        <v>234</v>
      </c>
      <c r="C823">
        <v>19</v>
      </c>
      <c r="D823">
        <v>150</v>
      </c>
      <c r="E823" s="6" t="s">
        <v>256</v>
      </c>
      <c r="F823" t="s">
        <v>99</v>
      </c>
      <c r="G823" t="s">
        <v>95</v>
      </c>
      <c r="J823" s="2">
        <v>3.8</v>
      </c>
      <c r="K823" s="2">
        <v>6</v>
      </c>
      <c r="M823" s="3">
        <f t="shared" si="12"/>
        <v>0.64600000000000002</v>
      </c>
    </row>
    <row r="824" spans="1:13" x14ac:dyDescent="0.2">
      <c r="A824" s="1">
        <v>39680</v>
      </c>
      <c r="B824" s="5">
        <v>234</v>
      </c>
      <c r="C824">
        <v>19</v>
      </c>
      <c r="D824">
        <v>150</v>
      </c>
      <c r="E824" s="6" t="s">
        <v>256</v>
      </c>
      <c r="F824" t="s">
        <v>214</v>
      </c>
      <c r="G824" t="s">
        <v>100</v>
      </c>
      <c r="J824" s="2">
        <v>5.3</v>
      </c>
      <c r="K824" s="2">
        <v>6</v>
      </c>
      <c r="M824" s="3">
        <f t="shared" si="12"/>
        <v>0.90100000000000002</v>
      </c>
    </row>
    <row r="825" spans="1:13" x14ac:dyDescent="0.2">
      <c r="A825" s="1">
        <v>39680</v>
      </c>
      <c r="B825" s="5">
        <v>234</v>
      </c>
      <c r="C825">
        <v>19</v>
      </c>
      <c r="D825">
        <v>150</v>
      </c>
      <c r="E825" s="6" t="s">
        <v>256</v>
      </c>
      <c r="F825" t="s">
        <v>214</v>
      </c>
      <c r="G825" t="s">
        <v>88</v>
      </c>
      <c r="J825" s="2">
        <v>6.5</v>
      </c>
      <c r="K825" s="2">
        <v>6</v>
      </c>
      <c r="M825" s="3">
        <f t="shared" si="12"/>
        <v>1.105</v>
      </c>
    </row>
    <row r="826" spans="1:13" x14ac:dyDescent="0.2">
      <c r="A826" s="1">
        <v>39680</v>
      </c>
      <c r="B826" s="5">
        <v>234</v>
      </c>
      <c r="C826">
        <v>19</v>
      </c>
      <c r="D826">
        <v>150</v>
      </c>
      <c r="E826" s="6" t="s">
        <v>256</v>
      </c>
      <c r="F826" t="s">
        <v>214</v>
      </c>
      <c r="G826" t="s">
        <v>95</v>
      </c>
      <c r="J826" s="2">
        <v>5.8</v>
      </c>
      <c r="K826" s="2">
        <v>6</v>
      </c>
      <c r="M826" s="3">
        <f t="shared" si="12"/>
        <v>0.98599999999999999</v>
      </c>
    </row>
    <row r="827" spans="1:13" x14ac:dyDescent="0.2">
      <c r="A827" s="1">
        <v>39680</v>
      </c>
      <c r="B827" s="5">
        <v>234</v>
      </c>
      <c r="C827">
        <v>19</v>
      </c>
      <c r="D827">
        <v>150</v>
      </c>
      <c r="E827" s="6" t="s">
        <v>256</v>
      </c>
      <c r="F827" t="s">
        <v>214</v>
      </c>
      <c r="G827" t="s">
        <v>88</v>
      </c>
      <c r="J827" s="2">
        <v>7.6</v>
      </c>
      <c r="K827" s="2">
        <v>6</v>
      </c>
      <c r="M827" s="3">
        <f t="shared" si="12"/>
        <v>1.292</v>
      </c>
    </row>
    <row r="828" spans="1:13" x14ac:dyDescent="0.2">
      <c r="A828" s="1">
        <v>39680</v>
      </c>
      <c r="B828" s="5">
        <v>234</v>
      </c>
      <c r="C828">
        <v>19</v>
      </c>
      <c r="D828">
        <v>150</v>
      </c>
      <c r="E828" s="6" t="s">
        <v>256</v>
      </c>
      <c r="F828" t="s">
        <v>214</v>
      </c>
      <c r="G828" t="s">
        <v>95</v>
      </c>
      <c r="J828" s="2">
        <v>4.2</v>
      </c>
      <c r="K828" s="2">
        <v>6</v>
      </c>
      <c r="M828" s="3">
        <f t="shared" si="12"/>
        <v>0.71400000000000008</v>
      </c>
    </row>
    <row r="829" spans="1:13" x14ac:dyDescent="0.2">
      <c r="A829" s="1">
        <v>39680</v>
      </c>
      <c r="B829" s="5">
        <v>234</v>
      </c>
      <c r="C829">
        <v>19</v>
      </c>
      <c r="D829">
        <v>150</v>
      </c>
      <c r="E829" s="6" t="s">
        <v>256</v>
      </c>
      <c r="F829" t="s">
        <v>214</v>
      </c>
      <c r="G829" t="s">
        <v>95</v>
      </c>
      <c r="J829" s="2">
        <v>4.4000000000000004</v>
      </c>
      <c r="K829" s="2">
        <v>6</v>
      </c>
      <c r="M829" s="3">
        <f t="shared" si="12"/>
        <v>0.74800000000000011</v>
      </c>
    </row>
    <row r="830" spans="1:13" x14ac:dyDescent="0.2">
      <c r="A830" s="1">
        <v>39680</v>
      </c>
      <c r="B830" s="5">
        <v>234</v>
      </c>
      <c r="C830">
        <v>19</v>
      </c>
      <c r="D830">
        <v>150</v>
      </c>
      <c r="E830" s="6" t="s">
        <v>256</v>
      </c>
      <c r="F830" t="s">
        <v>214</v>
      </c>
      <c r="G830" t="s">
        <v>95</v>
      </c>
      <c r="J830" s="2">
        <v>4.8</v>
      </c>
      <c r="K830" s="2">
        <v>6</v>
      </c>
      <c r="M830" s="3">
        <f t="shared" si="12"/>
        <v>0.81600000000000006</v>
      </c>
    </row>
    <row r="831" spans="1:13" x14ac:dyDescent="0.2">
      <c r="A831" s="1">
        <v>39680</v>
      </c>
      <c r="B831" s="5">
        <v>234</v>
      </c>
      <c r="C831">
        <v>19</v>
      </c>
      <c r="D831">
        <v>150</v>
      </c>
      <c r="E831" s="6" t="s">
        <v>256</v>
      </c>
      <c r="F831" t="s">
        <v>214</v>
      </c>
      <c r="G831" t="s">
        <v>95</v>
      </c>
      <c r="J831" s="2">
        <v>3.9</v>
      </c>
      <c r="K831" s="2">
        <v>6</v>
      </c>
      <c r="M831" s="3">
        <f t="shared" si="12"/>
        <v>0.66300000000000003</v>
      </c>
    </row>
    <row r="832" spans="1:13" x14ac:dyDescent="0.2">
      <c r="A832" s="1">
        <v>39680</v>
      </c>
      <c r="B832" s="5">
        <v>234</v>
      </c>
      <c r="C832">
        <v>19</v>
      </c>
      <c r="D832">
        <v>150</v>
      </c>
      <c r="E832" s="6" t="s">
        <v>256</v>
      </c>
      <c r="F832" t="s">
        <v>214</v>
      </c>
      <c r="G832" t="s">
        <v>95</v>
      </c>
      <c r="J832" s="2">
        <v>5.3</v>
      </c>
      <c r="K832" s="2">
        <v>6</v>
      </c>
      <c r="M832" s="3">
        <f t="shared" si="12"/>
        <v>0.90100000000000002</v>
      </c>
    </row>
    <row r="833" spans="1:13" x14ac:dyDescent="0.2">
      <c r="A833" s="1">
        <v>39680</v>
      </c>
      <c r="B833" s="5">
        <v>234</v>
      </c>
      <c r="C833">
        <v>19</v>
      </c>
      <c r="D833">
        <v>150</v>
      </c>
      <c r="E833" s="6" t="s">
        <v>256</v>
      </c>
      <c r="F833" t="s">
        <v>214</v>
      </c>
      <c r="G833" t="s">
        <v>95</v>
      </c>
      <c r="J833" s="2">
        <v>4.9000000000000004</v>
      </c>
      <c r="K833" s="2">
        <v>6</v>
      </c>
      <c r="M833" s="3">
        <f t="shared" si="12"/>
        <v>0.83300000000000007</v>
      </c>
    </row>
    <row r="834" spans="1:13" x14ac:dyDescent="0.2">
      <c r="A834" s="1">
        <v>39680</v>
      </c>
      <c r="B834" s="5">
        <v>234</v>
      </c>
      <c r="C834">
        <v>19</v>
      </c>
      <c r="D834">
        <v>150</v>
      </c>
      <c r="E834" s="6" t="s">
        <v>256</v>
      </c>
      <c r="F834" t="s">
        <v>214</v>
      </c>
      <c r="G834" t="s">
        <v>88</v>
      </c>
      <c r="J834" s="2">
        <v>7.8</v>
      </c>
      <c r="K834" s="2">
        <v>6</v>
      </c>
      <c r="M834" s="3">
        <f t="shared" ref="M834:M897" si="13">J834*0.17</f>
        <v>1.3260000000000001</v>
      </c>
    </row>
    <row r="835" spans="1:13" x14ac:dyDescent="0.2">
      <c r="A835" s="1">
        <v>39680</v>
      </c>
      <c r="B835" s="5">
        <v>234</v>
      </c>
      <c r="C835">
        <v>19</v>
      </c>
      <c r="D835">
        <v>150</v>
      </c>
      <c r="E835" s="6" t="s">
        <v>256</v>
      </c>
      <c r="F835" t="s">
        <v>214</v>
      </c>
      <c r="G835" t="s">
        <v>88</v>
      </c>
      <c r="J835" s="2">
        <v>7.8</v>
      </c>
      <c r="K835" s="2">
        <v>6</v>
      </c>
      <c r="M835" s="3">
        <f t="shared" si="13"/>
        <v>1.3260000000000001</v>
      </c>
    </row>
    <row r="836" spans="1:13" x14ac:dyDescent="0.2">
      <c r="A836" s="1">
        <v>39680</v>
      </c>
      <c r="B836" s="5">
        <v>234</v>
      </c>
      <c r="C836">
        <v>19</v>
      </c>
      <c r="D836">
        <v>150</v>
      </c>
      <c r="E836" s="6" t="s">
        <v>256</v>
      </c>
      <c r="F836" t="s">
        <v>214</v>
      </c>
      <c r="G836" t="s">
        <v>88</v>
      </c>
      <c r="J836" s="2">
        <v>9</v>
      </c>
      <c r="K836" s="2">
        <v>6</v>
      </c>
      <c r="M836" s="3">
        <f t="shared" si="13"/>
        <v>1.53</v>
      </c>
    </row>
    <row r="837" spans="1:13" x14ac:dyDescent="0.2">
      <c r="A837" s="1">
        <v>39680</v>
      </c>
      <c r="B837" s="5">
        <v>234</v>
      </c>
      <c r="C837">
        <v>19</v>
      </c>
      <c r="D837">
        <v>150</v>
      </c>
      <c r="E837" s="6" t="s">
        <v>256</v>
      </c>
      <c r="F837" t="s">
        <v>214</v>
      </c>
      <c r="G837" t="s">
        <v>88</v>
      </c>
      <c r="J837" s="2">
        <v>8.9</v>
      </c>
      <c r="K837" s="2">
        <v>6</v>
      </c>
      <c r="M837" s="3">
        <f t="shared" si="13"/>
        <v>1.5130000000000001</v>
      </c>
    </row>
    <row r="838" spans="1:13" x14ac:dyDescent="0.2">
      <c r="A838" s="1">
        <v>39680</v>
      </c>
      <c r="B838" s="5">
        <v>234</v>
      </c>
      <c r="C838">
        <v>19</v>
      </c>
      <c r="D838">
        <v>150</v>
      </c>
      <c r="E838" s="6" t="s">
        <v>256</v>
      </c>
      <c r="F838" t="s">
        <v>214</v>
      </c>
      <c r="G838" t="s">
        <v>88</v>
      </c>
      <c r="J838" s="2">
        <v>6.1</v>
      </c>
      <c r="K838" s="2">
        <v>6</v>
      </c>
      <c r="M838" s="3">
        <f t="shared" si="13"/>
        <v>1.0369999999999999</v>
      </c>
    </row>
    <row r="839" spans="1:13" x14ac:dyDescent="0.2">
      <c r="A839" s="1">
        <v>39680</v>
      </c>
      <c r="B839" s="5">
        <v>234</v>
      </c>
      <c r="C839">
        <v>19</v>
      </c>
      <c r="D839">
        <v>150</v>
      </c>
      <c r="E839" s="6" t="s">
        <v>256</v>
      </c>
      <c r="F839" t="s">
        <v>214</v>
      </c>
      <c r="G839" t="s">
        <v>88</v>
      </c>
      <c r="J839" s="2">
        <v>6.1</v>
      </c>
      <c r="K839" s="2">
        <v>6</v>
      </c>
      <c r="M839" s="3">
        <f t="shared" si="13"/>
        <v>1.0369999999999999</v>
      </c>
    </row>
    <row r="840" spans="1:13" x14ac:dyDescent="0.2">
      <c r="A840" s="1">
        <v>39680</v>
      </c>
      <c r="B840" s="5">
        <v>234</v>
      </c>
      <c r="C840">
        <v>19</v>
      </c>
      <c r="D840">
        <v>150</v>
      </c>
      <c r="E840" s="6" t="s">
        <v>256</v>
      </c>
      <c r="F840" t="s">
        <v>101</v>
      </c>
      <c r="G840" t="s">
        <v>95</v>
      </c>
      <c r="J840" s="2">
        <v>4.5999999999999996</v>
      </c>
      <c r="K840" s="2">
        <v>6</v>
      </c>
      <c r="M840" s="3">
        <f t="shared" si="13"/>
        <v>0.78200000000000003</v>
      </c>
    </row>
    <row r="841" spans="1:13" x14ac:dyDescent="0.2">
      <c r="A841" s="1">
        <v>39680</v>
      </c>
      <c r="B841" s="5">
        <v>234</v>
      </c>
      <c r="C841">
        <v>19</v>
      </c>
      <c r="D841">
        <v>150</v>
      </c>
      <c r="E841" s="6" t="s">
        <v>256</v>
      </c>
      <c r="F841" t="s">
        <v>214</v>
      </c>
      <c r="G841" t="s">
        <v>95</v>
      </c>
      <c r="J841" s="2">
        <v>4</v>
      </c>
      <c r="K841" s="2">
        <v>6</v>
      </c>
      <c r="M841" s="3">
        <f t="shared" si="13"/>
        <v>0.68</v>
      </c>
    </row>
    <row r="842" spans="1:13" x14ac:dyDescent="0.2">
      <c r="A842" s="1">
        <v>39680</v>
      </c>
      <c r="B842" s="5">
        <v>234</v>
      </c>
      <c r="C842">
        <v>19</v>
      </c>
      <c r="D842">
        <v>150</v>
      </c>
      <c r="E842" s="6" t="s">
        <v>256</v>
      </c>
      <c r="F842" t="s">
        <v>214</v>
      </c>
      <c r="G842" t="s">
        <v>88</v>
      </c>
      <c r="J842" s="2">
        <v>11</v>
      </c>
      <c r="K842" s="2">
        <v>6</v>
      </c>
      <c r="M842" s="3">
        <f t="shared" si="13"/>
        <v>1.87</v>
      </c>
    </row>
    <row r="843" spans="1:13" x14ac:dyDescent="0.2">
      <c r="A843" s="1">
        <v>39680</v>
      </c>
      <c r="B843" s="5">
        <v>234</v>
      </c>
      <c r="C843">
        <v>19</v>
      </c>
      <c r="D843">
        <v>150</v>
      </c>
      <c r="E843" s="6" t="s">
        <v>256</v>
      </c>
      <c r="F843" t="s">
        <v>214</v>
      </c>
      <c r="G843" t="s">
        <v>88</v>
      </c>
      <c r="J843" s="2">
        <v>9.4</v>
      </c>
      <c r="K843" s="2">
        <v>6</v>
      </c>
      <c r="M843" s="3">
        <f t="shared" si="13"/>
        <v>1.5980000000000001</v>
      </c>
    </row>
    <row r="844" spans="1:13" x14ac:dyDescent="0.2">
      <c r="A844" s="1">
        <v>39680</v>
      </c>
      <c r="B844" s="5">
        <v>234</v>
      </c>
      <c r="C844">
        <v>19</v>
      </c>
      <c r="D844">
        <v>150</v>
      </c>
      <c r="E844" s="6" t="s">
        <v>256</v>
      </c>
      <c r="F844" t="s">
        <v>214</v>
      </c>
      <c r="G844" t="s">
        <v>95</v>
      </c>
      <c r="J844" s="2">
        <v>4.9000000000000004</v>
      </c>
      <c r="K844" s="2">
        <v>6</v>
      </c>
      <c r="M844" s="3">
        <f t="shared" si="13"/>
        <v>0.83300000000000007</v>
      </c>
    </row>
    <row r="845" spans="1:13" x14ac:dyDescent="0.2">
      <c r="A845" s="1">
        <v>39680</v>
      </c>
      <c r="B845" s="5">
        <v>234</v>
      </c>
      <c r="C845">
        <v>19</v>
      </c>
      <c r="D845">
        <v>150</v>
      </c>
      <c r="E845" s="6" t="s">
        <v>256</v>
      </c>
      <c r="F845" t="s">
        <v>214</v>
      </c>
      <c r="G845" t="s">
        <v>95</v>
      </c>
      <c r="J845" s="2">
        <v>5</v>
      </c>
      <c r="K845" s="2">
        <v>6</v>
      </c>
      <c r="M845" s="3">
        <f t="shared" si="13"/>
        <v>0.85000000000000009</v>
      </c>
    </row>
    <row r="846" spans="1:13" x14ac:dyDescent="0.2">
      <c r="A846" s="1">
        <v>39680</v>
      </c>
      <c r="B846" s="5">
        <v>234</v>
      </c>
      <c r="C846">
        <v>19</v>
      </c>
      <c r="D846">
        <v>150</v>
      </c>
      <c r="E846" s="6" t="s">
        <v>256</v>
      </c>
      <c r="F846" t="s">
        <v>102</v>
      </c>
      <c r="G846" t="s">
        <v>95</v>
      </c>
      <c r="J846" s="2">
        <v>5.3</v>
      </c>
      <c r="K846" s="2">
        <v>6</v>
      </c>
      <c r="M846" s="3">
        <f t="shared" si="13"/>
        <v>0.90100000000000002</v>
      </c>
    </row>
    <row r="847" spans="1:13" x14ac:dyDescent="0.2">
      <c r="A847" s="1">
        <v>39680</v>
      </c>
      <c r="B847" s="5">
        <v>234</v>
      </c>
      <c r="C847">
        <v>19</v>
      </c>
      <c r="D847">
        <v>150</v>
      </c>
      <c r="E847" s="6" t="s">
        <v>256</v>
      </c>
      <c r="F847" t="s">
        <v>103</v>
      </c>
      <c r="G847" t="s">
        <v>95</v>
      </c>
      <c r="J847" s="2">
        <v>3.5</v>
      </c>
      <c r="K847" s="2">
        <v>6</v>
      </c>
      <c r="M847" s="3">
        <f t="shared" si="13"/>
        <v>0.59500000000000008</v>
      </c>
    </row>
    <row r="848" spans="1:13" x14ac:dyDescent="0.2">
      <c r="A848" s="1">
        <v>39680</v>
      </c>
      <c r="B848" s="5">
        <v>234</v>
      </c>
      <c r="C848">
        <v>19</v>
      </c>
      <c r="D848">
        <v>150</v>
      </c>
      <c r="E848" s="6" t="s">
        <v>256</v>
      </c>
      <c r="F848" t="s">
        <v>214</v>
      </c>
      <c r="G848" t="s">
        <v>88</v>
      </c>
      <c r="J848" s="2">
        <v>9.3000000000000007</v>
      </c>
      <c r="K848" s="2">
        <v>6</v>
      </c>
      <c r="M848" s="3">
        <f t="shared" si="13"/>
        <v>1.5810000000000002</v>
      </c>
    </row>
    <row r="849" spans="1:13" x14ac:dyDescent="0.2">
      <c r="A849" s="1">
        <v>39680</v>
      </c>
      <c r="B849" s="5">
        <v>234</v>
      </c>
      <c r="C849">
        <v>19</v>
      </c>
      <c r="D849">
        <v>150</v>
      </c>
      <c r="E849" s="6" t="s">
        <v>256</v>
      </c>
      <c r="F849" t="s">
        <v>214</v>
      </c>
      <c r="G849" t="s">
        <v>88</v>
      </c>
      <c r="J849" s="2">
        <v>7.6</v>
      </c>
      <c r="K849" s="2">
        <v>6</v>
      </c>
      <c r="M849" s="3">
        <f t="shared" si="13"/>
        <v>1.292</v>
      </c>
    </row>
    <row r="850" spans="1:13" x14ac:dyDescent="0.2">
      <c r="A850" s="1">
        <v>39680</v>
      </c>
      <c r="B850" s="5">
        <v>234</v>
      </c>
      <c r="C850">
        <v>19</v>
      </c>
      <c r="D850">
        <v>150</v>
      </c>
      <c r="E850" s="6" t="s">
        <v>256</v>
      </c>
      <c r="F850" t="s">
        <v>214</v>
      </c>
      <c r="G850" t="s">
        <v>88</v>
      </c>
      <c r="J850" s="2">
        <v>9</v>
      </c>
      <c r="K850" s="2">
        <v>6</v>
      </c>
      <c r="M850" s="3">
        <f t="shared" si="13"/>
        <v>1.53</v>
      </c>
    </row>
    <row r="851" spans="1:13" x14ac:dyDescent="0.2">
      <c r="A851" s="1">
        <v>39687</v>
      </c>
      <c r="B851" s="5">
        <v>241</v>
      </c>
      <c r="C851">
        <v>19</v>
      </c>
      <c r="D851">
        <v>150</v>
      </c>
      <c r="E851" s="6" t="s">
        <v>256</v>
      </c>
      <c r="F851" t="s">
        <v>221</v>
      </c>
      <c r="H851" t="s">
        <v>222</v>
      </c>
      <c r="J851" s="2">
        <v>3.1</v>
      </c>
      <c r="K851" s="2">
        <v>6</v>
      </c>
      <c r="M851" s="3">
        <f t="shared" si="13"/>
        <v>0.52700000000000002</v>
      </c>
    </row>
    <row r="852" spans="1:13" x14ac:dyDescent="0.2">
      <c r="A852" s="1">
        <v>39687</v>
      </c>
      <c r="B852" s="5">
        <v>241</v>
      </c>
      <c r="C852">
        <v>19</v>
      </c>
      <c r="D852">
        <v>150</v>
      </c>
      <c r="E852" s="6" t="s">
        <v>256</v>
      </c>
      <c r="F852" t="s">
        <v>221</v>
      </c>
      <c r="H852" t="s">
        <v>222</v>
      </c>
      <c r="J852" s="2">
        <v>3.5</v>
      </c>
      <c r="K852" s="2">
        <v>6</v>
      </c>
      <c r="M852" s="3">
        <f t="shared" si="13"/>
        <v>0.59500000000000008</v>
      </c>
    </row>
    <row r="853" spans="1:13" x14ac:dyDescent="0.2">
      <c r="A853" s="1">
        <v>39687</v>
      </c>
      <c r="B853" s="5">
        <v>241</v>
      </c>
      <c r="C853">
        <v>19</v>
      </c>
      <c r="D853">
        <v>150</v>
      </c>
      <c r="E853" s="6" t="s">
        <v>256</v>
      </c>
      <c r="F853" t="s">
        <v>221</v>
      </c>
      <c r="H853" t="s">
        <v>225</v>
      </c>
      <c r="J853" s="2">
        <v>2.9</v>
      </c>
      <c r="K853" s="2">
        <v>6</v>
      </c>
      <c r="M853" s="3">
        <f t="shared" si="13"/>
        <v>0.49299999999999999</v>
      </c>
    </row>
    <row r="854" spans="1:13" x14ac:dyDescent="0.2">
      <c r="A854" s="1">
        <v>39687</v>
      </c>
      <c r="B854" s="5">
        <v>241</v>
      </c>
      <c r="C854">
        <v>19</v>
      </c>
      <c r="D854">
        <v>150</v>
      </c>
      <c r="E854" s="6" t="s">
        <v>256</v>
      </c>
      <c r="F854" t="s">
        <v>221</v>
      </c>
      <c r="H854" t="s">
        <v>222</v>
      </c>
      <c r="J854" s="2">
        <v>3.1</v>
      </c>
      <c r="K854" s="2">
        <v>6</v>
      </c>
      <c r="M854" s="3">
        <f t="shared" si="13"/>
        <v>0.52700000000000002</v>
      </c>
    </row>
    <row r="855" spans="1:13" x14ac:dyDescent="0.2">
      <c r="A855" s="1">
        <v>39687</v>
      </c>
      <c r="B855" s="5">
        <v>241</v>
      </c>
      <c r="C855">
        <v>19</v>
      </c>
      <c r="D855">
        <v>150</v>
      </c>
      <c r="E855" s="6" t="s">
        <v>256</v>
      </c>
      <c r="F855" t="s">
        <v>221</v>
      </c>
      <c r="H855" t="s">
        <v>225</v>
      </c>
      <c r="J855" s="2">
        <v>2.9</v>
      </c>
      <c r="K855" s="2">
        <v>6</v>
      </c>
      <c r="M855" s="3">
        <f t="shared" si="13"/>
        <v>0.49299999999999999</v>
      </c>
    </row>
    <row r="856" spans="1:13" x14ac:dyDescent="0.2">
      <c r="A856" s="1">
        <v>39687</v>
      </c>
      <c r="B856" s="5">
        <v>241</v>
      </c>
      <c r="C856">
        <v>19</v>
      </c>
      <c r="D856">
        <v>150</v>
      </c>
      <c r="E856" s="6" t="s">
        <v>256</v>
      </c>
      <c r="F856" t="s">
        <v>221</v>
      </c>
      <c r="H856" t="s">
        <v>225</v>
      </c>
      <c r="J856" s="2">
        <v>2.5</v>
      </c>
      <c r="K856" s="2">
        <v>6</v>
      </c>
      <c r="M856" s="3">
        <f t="shared" si="13"/>
        <v>0.42500000000000004</v>
      </c>
    </row>
    <row r="857" spans="1:13" x14ac:dyDescent="0.2">
      <c r="A857" s="1">
        <v>39687</v>
      </c>
      <c r="B857" s="5">
        <v>241</v>
      </c>
      <c r="C857">
        <v>19</v>
      </c>
      <c r="D857">
        <v>150</v>
      </c>
      <c r="E857" s="6" t="s">
        <v>256</v>
      </c>
      <c r="F857" t="s">
        <v>221</v>
      </c>
      <c r="H857" t="s">
        <v>225</v>
      </c>
      <c r="J857" s="2">
        <v>3</v>
      </c>
      <c r="K857" s="2">
        <v>6</v>
      </c>
      <c r="M857" s="3">
        <f t="shared" si="13"/>
        <v>0.51</v>
      </c>
    </row>
    <row r="858" spans="1:13" x14ac:dyDescent="0.2">
      <c r="A858" s="1">
        <v>39687</v>
      </c>
      <c r="B858" s="5">
        <v>241</v>
      </c>
      <c r="C858">
        <v>19</v>
      </c>
      <c r="D858">
        <v>150</v>
      </c>
      <c r="E858" s="6" t="s">
        <v>256</v>
      </c>
      <c r="F858" t="s">
        <v>221</v>
      </c>
      <c r="H858" t="s">
        <v>225</v>
      </c>
      <c r="J858" s="2">
        <v>3</v>
      </c>
      <c r="K858" s="2">
        <v>6</v>
      </c>
      <c r="M858" s="3">
        <f t="shared" si="13"/>
        <v>0.51</v>
      </c>
    </row>
    <row r="859" spans="1:13" x14ac:dyDescent="0.2">
      <c r="A859" s="1">
        <v>39687</v>
      </c>
      <c r="B859" s="5">
        <v>241</v>
      </c>
      <c r="C859">
        <v>19</v>
      </c>
      <c r="D859">
        <v>150</v>
      </c>
      <c r="E859" s="6" t="s">
        <v>256</v>
      </c>
      <c r="F859" t="s">
        <v>221</v>
      </c>
      <c r="H859" t="s">
        <v>222</v>
      </c>
      <c r="J859" s="2">
        <v>3.5</v>
      </c>
      <c r="K859" s="2">
        <v>6</v>
      </c>
      <c r="M859" s="3">
        <f t="shared" si="13"/>
        <v>0.59500000000000008</v>
      </c>
    </row>
    <row r="860" spans="1:13" x14ac:dyDescent="0.2">
      <c r="A860" s="1">
        <v>39687</v>
      </c>
      <c r="B860" s="5">
        <v>241</v>
      </c>
      <c r="C860">
        <v>19</v>
      </c>
      <c r="D860">
        <v>150</v>
      </c>
      <c r="E860" s="6" t="s">
        <v>256</v>
      </c>
      <c r="F860" t="s">
        <v>221</v>
      </c>
      <c r="H860" t="s">
        <v>222</v>
      </c>
      <c r="J860" s="2">
        <v>3</v>
      </c>
      <c r="K860" s="2">
        <v>6</v>
      </c>
      <c r="M860" s="3">
        <f t="shared" si="13"/>
        <v>0.51</v>
      </c>
    </row>
    <row r="861" spans="1:13" x14ac:dyDescent="0.2">
      <c r="A861" s="1">
        <v>39687</v>
      </c>
      <c r="B861" s="5">
        <v>241</v>
      </c>
      <c r="C861">
        <v>19</v>
      </c>
      <c r="D861">
        <v>150</v>
      </c>
      <c r="E861" s="6" t="s">
        <v>256</v>
      </c>
      <c r="F861" t="s">
        <v>221</v>
      </c>
      <c r="H861" t="s">
        <v>225</v>
      </c>
      <c r="J861" s="2">
        <v>2.7</v>
      </c>
      <c r="K861" s="2">
        <v>6</v>
      </c>
      <c r="M861" s="3">
        <f t="shared" si="13"/>
        <v>0.45900000000000007</v>
      </c>
    </row>
    <row r="862" spans="1:13" x14ac:dyDescent="0.2">
      <c r="A862" s="1">
        <v>39687</v>
      </c>
      <c r="B862" s="5">
        <v>241</v>
      </c>
      <c r="C862">
        <v>19</v>
      </c>
      <c r="D862">
        <v>150</v>
      </c>
      <c r="E862" s="6" t="s">
        <v>256</v>
      </c>
      <c r="F862" t="s">
        <v>221</v>
      </c>
      <c r="H862" t="s">
        <v>225</v>
      </c>
      <c r="J862" s="2">
        <v>2.7</v>
      </c>
      <c r="K862" s="2">
        <v>6</v>
      </c>
      <c r="M862" s="3">
        <f t="shared" si="13"/>
        <v>0.45900000000000007</v>
      </c>
    </row>
    <row r="863" spans="1:13" x14ac:dyDescent="0.2">
      <c r="A863" s="1">
        <v>39687</v>
      </c>
      <c r="B863" s="5">
        <v>241</v>
      </c>
      <c r="C863">
        <v>19</v>
      </c>
      <c r="D863">
        <v>150</v>
      </c>
      <c r="E863" s="6" t="s">
        <v>256</v>
      </c>
      <c r="F863" t="s">
        <v>217</v>
      </c>
      <c r="G863" t="s">
        <v>218</v>
      </c>
      <c r="K863" s="2">
        <v>6</v>
      </c>
      <c r="M863" s="3">
        <f t="shared" si="13"/>
        <v>0</v>
      </c>
    </row>
    <row r="864" spans="1:13" x14ac:dyDescent="0.2">
      <c r="A864" s="1">
        <v>39687</v>
      </c>
      <c r="B864" s="5">
        <v>241</v>
      </c>
      <c r="C864">
        <v>19</v>
      </c>
      <c r="D864">
        <v>150</v>
      </c>
      <c r="E864" s="6" t="s">
        <v>256</v>
      </c>
      <c r="F864" t="s">
        <v>217</v>
      </c>
      <c r="G864" t="s">
        <v>218</v>
      </c>
      <c r="K864" s="2">
        <v>6</v>
      </c>
      <c r="M864" s="3">
        <f t="shared" si="13"/>
        <v>0</v>
      </c>
    </row>
    <row r="865" spans="1:13" x14ac:dyDescent="0.2">
      <c r="A865" s="1">
        <v>39687</v>
      </c>
      <c r="B865" s="5">
        <v>241</v>
      </c>
      <c r="C865">
        <v>19</v>
      </c>
      <c r="D865">
        <v>150</v>
      </c>
      <c r="E865" s="6" t="s">
        <v>256</v>
      </c>
      <c r="F865" t="s">
        <v>217</v>
      </c>
      <c r="G865" t="s">
        <v>218</v>
      </c>
      <c r="K865" s="2">
        <v>6</v>
      </c>
      <c r="M865" s="3">
        <f t="shared" si="13"/>
        <v>0</v>
      </c>
    </row>
    <row r="866" spans="1:13" x14ac:dyDescent="0.2">
      <c r="A866" s="1">
        <v>39687</v>
      </c>
      <c r="B866" s="5">
        <v>241</v>
      </c>
      <c r="C866">
        <v>19</v>
      </c>
      <c r="D866">
        <v>150</v>
      </c>
      <c r="E866" s="6" t="s">
        <v>256</v>
      </c>
      <c r="F866" t="s">
        <v>217</v>
      </c>
      <c r="G866" t="s">
        <v>219</v>
      </c>
      <c r="K866" s="2">
        <v>6</v>
      </c>
      <c r="M866" s="3">
        <f t="shared" si="13"/>
        <v>0</v>
      </c>
    </row>
    <row r="867" spans="1:13" x14ac:dyDescent="0.2">
      <c r="A867" s="1">
        <v>39687</v>
      </c>
      <c r="B867" s="5">
        <v>241</v>
      </c>
      <c r="C867">
        <v>19</v>
      </c>
      <c r="D867">
        <v>150</v>
      </c>
      <c r="E867" s="6" t="s">
        <v>256</v>
      </c>
      <c r="F867" t="s">
        <v>217</v>
      </c>
      <c r="G867" t="s">
        <v>219</v>
      </c>
      <c r="K867" s="2">
        <v>6</v>
      </c>
      <c r="M867" s="3">
        <f t="shared" si="13"/>
        <v>0</v>
      </c>
    </row>
    <row r="868" spans="1:13" x14ac:dyDescent="0.2">
      <c r="A868" s="1">
        <v>39687</v>
      </c>
      <c r="B868" s="5">
        <v>241</v>
      </c>
      <c r="C868">
        <v>19</v>
      </c>
      <c r="D868">
        <v>150</v>
      </c>
      <c r="E868" s="6" t="s">
        <v>256</v>
      </c>
      <c r="F868" t="s">
        <v>217</v>
      </c>
      <c r="G868" t="s">
        <v>219</v>
      </c>
      <c r="K868" s="2">
        <v>6</v>
      </c>
      <c r="M868" s="3">
        <f t="shared" si="13"/>
        <v>0</v>
      </c>
    </row>
    <row r="869" spans="1:13" x14ac:dyDescent="0.2">
      <c r="A869" s="1">
        <v>39687</v>
      </c>
      <c r="B869" s="5">
        <v>241</v>
      </c>
      <c r="C869">
        <v>19</v>
      </c>
      <c r="D869">
        <v>150</v>
      </c>
      <c r="E869" s="6" t="s">
        <v>256</v>
      </c>
      <c r="F869" t="s">
        <v>217</v>
      </c>
      <c r="G869" t="s">
        <v>219</v>
      </c>
      <c r="K869" s="2">
        <v>6</v>
      </c>
      <c r="M869" s="3">
        <f t="shared" si="13"/>
        <v>0</v>
      </c>
    </row>
    <row r="870" spans="1:13" x14ac:dyDescent="0.2">
      <c r="A870" s="1">
        <v>39687</v>
      </c>
      <c r="B870" s="5">
        <v>241</v>
      </c>
      <c r="C870">
        <v>19</v>
      </c>
      <c r="D870">
        <v>150</v>
      </c>
      <c r="E870" s="6" t="s">
        <v>256</v>
      </c>
      <c r="F870" t="s">
        <v>217</v>
      </c>
      <c r="G870" t="s">
        <v>219</v>
      </c>
      <c r="K870" s="2">
        <v>6</v>
      </c>
      <c r="M870" s="3">
        <f t="shared" si="13"/>
        <v>0</v>
      </c>
    </row>
    <row r="871" spans="1:13" x14ac:dyDescent="0.2">
      <c r="A871" s="1">
        <v>39687</v>
      </c>
      <c r="B871" s="5">
        <v>241</v>
      </c>
      <c r="C871">
        <v>19</v>
      </c>
      <c r="D871">
        <v>150</v>
      </c>
      <c r="E871" s="6" t="s">
        <v>256</v>
      </c>
      <c r="F871" t="s">
        <v>217</v>
      </c>
      <c r="G871" t="s">
        <v>223</v>
      </c>
      <c r="J871" s="2">
        <v>4.5</v>
      </c>
      <c r="K871" s="2">
        <v>6</v>
      </c>
      <c r="M871" s="3">
        <f t="shared" si="13"/>
        <v>0.76500000000000001</v>
      </c>
    </row>
    <row r="872" spans="1:13" x14ac:dyDescent="0.2">
      <c r="A872" s="1">
        <v>39652</v>
      </c>
      <c r="B872" s="5">
        <v>206</v>
      </c>
      <c r="C872">
        <v>20</v>
      </c>
      <c r="D872">
        <v>350</v>
      </c>
      <c r="E872" s="6" t="s">
        <v>256</v>
      </c>
      <c r="F872" t="s">
        <v>156</v>
      </c>
      <c r="H872" t="s">
        <v>185</v>
      </c>
      <c r="J872" s="2">
        <v>3.3</v>
      </c>
      <c r="K872" s="2">
        <v>6</v>
      </c>
      <c r="M872" s="3">
        <f t="shared" si="13"/>
        <v>0.56100000000000005</v>
      </c>
    </row>
    <row r="873" spans="1:13" x14ac:dyDescent="0.2">
      <c r="A873" s="1">
        <v>39652</v>
      </c>
      <c r="B873" s="5">
        <v>206</v>
      </c>
      <c r="C873">
        <v>20</v>
      </c>
      <c r="D873">
        <v>350</v>
      </c>
      <c r="E873" s="6" t="s">
        <v>256</v>
      </c>
      <c r="F873" t="s">
        <v>149</v>
      </c>
      <c r="G873" t="s">
        <v>173</v>
      </c>
      <c r="J873" s="2">
        <v>3</v>
      </c>
      <c r="K873" s="2">
        <v>6</v>
      </c>
      <c r="M873" s="3">
        <f t="shared" si="13"/>
        <v>0.51</v>
      </c>
    </row>
    <row r="874" spans="1:13" x14ac:dyDescent="0.2">
      <c r="A874" s="1">
        <v>39652</v>
      </c>
      <c r="B874" s="5">
        <v>206</v>
      </c>
      <c r="C874">
        <v>20</v>
      </c>
      <c r="D874">
        <v>350</v>
      </c>
      <c r="E874" s="6" t="s">
        <v>256</v>
      </c>
      <c r="F874" t="s">
        <v>149</v>
      </c>
      <c r="G874" t="s">
        <v>151</v>
      </c>
      <c r="J874" s="2">
        <v>6</v>
      </c>
      <c r="K874" s="2">
        <v>6</v>
      </c>
      <c r="M874" s="3">
        <f t="shared" si="13"/>
        <v>1.02</v>
      </c>
    </row>
    <row r="875" spans="1:13" x14ac:dyDescent="0.2">
      <c r="A875" s="1">
        <v>39652</v>
      </c>
      <c r="B875" s="5">
        <v>206</v>
      </c>
      <c r="C875">
        <v>20</v>
      </c>
      <c r="D875">
        <v>350</v>
      </c>
      <c r="E875" s="6" t="s">
        <v>256</v>
      </c>
      <c r="F875" t="s">
        <v>149</v>
      </c>
      <c r="G875" t="s">
        <v>151</v>
      </c>
      <c r="J875" s="2">
        <v>9</v>
      </c>
      <c r="K875" s="2">
        <v>6</v>
      </c>
      <c r="L875" t="s">
        <v>186</v>
      </c>
      <c r="M875" s="3">
        <f t="shared" si="13"/>
        <v>1.53</v>
      </c>
    </row>
    <row r="876" spans="1:13" x14ac:dyDescent="0.2">
      <c r="A876" s="1">
        <v>39652</v>
      </c>
      <c r="B876" s="5">
        <v>206</v>
      </c>
      <c r="C876">
        <v>20</v>
      </c>
      <c r="D876">
        <v>350</v>
      </c>
      <c r="E876" s="6" t="s">
        <v>256</v>
      </c>
      <c r="F876" t="s">
        <v>149</v>
      </c>
      <c r="G876" t="s">
        <v>173</v>
      </c>
      <c r="J876" s="2">
        <v>3.8</v>
      </c>
      <c r="K876" s="2">
        <v>6</v>
      </c>
      <c r="M876" s="3">
        <f t="shared" si="13"/>
        <v>0.64600000000000002</v>
      </c>
    </row>
    <row r="877" spans="1:13" x14ac:dyDescent="0.2">
      <c r="A877" s="1">
        <v>39652</v>
      </c>
      <c r="B877" s="5">
        <v>206</v>
      </c>
      <c r="C877">
        <v>20</v>
      </c>
      <c r="D877">
        <v>350</v>
      </c>
      <c r="E877" s="6" t="s">
        <v>256</v>
      </c>
      <c r="F877" t="s">
        <v>187</v>
      </c>
      <c r="G877" t="s">
        <v>173</v>
      </c>
      <c r="J877" s="2">
        <v>3.7</v>
      </c>
      <c r="K877" s="2">
        <v>6</v>
      </c>
      <c r="M877" s="3">
        <f t="shared" si="13"/>
        <v>0.62900000000000011</v>
      </c>
    </row>
    <row r="878" spans="1:13" x14ac:dyDescent="0.2">
      <c r="A878" s="1">
        <v>39652</v>
      </c>
      <c r="B878" s="5">
        <v>206</v>
      </c>
      <c r="C878">
        <v>20</v>
      </c>
      <c r="D878">
        <v>350</v>
      </c>
      <c r="E878" s="6" t="s">
        <v>256</v>
      </c>
      <c r="F878" t="s">
        <v>149</v>
      </c>
      <c r="G878" t="s">
        <v>151</v>
      </c>
      <c r="J878" s="2">
        <v>5.7</v>
      </c>
      <c r="K878" s="2">
        <v>6</v>
      </c>
      <c r="M878" s="3">
        <f t="shared" si="13"/>
        <v>0.96900000000000008</v>
      </c>
    </row>
    <row r="879" spans="1:13" x14ac:dyDescent="0.2">
      <c r="A879" s="1">
        <v>39652</v>
      </c>
      <c r="B879" s="5">
        <v>206</v>
      </c>
      <c r="C879">
        <v>20</v>
      </c>
      <c r="D879">
        <v>350</v>
      </c>
      <c r="E879" s="6" t="s">
        <v>256</v>
      </c>
      <c r="F879" t="s">
        <v>149</v>
      </c>
      <c r="G879" t="s">
        <v>173</v>
      </c>
      <c r="J879" s="2">
        <v>4.2</v>
      </c>
      <c r="K879" s="2">
        <v>6</v>
      </c>
      <c r="M879" s="3">
        <f t="shared" si="13"/>
        <v>0.71400000000000008</v>
      </c>
    </row>
    <row r="880" spans="1:13" x14ac:dyDescent="0.2">
      <c r="A880" s="1">
        <v>39652</v>
      </c>
      <c r="B880" s="5">
        <v>206</v>
      </c>
      <c r="C880">
        <v>20</v>
      </c>
      <c r="D880">
        <v>350</v>
      </c>
      <c r="E880" s="6" t="s">
        <v>256</v>
      </c>
      <c r="F880" t="s">
        <v>149</v>
      </c>
      <c r="G880" t="s">
        <v>188</v>
      </c>
      <c r="J880" s="2">
        <v>5.5</v>
      </c>
      <c r="K880" s="2">
        <v>6</v>
      </c>
      <c r="M880" s="3">
        <f t="shared" si="13"/>
        <v>0.93500000000000005</v>
      </c>
    </row>
    <row r="881" spans="1:13" x14ac:dyDescent="0.2">
      <c r="A881" s="1">
        <v>39652</v>
      </c>
      <c r="B881" s="5">
        <v>206</v>
      </c>
      <c r="C881">
        <v>20</v>
      </c>
      <c r="D881">
        <v>350</v>
      </c>
      <c r="E881" s="6" t="s">
        <v>256</v>
      </c>
      <c r="F881" t="s">
        <v>189</v>
      </c>
      <c r="G881" t="s">
        <v>151</v>
      </c>
      <c r="J881" s="2">
        <v>7.2</v>
      </c>
      <c r="K881" s="2">
        <v>6</v>
      </c>
      <c r="M881" s="3">
        <f t="shared" si="13"/>
        <v>1.2240000000000002</v>
      </c>
    </row>
    <row r="882" spans="1:13" x14ac:dyDescent="0.2">
      <c r="A882" s="1">
        <v>39652</v>
      </c>
      <c r="B882" s="5">
        <v>206</v>
      </c>
      <c r="C882">
        <v>20</v>
      </c>
      <c r="D882">
        <v>350</v>
      </c>
      <c r="E882" s="6" t="s">
        <v>256</v>
      </c>
      <c r="F882" t="s">
        <v>149</v>
      </c>
      <c r="G882" t="s">
        <v>196</v>
      </c>
      <c r="K882" s="2">
        <v>6</v>
      </c>
      <c r="M882" s="3">
        <f t="shared" si="13"/>
        <v>0</v>
      </c>
    </row>
    <row r="883" spans="1:13" x14ac:dyDescent="0.2">
      <c r="A883" s="1">
        <v>39652</v>
      </c>
      <c r="B883" s="5">
        <v>206</v>
      </c>
      <c r="C883">
        <v>20</v>
      </c>
      <c r="D883">
        <v>350</v>
      </c>
      <c r="E883" s="6" t="s">
        <v>256</v>
      </c>
      <c r="F883" t="s">
        <v>149</v>
      </c>
      <c r="G883" t="s">
        <v>195</v>
      </c>
      <c r="K883" s="2">
        <v>6</v>
      </c>
      <c r="M883" s="3">
        <f t="shared" si="13"/>
        <v>0</v>
      </c>
    </row>
    <row r="884" spans="1:13" x14ac:dyDescent="0.2">
      <c r="A884" s="1">
        <v>39652</v>
      </c>
      <c r="B884" s="5">
        <v>206</v>
      </c>
      <c r="C884">
        <v>20</v>
      </c>
      <c r="D884">
        <v>350</v>
      </c>
      <c r="E884" s="6" t="s">
        <v>256</v>
      </c>
      <c r="F884" t="s">
        <v>149</v>
      </c>
      <c r="G884" t="s">
        <v>195</v>
      </c>
      <c r="K884" s="2">
        <v>6</v>
      </c>
      <c r="M884" s="3">
        <f t="shared" si="13"/>
        <v>0</v>
      </c>
    </row>
    <row r="885" spans="1:13" x14ac:dyDescent="0.2">
      <c r="A885" s="1">
        <v>39652</v>
      </c>
      <c r="B885" s="5">
        <v>206</v>
      </c>
      <c r="C885">
        <v>20</v>
      </c>
      <c r="D885">
        <v>350</v>
      </c>
      <c r="E885" s="6" t="s">
        <v>256</v>
      </c>
      <c r="F885" t="s">
        <v>149</v>
      </c>
      <c r="G885" t="s">
        <v>195</v>
      </c>
      <c r="K885" s="2">
        <v>6</v>
      </c>
      <c r="M885" s="3">
        <f t="shared" si="13"/>
        <v>0</v>
      </c>
    </row>
    <row r="886" spans="1:13" x14ac:dyDescent="0.2">
      <c r="A886" s="1">
        <v>39659</v>
      </c>
      <c r="B886" s="5">
        <v>213</v>
      </c>
      <c r="C886">
        <v>20</v>
      </c>
      <c r="D886">
        <v>350</v>
      </c>
      <c r="E886" s="6" t="s">
        <v>256</v>
      </c>
      <c r="F886" t="s">
        <v>156</v>
      </c>
      <c r="H886" t="s">
        <v>162</v>
      </c>
      <c r="J886" s="2">
        <v>2.5</v>
      </c>
      <c r="K886" s="2">
        <v>6</v>
      </c>
      <c r="M886" s="3">
        <f t="shared" si="13"/>
        <v>0.42500000000000004</v>
      </c>
    </row>
    <row r="887" spans="1:13" x14ac:dyDescent="0.2">
      <c r="A887" s="1">
        <v>39659</v>
      </c>
      <c r="B887" s="5">
        <v>213</v>
      </c>
      <c r="C887">
        <v>20</v>
      </c>
      <c r="D887">
        <v>350</v>
      </c>
      <c r="E887" s="6" t="s">
        <v>256</v>
      </c>
      <c r="F887" t="s">
        <v>156</v>
      </c>
      <c r="H887" t="s">
        <v>162</v>
      </c>
      <c r="J887" s="2">
        <v>2.8</v>
      </c>
      <c r="K887" s="2">
        <v>6</v>
      </c>
      <c r="M887" s="3">
        <f t="shared" si="13"/>
        <v>0.47599999999999998</v>
      </c>
    </row>
    <row r="888" spans="1:13" x14ac:dyDescent="0.2">
      <c r="A888" s="1">
        <v>39659</v>
      </c>
      <c r="B888" s="5">
        <v>213</v>
      </c>
      <c r="C888">
        <v>20</v>
      </c>
      <c r="D888">
        <v>350</v>
      </c>
      <c r="E888" s="6" t="s">
        <v>256</v>
      </c>
      <c r="F888" t="s">
        <v>156</v>
      </c>
      <c r="H888" t="s">
        <v>132</v>
      </c>
      <c r="J888" s="2">
        <v>3</v>
      </c>
      <c r="K888" s="2">
        <v>6</v>
      </c>
      <c r="M888" s="3">
        <f t="shared" si="13"/>
        <v>0.51</v>
      </c>
    </row>
    <row r="889" spans="1:13" x14ac:dyDescent="0.2">
      <c r="A889" s="1">
        <v>39659</v>
      </c>
      <c r="B889" s="5">
        <v>213</v>
      </c>
      <c r="C889">
        <v>20</v>
      </c>
      <c r="D889">
        <v>350</v>
      </c>
      <c r="E889" s="6" t="s">
        <v>256</v>
      </c>
      <c r="F889" t="s">
        <v>149</v>
      </c>
      <c r="G889" t="s">
        <v>175</v>
      </c>
      <c r="K889" s="2">
        <v>6</v>
      </c>
      <c r="M889" s="3">
        <f t="shared" si="13"/>
        <v>0</v>
      </c>
    </row>
    <row r="890" spans="1:13" x14ac:dyDescent="0.2">
      <c r="A890" s="1">
        <v>39659</v>
      </c>
      <c r="B890" s="5">
        <v>213</v>
      </c>
      <c r="C890">
        <v>20</v>
      </c>
      <c r="D890">
        <v>350</v>
      </c>
      <c r="E890" s="6" t="s">
        <v>256</v>
      </c>
      <c r="F890" t="s">
        <v>149</v>
      </c>
      <c r="G890" t="s">
        <v>175</v>
      </c>
      <c r="K890" s="2">
        <v>6</v>
      </c>
      <c r="M890" s="3">
        <f t="shared" si="13"/>
        <v>0</v>
      </c>
    </row>
    <row r="891" spans="1:13" x14ac:dyDescent="0.2">
      <c r="A891" s="1">
        <v>39659</v>
      </c>
      <c r="B891" s="5">
        <v>213</v>
      </c>
      <c r="C891">
        <v>20</v>
      </c>
      <c r="D891">
        <v>350</v>
      </c>
      <c r="E891" s="6" t="s">
        <v>256</v>
      </c>
      <c r="F891" t="s">
        <v>149</v>
      </c>
      <c r="G891" t="s">
        <v>175</v>
      </c>
      <c r="K891" s="2">
        <v>6</v>
      </c>
      <c r="M891" s="3">
        <f t="shared" si="13"/>
        <v>0</v>
      </c>
    </row>
    <row r="892" spans="1:13" x14ac:dyDescent="0.2">
      <c r="A892" s="1">
        <v>39659</v>
      </c>
      <c r="B892" s="5">
        <v>213</v>
      </c>
      <c r="C892">
        <v>20</v>
      </c>
      <c r="D892">
        <v>350</v>
      </c>
      <c r="E892" s="6" t="s">
        <v>256</v>
      </c>
      <c r="F892" t="s">
        <v>149</v>
      </c>
      <c r="G892" t="s">
        <v>175</v>
      </c>
      <c r="K892" s="2">
        <v>6</v>
      </c>
      <c r="M892" s="3">
        <f t="shared" si="13"/>
        <v>0</v>
      </c>
    </row>
    <row r="893" spans="1:13" x14ac:dyDescent="0.2">
      <c r="A893" s="1">
        <v>39659</v>
      </c>
      <c r="B893" s="5">
        <v>213</v>
      </c>
      <c r="C893">
        <v>20</v>
      </c>
      <c r="D893">
        <v>350</v>
      </c>
      <c r="E893" s="6" t="s">
        <v>256</v>
      </c>
      <c r="F893" t="s">
        <v>149</v>
      </c>
      <c r="G893" t="s">
        <v>130</v>
      </c>
      <c r="K893" s="2">
        <v>6</v>
      </c>
      <c r="M893" s="3">
        <f t="shared" si="13"/>
        <v>0</v>
      </c>
    </row>
    <row r="894" spans="1:13" x14ac:dyDescent="0.2">
      <c r="A894" s="1">
        <v>39659</v>
      </c>
      <c r="B894" s="5">
        <v>213</v>
      </c>
      <c r="C894">
        <v>20</v>
      </c>
      <c r="D894">
        <v>350</v>
      </c>
      <c r="E894" s="6" t="s">
        <v>256</v>
      </c>
      <c r="F894" t="s">
        <v>149</v>
      </c>
      <c r="G894" t="s">
        <v>175</v>
      </c>
      <c r="K894" s="2">
        <v>6</v>
      </c>
      <c r="M894" s="3">
        <f t="shared" si="13"/>
        <v>0</v>
      </c>
    </row>
    <row r="895" spans="1:13" x14ac:dyDescent="0.2">
      <c r="A895" s="1">
        <v>39659</v>
      </c>
      <c r="B895" s="5">
        <v>213</v>
      </c>
      <c r="C895">
        <v>20</v>
      </c>
      <c r="D895">
        <v>350</v>
      </c>
      <c r="E895" s="6" t="s">
        <v>256</v>
      </c>
      <c r="F895" t="s">
        <v>131</v>
      </c>
      <c r="G895" t="s">
        <v>151</v>
      </c>
      <c r="J895" s="2">
        <v>4.5</v>
      </c>
      <c r="K895" s="2">
        <v>6</v>
      </c>
      <c r="M895" s="3">
        <f t="shared" si="13"/>
        <v>0.76500000000000001</v>
      </c>
    </row>
    <row r="896" spans="1:13" x14ac:dyDescent="0.2">
      <c r="A896" s="1">
        <v>39659</v>
      </c>
      <c r="B896" s="5">
        <v>213</v>
      </c>
      <c r="C896">
        <v>20</v>
      </c>
      <c r="D896">
        <v>350</v>
      </c>
      <c r="E896" s="6" t="s">
        <v>256</v>
      </c>
      <c r="F896" t="s">
        <v>149</v>
      </c>
      <c r="G896" t="s">
        <v>151</v>
      </c>
      <c r="J896" s="2">
        <v>7.1</v>
      </c>
      <c r="K896" s="2">
        <v>6</v>
      </c>
      <c r="M896" s="3">
        <f t="shared" si="13"/>
        <v>1.2070000000000001</v>
      </c>
    </row>
    <row r="897" spans="1:13" x14ac:dyDescent="0.2">
      <c r="A897" s="1">
        <v>39666</v>
      </c>
      <c r="B897" s="5">
        <v>220</v>
      </c>
      <c r="C897">
        <v>20</v>
      </c>
      <c r="D897">
        <v>350</v>
      </c>
      <c r="E897" s="6" t="s">
        <v>256</v>
      </c>
      <c r="F897" t="s">
        <v>156</v>
      </c>
      <c r="H897" t="s">
        <v>154</v>
      </c>
      <c r="J897" s="2">
        <v>4.5</v>
      </c>
      <c r="K897" s="2">
        <v>6</v>
      </c>
      <c r="M897" s="3">
        <f t="shared" si="13"/>
        <v>0.76500000000000001</v>
      </c>
    </row>
    <row r="898" spans="1:13" x14ac:dyDescent="0.2">
      <c r="A898" s="1">
        <v>39666</v>
      </c>
      <c r="B898" s="5">
        <v>220</v>
      </c>
      <c r="C898">
        <v>20</v>
      </c>
      <c r="D898">
        <v>350</v>
      </c>
      <c r="E898" s="6" t="s">
        <v>256</v>
      </c>
      <c r="F898" t="s">
        <v>149</v>
      </c>
      <c r="G898" t="s">
        <v>130</v>
      </c>
      <c r="K898" s="2">
        <v>6</v>
      </c>
      <c r="M898" s="3">
        <f t="shared" ref="M898:M961" si="14">J898*0.17</f>
        <v>0</v>
      </c>
    </row>
    <row r="899" spans="1:13" x14ac:dyDescent="0.2">
      <c r="A899" s="1">
        <v>39666</v>
      </c>
      <c r="B899" s="5">
        <v>220</v>
      </c>
      <c r="C899">
        <v>20</v>
      </c>
      <c r="D899">
        <v>350</v>
      </c>
      <c r="E899" s="6" t="s">
        <v>256</v>
      </c>
      <c r="F899" t="s">
        <v>149</v>
      </c>
      <c r="G899" t="s">
        <v>130</v>
      </c>
      <c r="K899" s="2">
        <v>6</v>
      </c>
      <c r="M899" s="3">
        <f t="shared" si="14"/>
        <v>0</v>
      </c>
    </row>
    <row r="900" spans="1:13" x14ac:dyDescent="0.2">
      <c r="A900" s="1">
        <v>39666</v>
      </c>
      <c r="B900" s="5">
        <v>220</v>
      </c>
      <c r="C900">
        <v>20</v>
      </c>
      <c r="D900">
        <v>350</v>
      </c>
      <c r="E900" s="6" t="s">
        <v>256</v>
      </c>
      <c r="F900" t="s">
        <v>149</v>
      </c>
      <c r="G900" t="s">
        <v>130</v>
      </c>
      <c r="K900" s="2">
        <v>6</v>
      </c>
      <c r="M900" s="3">
        <f t="shared" si="14"/>
        <v>0</v>
      </c>
    </row>
    <row r="901" spans="1:13" x14ac:dyDescent="0.2">
      <c r="A901" s="1">
        <v>39666</v>
      </c>
      <c r="B901" s="5">
        <v>220</v>
      </c>
      <c r="C901">
        <v>20</v>
      </c>
      <c r="D901">
        <v>350</v>
      </c>
      <c r="E901" s="6" t="s">
        <v>256</v>
      </c>
      <c r="F901" t="s">
        <v>149</v>
      </c>
      <c r="G901" t="s">
        <v>130</v>
      </c>
      <c r="K901" s="2">
        <v>6</v>
      </c>
      <c r="M901" s="3">
        <f t="shared" si="14"/>
        <v>0</v>
      </c>
    </row>
    <row r="902" spans="1:13" x14ac:dyDescent="0.2">
      <c r="A902" s="1">
        <v>39666</v>
      </c>
      <c r="B902" s="5">
        <v>220</v>
      </c>
      <c r="C902">
        <v>20</v>
      </c>
      <c r="D902">
        <v>350</v>
      </c>
      <c r="E902" s="6" t="s">
        <v>256</v>
      </c>
      <c r="F902" t="s">
        <v>149</v>
      </c>
      <c r="G902" t="s">
        <v>130</v>
      </c>
      <c r="K902" s="2">
        <v>6</v>
      </c>
      <c r="M902" s="3">
        <f t="shared" si="14"/>
        <v>0</v>
      </c>
    </row>
    <row r="903" spans="1:13" x14ac:dyDescent="0.2">
      <c r="A903" s="1">
        <v>39666</v>
      </c>
      <c r="B903" s="5">
        <v>220</v>
      </c>
      <c r="C903">
        <v>20</v>
      </c>
      <c r="D903">
        <v>350</v>
      </c>
      <c r="E903" s="6" t="s">
        <v>256</v>
      </c>
      <c r="F903" t="s">
        <v>149</v>
      </c>
      <c r="G903" t="s">
        <v>130</v>
      </c>
      <c r="K903" s="2">
        <v>6</v>
      </c>
      <c r="M903" s="3">
        <f t="shared" si="14"/>
        <v>0</v>
      </c>
    </row>
    <row r="904" spans="1:13" x14ac:dyDescent="0.2">
      <c r="A904" s="1">
        <v>39666</v>
      </c>
      <c r="B904" s="5">
        <v>220</v>
      </c>
      <c r="C904">
        <v>20</v>
      </c>
      <c r="D904">
        <v>350</v>
      </c>
      <c r="E904" s="6" t="s">
        <v>256</v>
      </c>
      <c r="F904" t="s">
        <v>149</v>
      </c>
      <c r="G904" t="s">
        <v>151</v>
      </c>
      <c r="J904" s="2">
        <v>4.3</v>
      </c>
      <c r="K904" s="2">
        <v>6</v>
      </c>
      <c r="M904" s="3">
        <f t="shared" si="14"/>
        <v>0.73099999999999998</v>
      </c>
    </row>
    <row r="905" spans="1:13" x14ac:dyDescent="0.2">
      <c r="A905" s="1">
        <v>39666</v>
      </c>
      <c r="B905" s="5">
        <v>220</v>
      </c>
      <c r="C905">
        <v>20</v>
      </c>
      <c r="D905">
        <v>350</v>
      </c>
      <c r="E905" s="6" t="s">
        <v>256</v>
      </c>
      <c r="F905" t="s">
        <v>149</v>
      </c>
      <c r="G905" t="s">
        <v>151</v>
      </c>
      <c r="J905" s="2">
        <v>5</v>
      </c>
      <c r="K905" s="2">
        <v>6</v>
      </c>
      <c r="M905" s="3">
        <f t="shared" si="14"/>
        <v>0.85000000000000009</v>
      </c>
    </row>
    <row r="906" spans="1:13" x14ac:dyDescent="0.2">
      <c r="A906" s="1">
        <v>39666</v>
      </c>
      <c r="B906" s="5">
        <v>220</v>
      </c>
      <c r="C906">
        <v>20</v>
      </c>
      <c r="D906">
        <v>350</v>
      </c>
      <c r="E906" s="6" t="s">
        <v>256</v>
      </c>
      <c r="F906" t="s">
        <v>149</v>
      </c>
      <c r="G906" t="s">
        <v>173</v>
      </c>
      <c r="J906" s="2">
        <v>4.5</v>
      </c>
      <c r="K906" s="2">
        <v>6</v>
      </c>
      <c r="M906" s="3">
        <f t="shared" si="14"/>
        <v>0.76500000000000001</v>
      </c>
    </row>
    <row r="907" spans="1:13" x14ac:dyDescent="0.2">
      <c r="A907" s="1">
        <v>39666</v>
      </c>
      <c r="B907" s="5">
        <v>220</v>
      </c>
      <c r="C907">
        <v>20</v>
      </c>
      <c r="D907">
        <v>350</v>
      </c>
      <c r="E907" s="6" t="s">
        <v>256</v>
      </c>
      <c r="F907" t="s">
        <v>149</v>
      </c>
      <c r="G907" t="s">
        <v>173</v>
      </c>
      <c r="J907" s="2">
        <v>4.2</v>
      </c>
      <c r="K907" s="2">
        <v>6</v>
      </c>
      <c r="M907" s="3">
        <f t="shared" si="14"/>
        <v>0.71400000000000008</v>
      </c>
    </row>
    <row r="908" spans="1:13" x14ac:dyDescent="0.2">
      <c r="A908" s="1">
        <v>39666</v>
      </c>
      <c r="B908" s="5">
        <v>220</v>
      </c>
      <c r="C908">
        <v>20</v>
      </c>
      <c r="D908">
        <v>350</v>
      </c>
      <c r="E908" s="6" t="s">
        <v>256</v>
      </c>
      <c r="F908" t="s">
        <v>149</v>
      </c>
      <c r="G908" t="s">
        <v>173</v>
      </c>
      <c r="J908" s="2">
        <v>4.0999999999999996</v>
      </c>
      <c r="K908" s="2">
        <v>6</v>
      </c>
      <c r="M908" s="3">
        <f t="shared" si="14"/>
        <v>0.69699999999999995</v>
      </c>
    </row>
    <row r="909" spans="1:13" x14ac:dyDescent="0.2">
      <c r="A909" s="1">
        <v>39666</v>
      </c>
      <c r="B909" s="5">
        <v>220</v>
      </c>
      <c r="C909">
        <v>20</v>
      </c>
      <c r="D909">
        <v>350</v>
      </c>
      <c r="E909" s="6" t="s">
        <v>256</v>
      </c>
      <c r="F909" t="s">
        <v>149</v>
      </c>
      <c r="G909" t="s">
        <v>204</v>
      </c>
      <c r="J909" s="2">
        <v>6</v>
      </c>
      <c r="K909" s="2">
        <v>6</v>
      </c>
      <c r="M909" s="3">
        <f t="shared" si="14"/>
        <v>1.02</v>
      </c>
    </row>
    <row r="910" spans="1:13" x14ac:dyDescent="0.2">
      <c r="A910" s="1">
        <v>39666</v>
      </c>
      <c r="B910" s="5">
        <v>220</v>
      </c>
      <c r="C910">
        <v>20</v>
      </c>
      <c r="D910">
        <v>350</v>
      </c>
      <c r="E910" s="6" t="s">
        <v>256</v>
      </c>
      <c r="F910" t="s">
        <v>149</v>
      </c>
      <c r="G910" t="s">
        <v>173</v>
      </c>
      <c r="J910" s="2">
        <v>4.4000000000000004</v>
      </c>
      <c r="K910" s="2">
        <v>6</v>
      </c>
      <c r="M910" s="3">
        <f t="shared" si="14"/>
        <v>0.74800000000000011</v>
      </c>
    </row>
    <row r="911" spans="1:13" x14ac:dyDescent="0.2">
      <c r="A911" s="1">
        <v>39666</v>
      </c>
      <c r="B911" s="5">
        <v>220</v>
      </c>
      <c r="C911">
        <v>20</v>
      </c>
      <c r="D911">
        <v>350</v>
      </c>
      <c r="E911" s="6" t="s">
        <v>256</v>
      </c>
      <c r="F911" t="s">
        <v>149</v>
      </c>
      <c r="G911" t="s">
        <v>173</v>
      </c>
      <c r="J911" s="2">
        <v>3.9</v>
      </c>
      <c r="K911" s="2">
        <v>6</v>
      </c>
      <c r="M911" s="3">
        <f t="shared" si="14"/>
        <v>0.66300000000000003</v>
      </c>
    </row>
    <row r="912" spans="1:13" x14ac:dyDescent="0.2">
      <c r="A912" s="1">
        <v>39666</v>
      </c>
      <c r="B912" s="5">
        <v>220</v>
      </c>
      <c r="C912">
        <v>20</v>
      </c>
      <c r="D912">
        <v>350</v>
      </c>
      <c r="E912" s="6" t="s">
        <v>256</v>
      </c>
      <c r="F912" t="s">
        <v>149</v>
      </c>
      <c r="G912" t="s">
        <v>151</v>
      </c>
      <c r="J912" s="2">
        <v>5</v>
      </c>
      <c r="K912" s="2">
        <v>6</v>
      </c>
      <c r="M912" s="3">
        <f t="shared" si="14"/>
        <v>0.85000000000000009</v>
      </c>
    </row>
    <row r="913" spans="1:13" x14ac:dyDescent="0.2">
      <c r="A913" s="1">
        <v>39666</v>
      </c>
      <c r="B913" s="5">
        <v>220</v>
      </c>
      <c r="C913">
        <v>20</v>
      </c>
      <c r="D913">
        <v>350</v>
      </c>
      <c r="E913" s="6" t="s">
        <v>256</v>
      </c>
      <c r="F913" t="s">
        <v>149</v>
      </c>
      <c r="G913" t="s">
        <v>173</v>
      </c>
      <c r="J913" s="2">
        <v>4.5999999999999996</v>
      </c>
      <c r="K913" s="2">
        <v>6</v>
      </c>
      <c r="M913" s="3">
        <f t="shared" si="14"/>
        <v>0.78200000000000003</v>
      </c>
    </row>
    <row r="914" spans="1:13" x14ac:dyDescent="0.2">
      <c r="A914" s="1">
        <v>39666</v>
      </c>
      <c r="B914" s="5">
        <v>220</v>
      </c>
      <c r="C914">
        <v>20</v>
      </c>
      <c r="D914">
        <v>350</v>
      </c>
      <c r="E914" s="6" t="s">
        <v>256</v>
      </c>
      <c r="F914" t="s">
        <v>149</v>
      </c>
      <c r="G914" t="s">
        <v>151</v>
      </c>
      <c r="J914" s="2">
        <v>4.9000000000000004</v>
      </c>
      <c r="K914" s="2">
        <v>6</v>
      </c>
      <c r="M914" s="3">
        <f t="shared" si="14"/>
        <v>0.83300000000000007</v>
      </c>
    </row>
    <row r="915" spans="1:13" x14ac:dyDescent="0.2">
      <c r="A915" s="1">
        <v>39666</v>
      </c>
      <c r="B915" s="5">
        <v>220</v>
      </c>
      <c r="C915">
        <v>20</v>
      </c>
      <c r="D915">
        <v>350</v>
      </c>
      <c r="E915" s="6" t="s">
        <v>256</v>
      </c>
      <c r="F915" t="s">
        <v>149</v>
      </c>
      <c r="G915" t="s">
        <v>173</v>
      </c>
      <c r="J915" s="2">
        <v>4.3</v>
      </c>
      <c r="K915" s="2">
        <v>6</v>
      </c>
      <c r="M915" s="3">
        <f t="shared" si="14"/>
        <v>0.73099999999999998</v>
      </c>
    </row>
    <row r="916" spans="1:13" x14ac:dyDescent="0.2">
      <c r="A916" s="1">
        <v>39666</v>
      </c>
      <c r="B916" s="5">
        <v>220</v>
      </c>
      <c r="C916">
        <v>20</v>
      </c>
      <c r="D916">
        <v>350</v>
      </c>
      <c r="E916" s="6" t="s">
        <v>256</v>
      </c>
      <c r="F916" t="s">
        <v>149</v>
      </c>
      <c r="G916" t="s">
        <v>191</v>
      </c>
      <c r="J916" s="2">
        <v>5.2</v>
      </c>
      <c r="K916" s="2">
        <v>6</v>
      </c>
      <c r="M916" s="3">
        <f t="shared" si="14"/>
        <v>0.88400000000000012</v>
      </c>
    </row>
    <row r="917" spans="1:13" x14ac:dyDescent="0.2">
      <c r="A917" s="1">
        <v>39666</v>
      </c>
      <c r="B917" s="5">
        <v>220</v>
      </c>
      <c r="C917">
        <v>20</v>
      </c>
      <c r="D917">
        <v>350</v>
      </c>
      <c r="E917" s="6" t="s">
        <v>256</v>
      </c>
      <c r="F917" t="s">
        <v>149</v>
      </c>
      <c r="G917" t="s">
        <v>151</v>
      </c>
      <c r="J917" s="2">
        <v>4.7</v>
      </c>
      <c r="K917" s="2">
        <v>6</v>
      </c>
      <c r="M917" s="3">
        <f t="shared" si="14"/>
        <v>0.79900000000000004</v>
      </c>
    </row>
    <row r="918" spans="1:13" x14ac:dyDescent="0.2">
      <c r="A918" s="1">
        <v>39666</v>
      </c>
      <c r="B918" s="5">
        <v>220</v>
      </c>
      <c r="C918">
        <v>20</v>
      </c>
      <c r="D918">
        <v>350</v>
      </c>
      <c r="E918" s="6" t="s">
        <v>256</v>
      </c>
      <c r="F918" t="s">
        <v>149</v>
      </c>
      <c r="G918" t="s">
        <v>173</v>
      </c>
      <c r="J918" s="2">
        <v>3.6</v>
      </c>
      <c r="K918" s="2">
        <v>6</v>
      </c>
      <c r="M918" s="3">
        <f t="shared" si="14"/>
        <v>0.6120000000000001</v>
      </c>
    </row>
    <row r="919" spans="1:13" x14ac:dyDescent="0.2">
      <c r="A919" s="1">
        <v>39666</v>
      </c>
      <c r="B919" s="5">
        <v>220</v>
      </c>
      <c r="C919">
        <v>20</v>
      </c>
      <c r="D919">
        <v>350</v>
      </c>
      <c r="E919" s="6" t="s">
        <v>256</v>
      </c>
      <c r="F919" t="s">
        <v>149</v>
      </c>
      <c r="G919" t="s">
        <v>151</v>
      </c>
      <c r="J919" s="2">
        <v>5.8</v>
      </c>
      <c r="K919" s="2">
        <v>6</v>
      </c>
      <c r="M919" s="3">
        <f t="shared" si="14"/>
        <v>0.98599999999999999</v>
      </c>
    </row>
    <row r="920" spans="1:13" x14ac:dyDescent="0.2">
      <c r="A920" s="1">
        <v>39666</v>
      </c>
      <c r="B920" s="5">
        <v>220</v>
      </c>
      <c r="C920">
        <v>20</v>
      </c>
      <c r="D920">
        <v>350</v>
      </c>
      <c r="E920" s="6" t="s">
        <v>256</v>
      </c>
      <c r="F920" t="s">
        <v>149</v>
      </c>
      <c r="G920" t="s">
        <v>151</v>
      </c>
      <c r="J920" s="2">
        <v>5.3</v>
      </c>
      <c r="K920" s="2">
        <v>6</v>
      </c>
      <c r="M920" s="3">
        <f t="shared" si="14"/>
        <v>0.90100000000000002</v>
      </c>
    </row>
    <row r="921" spans="1:13" x14ac:dyDescent="0.2">
      <c r="A921" s="1">
        <v>39666</v>
      </c>
      <c r="B921" s="5">
        <v>220</v>
      </c>
      <c r="C921">
        <v>20</v>
      </c>
      <c r="D921">
        <v>350</v>
      </c>
      <c r="E921" s="6" t="s">
        <v>256</v>
      </c>
      <c r="F921" t="s">
        <v>149</v>
      </c>
      <c r="G921" t="s">
        <v>151</v>
      </c>
      <c r="J921" s="2">
        <v>4.9000000000000004</v>
      </c>
      <c r="K921" s="2">
        <v>6</v>
      </c>
      <c r="M921" s="3">
        <f t="shared" si="14"/>
        <v>0.83300000000000007</v>
      </c>
    </row>
    <row r="922" spans="1:13" x14ac:dyDescent="0.2">
      <c r="A922" s="1">
        <v>39666</v>
      </c>
      <c r="B922" s="5">
        <v>220</v>
      </c>
      <c r="C922">
        <v>20</v>
      </c>
      <c r="D922">
        <v>350</v>
      </c>
      <c r="E922" s="6" t="s">
        <v>256</v>
      </c>
      <c r="F922" t="s">
        <v>149</v>
      </c>
      <c r="G922" t="s">
        <v>139</v>
      </c>
      <c r="J922" s="2">
        <v>3.6</v>
      </c>
      <c r="K922" s="2">
        <v>6</v>
      </c>
      <c r="M922" s="3">
        <f t="shared" si="14"/>
        <v>0.6120000000000001</v>
      </c>
    </row>
    <row r="923" spans="1:13" x14ac:dyDescent="0.2">
      <c r="A923" s="1">
        <v>39666</v>
      </c>
      <c r="B923" s="5">
        <v>220</v>
      </c>
      <c r="C923">
        <v>20</v>
      </c>
      <c r="D923">
        <v>350</v>
      </c>
      <c r="E923" s="6" t="s">
        <v>256</v>
      </c>
      <c r="F923" t="s">
        <v>149</v>
      </c>
      <c r="G923" t="s">
        <v>173</v>
      </c>
      <c r="J923" s="2">
        <v>3.3</v>
      </c>
      <c r="K923" s="2">
        <v>6</v>
      </c>
      <c r="M923" s="3">
        <f t="shared" si="14"/>
        <v>0.56100000000000005</v>
      </c>
    </row>
    <row r="924" spans="1:13" x14ac:dyDescent="0.2">
      <c r="A924" s="1">
        <v>39666</v>
      </c>
      <c r="B924" s="5">
        <v>220</v>
      </c>
      <c r="C924">
        <v>20</v>
      </c>
      <c r="D924">
        <v>350</v>
      </c>
      <c r="E924" s="6" t="s">
        <v>256</v>
      </c>
      <c r="F924" t="s">
        <v>149</v>
      </c>
      <c r="G924" t="s">
        <v>173</v>
      </c>
      <c r="J924" s="2">
        <v>3.6</v>
      </c>
      <c r="K924" s="2">
        <v>6</v>
      </c>
      <c r="M924" s="3">
        <f t="shared" si="14"/>
        <v>0.6120000000000001</v>
      </c>
    </row>
    <row r="925" spans="1:13" x14ac:dyDescent="0.2">
      <c r="A925" s="1">
        <v>39666</v>
      </c>
      <c r="B925" s="5">
        <v>220</v>
      </c>
      <c r="C925">
        <v>20</v>
      </c>
      <c r="D925">
        <v>350</v>
      </c>
      <c r="E925" s="6" t="s">
        <v>256</v>
      </c>
      <c r="F925" t="s">
        <v>149</v>
      </c>
      <c r="G925" t="s">
        <v>173</v>
      </c>
      <c r="J925" s="2">
        <v>4.8</v>
      </c>
      <c r="K925" s="2">
        <v>6</v>
      </c>
      <c r="M925" s="3">
        <f t="shared" si="14"/>
        <v>0.81600000000000006</v>
      </c>
    </row>
    <row r="926" spans="1:13" x14ac:dyDescent="0.2">
      <c r="A926" s="1">
        <v>39666</v>
      </c>
      <c r="B926" s="5">
        <v>220</v>
      </c>
      <c r="C926">
        <v>20</v>
      </c>
      <c r="D926">
        <v>350</v>
      </c>
      <c r="E926" s="6" t="s">
        <v>256</v>
      </c>
      <c r="F926" t="s">
        <v>149</v>
      </c>
      <c r="G926" t="s">
        <v>173</v>
      </c>
      <c r="J926" s="2">
        <v>3.5</v>
      </c>
      <c r="K926" s="2">
        <v>6</v>
      </c>
      <c r="M926" s="3">
        <f t="shared" si="14"/>
        <v>0.59500000000000008</v>
      </c>
    </row>
    <row r="927" spans="1:13" x14ac:dyDescent="0.2">
      <c r="A927" s="1">
        <v>39666</v>
      </c>
      <c r="B927" s="5">
        <v>220</v>
      </c>
      <c r="C927">
        <v>20</v>
      </c>
      <c r="D927">
        <v>350</v>
      </c>
      <c r="E927" s="6" t="s">
        <v>256</v>
      </c>
      <c r="F927" t="s">
        <v>149</v>
      </c>
      <c r="G927" t="s">
        <v>151</v>
      </c>
      <c r="J927" s="2">
        <v>7</v>
      </c>
      <c r="K927" s="2">
        <v>6</v>
      </c>
      <c r="M927" s="3">
        <f t="shared" si="14"/>
        <v>1.1900000000000002</v>
      </c>
    </row>
    <row r="928" spans="1:13" x14ac:dyDescent="0.2">
      <c r="A928" s="1">
        <v>39666</v>
      </c>
      <c r="B928" s="5">
        <v>220</v>
      </c>
      <c r="C928">
        <v>20</v>
      </c>
      <c r="D928">
        <v>350</v>
      </c>
      <c r="E928" s="6" t="s">
        <v>256</v>
      </c>
      <c r="F928" t="s">
        <v>149</v>
      </c>
      <c r="G928" t="s">
        <v>173</v>
      </c>
      <c r="J928" s="2">
        <v>3.9</v>
      </c>
      <c r="K928" s="2">
        <v>6</v>
      </c>
      <c r="M928" s="3">
        <f t="shared" si="14"/>
        <v>0.66300000000000003</v>
      </c>
    </row>
    <row r="929" spans="1:13" x14ac:dyDescent="0.2">
      <c r="A929" s="1">
        <v>39673</v>
      </c>
      <c r="B929" s="5">
        <v>227</v>
      </c>
      <c r="C929">
        <v>20</v>
      </c>
      <c r="D929">
        <v>350</v>
      </c>
      <c r="E929" s="6" t="s">
        <v>256</v>
      </c>
      <c r="F929" t="s">
        <v>166</v>
      </c>
      <c r="H929" t="s">
        <v>172</v>
      </c>
      <c r="J929" s="2">
        <v>3.1</v>
      </c>
      <c r="K929" s="2">
        <v>6</v>
      </c>
      <c r="M929" s="3">
        <f t="shared" si="14"/>
        <v>0.52700000000000002</v>
      </c>
    </row>
    <row r="930" spans="1:13" x14ac:dyDescent="0.2">
      <c r="A930" s="1">
        <v>39673</v>
      </c>
      <c r="B930" s="5">
        <v>227</v>
      </c>
      <c r="C930">
        <v>20</v>
      </c>
      <c r="D930">
        <v>350</v>
      </c>
      <c r="E930" s="6" t="s">
        <v>256</v>
      </c>
      <c r="F930" t="s">
        <v>156</v>
      </c>
      <c r="H930" t="s">
        <v>162</v>
      </c>
      <c r="J930" s="2">
        <v>4.3</v>
      </c>
      <c r="K930" s="2">
        <v>6</v>
      </c>
      <c r="M930" s="3">
        <f t="shared" si="14"/>
        <v>0.73099999999999998</v>
      </c>
    </row>
    <row r="931" spans="1:13" x14ac:dyDescent="0.2">
      <c r="A931" s="1">
        <v>39673</v>
      </c>
      <c r="B931" s="5">
        <v>227</v>
      </c>
      <c r="C931">
        <v>20</v>
      </c>
      <c r="D931">
        <v>350</v>
      </c>
      <c r="E931" s="6" t="s">
        <v>256</v>
      </c>
      <c r="F931" t="s">
        <v>149</v>
      </c>
      <c r="G931" t="s">
        <v>173</v>
      </c>
      <c r="J931" s="2">
        <v>3.8</v>
      </c>
      <c r="K931" s="2">
        <v>6</v>
      </c>
      <c r="M931" s="3">
        <f t="shared" si="14"/>
        <v>0.64600000000000002</v>
      </c>
    </row>
    <row r="932" spans="1:13" x14ac:dyDescent="0.2">
      <c r="A932" s="1">
        <v>39673</v>
      </c>
      <c r="B932" s="5">
        <v>227</v>
      </c>
      <c r="C932">
        <v>20</v>
      </c>
      <c r="D932">
        <v>350</v>
      </c>
      <c r="E932" s="6" t="s">
        <v>256</v>
      </c>
      <c r="F932" t="s">
        <v>149</v>
      </c>
      <c r="G932" t="s">
        <v>151</v>
      </c>
      <c r="J932" s="2">
        <v>4.4000000000000004</v>
      </c>
      <c r="K932" s="2">
        <v>6</v>
      </c>
      <c r="M932" s="3">
        <f t="shared" si="14"/>
        <v>0.74800000000000011</v>
      </c>
    </row>
    <row r="933" spans="1:13" x14ac:dyDescent="0.2">
      <c r="A933" s="1">
        <v>39673</v>
      </c>
      <c r="B933" s="5">
        <v>227</v>
      </c>
      <c r="C933">
        <v>20</v>
      </c>
      <c r="D933">
        <v>350</v>
      </c>
      <c r="E933" s="6" t="s">
        <v>256</v>
      </c>
      <c r="F933" t="s">
        <v>149</v>
      </c>
      <c r="G933" t="s">
        <v>151</v>
      </c>
      <c r="J933" s="2">
        <v>4.2</v>
      </c>
      <c r="K933" s="2">
        <v>6</v>
      </c>
      <c r="M933" s="3">
        <f t="shared" si="14"/>
        <v>0.71400000000000008</v>
      </c>
    </row>
    <row r="934" spans="1:13" x14ac:dyDescent="0.2">
      <c r="A934" s="1">
        <v>39673</v>
      </c>
      <c r="B934" s="5">
        <v>227</v>
      </c>
      <c r="C934">
        <v>20</v>
      </c>
      <c r="D934">
        <v>350</v>
      </c>
      <c r="E934" s="6" t="s">
        <v>256</v>
      </c>
      <c r="F934" t="s">
        <v>149</v>
      </c>
      <c r="G934" t="s">
        <v>151</v>
      </c>
      <c r="J934" s="2">
        <v>5.6</v>
      </c>
      <c r="K934" s="2">
        <v>6</v>
      </c>
      <c r="M934" s="3">
        <f t="shared" si="14"/>
        <v>0.95199999999999996</v>
      </c>
    </row>
    <row r="935" spans="1:13" x14ac:dyDescent="0.2">
      <c r="A935" s="1">
        <v>39673</v>
      </c>
      <c r="B935" s="5">
        <v>227</v>
      </c>
      <c r="C935">
        <v>20</v>
      </c>
      <c r="D935">
        <v>350</v>
      </c>
      <c r="E935" s="6" t="s">
        <v>256</v>
      </c>
      <c r="F935" t="s">
        <v>149</v>
      </c>
      <c r="G935" t="s">
        <v>173</v>
      </c>
      <c r="J935" s="2">
        <v>4.5</v>
      </c>
      <c r="K935" s="2">
        <v>6</v>
      </c>
      <c r="M935" s="3">
        <f t="shared" si="14"/>
        <v>0.76500000000000001</v>
      </c>
    </row>
    <row r="936" spans="1:13" x14ac:dyDescent="0.2">
      <c r="A936" s="1">
        <v>39673</v>
      </c>
      <c r="B936" s="5">
        <v>227</v>
      </c>
      <c r="C936">
        <v>20</v>
      </c>
      <c r="D936">
        <v>350</v>
      </c>
      <c r="E936" s="6" t="s">
        <v>256</v>
      </c>
      <c r="F936" t="s">
        <v>149</v>
      </c>
      <c r="G936" t="s">
        <v>174</v>
      </c>
      <c r="J936" s="2">
        <v>4.0999999999999996</v>
      </c>
      <c r="K936" s="2">
        <v>6</v>
      </c>
      <c r="M936" s="3">
        <f t="shared" si="14"/>
        <v>0.69699999999999995</v>
      </c>
    </row>
    <row r="937" spans="1:13" x14ac:dyDescent="0.2">
      <c r="A937" s="1">
        <v>39673</v>
      </c>
      <c r="B937" s="5">
        <v>227</v>
      </c>
      <c r="C937">
        <v>20</v>
      </c>
      <c r="D937">
        <v>350</v>
      </c>
      <c r="E937" s="6" t="s">
        <v>256</v>
      </c>
      <c r="F937" t="s">
        <v>149</v>
      </c>
      <c r="G937" t="s">
        <v>151</v>
      </c>
      <c r="J937" s="2">
        <v>5.3</v>
      </c>
      <c r="K937" s="2">
        <v>6</v>
      </c>
      <c r="M937" s="3">
        <f t="shared" si="14"/>
        <v>0.90100000000000002</v>
      </c>
    </row>
    <row r="938" spans="1:13" x14ac:dyDescent="0.2">
      <c r="A938" s="1">
        <v>39673</v>
      </c>
      <c r="B938" s="5">
        <v>227</v>
      </c>
      <c r="C938">
        <v>20</v>
      </c>
      <c r="D938">
        <v>350</v>
      </c>
      <c r="E938" s="6" t="s">
        <v>256</v>
      </c>
      <c r="F938" t="s">
        <v>149</v>
      </c>
      <c r="G938" t="s">
        <v>173</v>
      </c>
      <c r="J938" s="2">
        <v>4.5999999999999996</v>
      </c>
      <c r="K938" s="2">
        <v>6</v>
      </c>
      <c r="M938" s="3">
        <f t="shared" si="14"/>
        <v>0.78200000000000003</v>
      </c>
    </row>
    <row r="939" spans="1:13" x14ac:dyDescent="0.2">
      <c r="A939" s="1">
        <v>39673</v>
      </c>
      <c r="B939" s="5">
        <v>227</v>
      </c>
      <c r="C939">
        <v>20</v>
      </c>
      <c r="D939">
        <v>350</v>
      </c>
      <c r="E939" s="6" t="s">
        <v>256</v>
      </c>
      <c r="F939" t="s">
        <v>149</v>
      </c>
      <c r="G939" t="s">
        <v>173</v>
      </c>
      <c r="J939" s="2">
        <v>4.2</v>
      </c>
      <c r="K939" s="2">
        <v>6</v>
      </c>
      <c r="M939" s="3">
        <f t="shared" si="14"/>
        <v>0.71400000000000008</v>
      </c>
    </row>
    <row r="940" spans="1:13" x14ac:dyDescent="0.2">
      <c r="A940" s="1">
        <v>39673</v>
      </c>
      <c r="B940" s="5">
        <v>227</v>
      </c>
      <c r="C940">
        <v>20</v>
      </c>
      <c r="D940">
        <v>350</v>
      </c>
      <c r="E940" s="6" t="s">
        <v>256</v>
      </c>
      <c r="F940" t="s">
        <v>149</v>
      </c>
      <c r="G940" t="s">
        <v>151</v>
      </c>
      <c r="J940" s="2">
        <v>4.0999999999999996</v>
      </c>
      <c r="K940" s="2">
        <v>6</v>
      </c>
      <c r="M940" s="3">
        <f t="shared" si="14"/>
        <v>0.69699999999999995</v>
      </c>
    </row>
    <row r="941" spans="1:13" x14ac:dyDescent="0.2">
      <c r="A941" s="1">
        <v>39673</v>
      </c>
      <c r="B941" s="5">
        <v>227</v>
      </c>
      <c r="C941">
        <v>20</v>
      </c>
      <c r="D941">
        <v>350</v>
      </c>
      <c r="E941" s="6" t="s">
        <v>256</v>
      </c>
      <c r="F941" t="s">
        <v>149</v>
      </c>
      <c r="G941" t="s">
        <v>175</v>
      </c>
      <c r="K941" s="2">
        <v>6</v>
      </c>
      <c r="M941" s="3">
        <f t="shared" si="14"/>
        <v>0</v>
      </c>
    </row>
    <row r="942" spans="1:13" x14ac:dyDescent="0.2">
      <c r="A942" s="1">
        <v>39673</v>
      </c>
      <c r="B942" s="5">
        <v>227</v>
      </c>
      <c r="C942">
        <v>20</v>
      </c>
      <c r="D942">
        <v>350</v>
      </c>
      <c r="E942" s="6" t="s">
        <v>256</v>
      </c>
      <c r="F942" t="s">
        <v>149</v>
      </c>
      <c r="G942" t="s">
        <v>175</v>
      </c>
      <c r="K942" s="2">
        <v>6</v>
      </c>
      <c r="M942" s="3">
        <f t="shared" si="14"/>
        <v>0</v>
      </c>
    </row>
    <row r="943" spans="1:13" x14ac:dyDescent="0.2">
      <c r="A943" s="1">
        <v>39673</v>
      </c>
      <c r="B943" s="5">
        <v>227</v>
      </c>
      <c r="C943">
        <v>20</v>
      </c>
      <c r="D943">
        <v>350</v>
      </c>
      <c r="E943" s="6" t="s">
        <v>256</v>
      </c>
      <c r="F943" t="s">
        <v>149</v>
      </c>
      <c r="G943" t="s">
        <v>175</v>
      </c>
      <c r="K943" s="2">
        <v>6</v>
      </c>
      <c r="M943" s="3">
        <f t="shared" si="14"/>
        <v>0</v>
      </c>
    </row>
    <row r="944" spans="1:13" x14ac:dyDescent="0.2">
      <c r="A944" s="1">
        <v>39673</v>
      </c>
      <c r="B944" s="5">
        <v>227</v>
      </c>
      <c r="C944">
        <v>20</v>
      </c>
      <c r="D944">
        <v>350</v>
      </c>
      <c r="E944" s="6" t="s">
        <v>256</v>
      </c>
      <c r="F944" t="s">
        <v>149</v>
      </c>
      <c r="G944" t="s">
        <v>175</v>
      </c>
      <c r="K944" s="2">
        <v>6</v>
      </c>
      <c r="M944" s="3">
        <f t="shared" si="14"/>
        <v>0</v>
      </c>
    </row>
    <row r="945" spans="1:13" x14ac:dyDescent="0.2">
      <c r="A945" s="1">
        <v>39673</v>
      </c>
      <c r="B945" s="5">
        <v>227</v>
      </c>
      <c r="C945">
        <v>20</v>
      </c>
      <c r="D945">
        <v>350</v>
      </c>
      <c r="E945" s="6" t="s">
        <v>256</v>
      </c>
      <c r="F945" t="s">
        <v>149</v>
      </c>
      <c r="G945" t="s">
        <v>175</v>
      </c>
      <c r="K945" s="2">
        <v>6</v>
      </c>
      <c r="M945" s="3">
        <f t="shared" si="14"/>
        <v>0</v>
      </c>
    </row>
    <row r="946" spans="1:13" x14ac:dyDescent="0.2">
      <c r="A946" s="1">
        <v>39673</v>
      </c>
      <c r="B946" s="5">
        <v>227</v>
      </c>
      <c r="C946">
        <v>20</v>
      </c>
      <c r="D946">
        <v>350</v>
      </c>
      <c r="E946" s="6" t="s">
        <v>256</v>
      </c>
      <c r="F946" t="s">
        <v>149</v>
      </c>
      <c r="G946" t="s">
        <v>175</v>
      </c>
      <c r="K946" s="2">
        <v>6</v>
      </c>
      <c r="M946" s="3">
        <f t="shared" si="14"/>
        <v>0</v>
      </c>
    </row>
    <row r="947" spans="1:13" x14ac:dyDescent="0.2">
      <c r="A947" s="1">
        <v>39673</v>
      </c>
      <c r="B947" s="5">
        <v>227</v>
      </c>
      <c r="C947">
        <v>20</v>
      </c>
      <c r="D947">
        <v>350</v>
      </c>
      <c r="E947" s="6" t="s">
        <v>256</v>
      </c>
      <c r="F947" t="s">
        <v>149</v>
      </c>
      <c r="G947" t="s">
        <v>175</v>
      </c>
      <c r="K947" s="2">
        <v>6</v>
      </c>
      <c r="M947" s="3">
        <f t="shared" si="14"/>
        <v>0</v>
      </c>
    </row>
    <row r="948" spans="1:13" x14ac:dyDescent="0.2">
      <c r="A948" s="1">
        <v>39673</v>
      </c>
      <c r="B948" s="5">
        <v>227</v>
      </c>
      <c r="C948">
        <v>20</v>
      </c>
      <c r="D948">
        <v>350</v>
      </c>
      <c r="E948" s="6" t="s">
        <v>256</v>
      </c>
      <c r="F948" t="s">
        <v>149</v>
      </c>
      <c r="G948" t="s">
        <v>175</v>
      </c>
      <c r="K948" s="2">
        <v>6</v>
      </c>
      <c r="M948" s="3">
        <f t="shared" si="14"/>
        <v>0</v>
      </c>
    </row>
    <row r="949" spans="1:13" x14ac:dyDescent="0.2">
      <c r="A949" s="1">
        <v>39673</v>
      </c>
      <c r="B949" s="5">
        <v>227</v>
      </c>
      <c r="C949">
        <v>20</v>
      </c>
      <c r="D949">
        <v>350</v>
      </c>
      <c r="E949" s="6" t="s">
        <v>256</v>
      </c>
      <c r="F949" t="s">
        <v>149</v>
      </c>
      <c r="G949" t="s">
        <v>175</v>
      </c>
      <c r="K949" s="2">
        <v>6</v>
      </c>
      <c r="M949" s="3">
        <f t="shared" si="14"/>
        <v>0</v>
      </c>
    </row>
    <row r="950" spans="1:13" x14ac:dyDescent="0.2">
      <c r="A950" s="1">
        <v>39673</v>
      </c>
      <c r="B950" s="5">
        <v>227</v>
      </c>
      <c r="C950">
        <v>20</v>
      </c>
      <c r="D950">
        <v>350</v>
      </c>
      <c r="E950" s="6" t="s">
        <v>256</v>
      </c>
      <c r="F950" t="s">
        <v>149</v>
      </c>
      <c r="G950" t="s">
        <v>175</v>
      </c>
      <c r="K950" s="2">
        <v>6</v>
      </c>
      <c r="M950" s="3">
        <f t="shared" si="14"/>
        <v>0</v>
      </c>
    </row>
    <row r="951" spans="1:13" x14ac:dyDescent="0.2">
      <c r="A951" s="1">
        <v>39673</v>
      </c>
      <c r="B951" s="5">
        <v>227</v>
      </c>
      <c r="C951">
        <v>20</v>
      </c>
      <c r="D951">
        <v>350</v>
      </c>
      <c r="E951" s="6" t="s">
        <v>256</v>
      </c>
      <c r="F951" t="s">
        <v>149</v>
      </c>
      <c r="G951" t="s">
        <v>175</v>
      </c>
      <c r="K951" s="2">
        <v>6</v>
      </c>
      <c r="M951" s="3">
        <f t="shared" si="14"/>
        <v>0</v>
      </c>
    </row>
    <row r="952" spans="1:13" x14ac:dyDescent="0.2">
      <c r="A952" s="1">
        <v>39673</v>
      </c>
      <c r="B952" s="5">
        <v>227</v>
      </c>
      <c r="C952">
        <v>20</v>
      </c>
      <c r="D952">
        <v>350</v>
      </c>
      <c r="E952" s="6" t="s">
        <v>256</v>
      </c>
      <c r="F952" t="s">
        <v>149</v>
      </c>
      <c r="G952" t="s">
        <v>175</v>
      </c>
      <c r="K952" s="2">
        <v>6</v>
      </c>
      <c r="M952" s="3">
        <f t="shared" si="14"/>
        <v>0</v>
      </c>
    </row>
    <row r="953" spans="1:13" x14ac:dyDescent="0.2">
      <c r="A953" s="1">
        <v>39673</v>
      </c>
      <c r="B953" s="5">
        <v>227</v>
      </c>
      <c r="C953">
        <v>20</v>
      </c>
      <c r="D953">
        <v>350</v>
      </c>
      <c r="E953" s="6" t="s">
        <v>256</v>
      </c>
      <c r="F953" t="s">
        <v>149</v>
      </c>
      <c r="G953" t="s">
        <v>175</v>
      </c>
      <c r="K953" s="2">
        <v>6</v>
      </c>
      <c r="M953" s="3">
        <f t="shared" si="14"/>
        <v>0</v>
      </c>
    </row>
    <row r="954" spans="1:13" x14ac:dyDescent="0.2">
      <c r="A954" s="1">
        <v>39673</v>
      </c>
      <c r="B954" s="5">
        <v>227</v>
      </c>
      <c r="C954">
        <v>20</v>
      </c>
      <c r="D954">
        <v>350</v>
      </c>
      <c r="E954" s="6" t="s">
        <v>256</v>
      </c>
      <c r="F954" t="s">
        <v>149</v>
      </c>
      <c r="G954" t="s">
        <v>175</v>
      </c>
      <c r="K954" s="2">
        <v>6</v>
      </c>
      <c r="M954" s="3">
        <f t="shared" si="14"/>
        <v>0</v>
      </c>
    </row>
    <row r="955" spans="1:13" x14ac:dyDescent="0.2">
      <c r="A955" s="1">
        <v>39673</v>
      </c>
      <c r="B955" s="5">
        <v>227</v>
      </c>
      <c r="C955">
        <v>20</v>
      </c>
      <c r="D955">
        <v>350</v>
      </c>
      <c r="E955" s="6" t="s">
        <v>256</v>
      </c>
      <c r="F955" t="s">
        <v>149</v>
      </c>
      <c r="G955" t="s">
        <v>175</v>
      </c>
      <c r="K955" s="2">
        <v>6</v>
      </c>
      <c r="M955" s="3">
        <f t="shared" si="14"/>
        <v>0</v>
      </c>
    </row>
    <row r="956" spans="1:13" x14ac:dyDescent="0.2">
      <c r="A956" s="1">
        <v>39673</v>
      </c>
      <c r="B956" s="5">
        <v>227</v>
      </c>
      <c r="C956">
        <v>20</v>
      </c>
      <c r="D956">
        <v>350</v>
      </c>
      <c r="E956" s="6" t="s">
        <v>256</v>
      </c>
      <c r="F956" t="s">
        <v>149</v>
      </c>
      <c r="G956" t="s">
        <v>175</v>
      </c>
      <c r="K956" s="2">
        <v>6</v>
      </c>
      <c r="M956" s="3">
        <f t="shared" si="14"/>
        <v>0</v>
      </c>
    </row>
    <row r="957" spans="1:13" x14ac:dyDescent="0.2">
      <c r="A957" s="1">
        <v>39673</v>
      </c>
      <c r="B957" s="5">
        <v>227</v>
      </c>
      <c r="C957">
        <v>20</v>
      </c>
      <c r="D957">
        <v>350</v>
      </c>
      <c r="E957" s="6" t="s">
        <v>256</v>
      </c>
      <c r="F957" t="s">
        <v>149</v>
      </c>
      <c r="G957" t="s">
        <v>175</v>
      </c>
      <c r="K957" s="2">
        <v>6</v>
      </c>
      <c r="M957" s="3">
        <f t="shared" si="14"/>
        <v>0</v>
      </c>
    </row>
    <row r="958" spans="1:13" x14ac:dyDescent="0.2">
      <c r="A958" s="1">
        <v>39673</v>
      </c>
      <c r="B958" s="5">
        <v>227</v>
      </c>
      <c r="C958">
        <v>20</v>
      </c>
      <c r="D958">
        <v>350</v>
      </c>
      <c r="E958" s="6" t="s">
        <v>256</v>
      </c>
      <c r="F958" t="s">
        <v>149</v>
      </c>
      <c r="G958" t="s">
        <v>175</v>
      </c>
      <c r="K958" s="2">
        <v>6</v>
      </c>
      <c r="M958" s="3">
        <f t="shared" si="14"/>
        <v>0</v>
      </c>
    </row>
    <row r="959" spans="1:13" x14ac:dyDescent="0.2">
      <c r="A959" s="1">
        <v>39673</v>
      </c>
      <c r="B959" s="5">
        <v>227</v>
      </c>
      <c r="C959">
        <v>20</v>
      </c>
      <c r="D959">
        <v>350</v>
      </c>
      <c r="E959" s="6" t="s">
        <v>256</v>
      </c>
      <c r="F959" t="s">
        <v>149</v>
      </c>
      <c r="G959" t="s">
        <v>175</v>
      </c>
      <c r="K959" s="2">
        <v>6</v>
      </c>
      <c r="M959" s="3">
        <f t="shared" si="14"/>
        <v>0</v>
      </c>
    </row>
    <row r="960" spans="1:13" x14ac:dyDescent="0.2">
      <c r="A960" s="1">
        <v>39673</v>
      </c>
      <c r="B960" s="5">
        <v>227</v>
      </c>
      <c r="C960">
        <v>20</v>
      </c>
      <c r="D960">
        <v>350</v>
      </c>
      <c r="E960" s="6" t="s">
        <v>256</v>
      </c>
      <c r="F960" t="s">
        <v>149</v>
      </c>
      <c r="G960" t="s">
        <v>175</v>
      </c>
      <c r="K960" s="2">
        <v>6</v>
      </c>
      <c r="M960" s="3">
        <f t="shared" si="14"/>
        <v>0</v>
      </c>
    </row>
    <row r="961" spans="1:13" x14ac:dyDescent="0.2">
      <c r="A961" s="1">
        <v>39687</v>
      </c>
      <c r="B961" s="5">
        <v>241</v>
      </c>
      <c r="C961">
        <v>20</v>
      </c>
      <c r="D961">
        <v>350</v>
      </c>
      <c r="E961" s="6" t="s">
        <v>256</v>
      </c>
      <c r="F961" t="s">
        <v>220</v>
      </c>
      <c r="G961" t="s">
        <v>219</v>
      </c>
      <c r="K961" s="2">
        <v>6</v>
      </c>
      <c r="M961" s="3">
        <f t="shared" si="14"/>
        <v>0</v>
      </c>
    </row>
    <row r="962" spans="1:13" x14ac:dyDescent="0.2">
      <c r="A962" s="1">
        <v>39687</v>
      </c>
      <c r="B962" s="5">
        <v>241</v>
      </c>
      <c r="C962">
        <v>20</v>
      </c>
      <c r="D962">
        <v>350</v>
      </c>
      <c r="E962" s="6" t="s">
        <v>256</v>
      </c>
      <c r="F962" t="s">
        <v>220</v>
      </c>
      <c r="G962" t="s">
        <v>219</v>
      </c>
      <c r="K962" s="2">
        <v>6</v>
      </c>
      <c r="M962" s="3">
        <f t="shared" ref="M962:M1025" si="15">J962*0.17</f>
        <v>0</v>
      </c>
    </row>
    <row r="963" spans="1:13" x14ac:dyDescent="0.2">
      <c r="A963" s="1">
        <v>39687</v>
      </c>
      <c r="B963" s="5">
        <v>241</v>
      </c>
      <c r="C963">
        <v>20</v>
      </c>
      <c r="D963">
        <v>350</v>
      </c>
      <c r="E963" s="6" t="s">
        <v>256</v>
      </c>
      <c r="F963" t="s">
        <v>220</v>
      </c>
      <c r="G963" t="s">
        <v>219</v>
      </c>
      <c r="K963" s="2">
        <v>6</v>
      </c>
      <c r="M963" s="3">
        <f t="shared" si="15"/>
        <v>0</v>
      </c>
    </row>
    <row r="964" spans="1:13" x14ac:dyDescent="0.2">
      <c r="A964" s="1">
        <v>39687</v>
      </c>
      <c r="B964" s="5">
        <v>241</v>
      </c>
      <c r="C964">
        <v>20</v>
      </c>
      <c r="D964">
        <v>350</v>
      </c>
      <c r="E964" s="6" t="s">
        <v>256</v>
      </c>
      <c r="F964" t="s">
        <v>220</v>
      </c>
      <c r="G964" t="s">
        <v>219</v>
      </c>
      <c r="K964" s="2">
        <v>6</v>
      </c>
      <c r="M964" s="3">
        <f t="shared" si="15"/>
        <v>0</v>
      </c>
    </row>
    <row r="965" spans="1:13" x14ac:dyDescent="0.2">
      <c r="A965" s="1">
        <v>39687</v>
      </c>
      <c r="B965" s="5">
        <v>241</v>
      </c>
      <c r="C965">
        <v>20</v>
      </c>
      <c r="D965">
        <v>350</v>
      </c>
      <c r="E965" s="6" t="s">
        <v>256</v>
      </c>
      <c r="F965" t="s">
        <v>220</v>
      </c>
      <c r="G965" t="s">
        <v>219</v>
      </c>
      <c r="K965" s="2">
        <v>6</v>
      </c>
      <c r="M965" s="3">
        <f t="shared" si="15"/>
        <v>0</v>
      </c>
    </row>
    <row r="966" spans="1:13" x14ac:dyDescent="0.2">
      <c r="A966" s="1">
        <v>39687</v>
      </c>
      <c r="B966" s="5">
        <v>241</v>
      </c>
      <c r="C966">
        <v>20</v>
      </c>
      <c r="D966">
        <v>350</v>
      </c>
      <c r="E966" s="6" t="s">
        <v>256</v>
      </c>
      <c r="F966" t="s">
        <v>220</v>
      </c>
      <c r="G966" t="s">
        <v>219</v>
      </c>
      <c r="K966" s="2">
        <v>6</v>
      </c>
      <c r="M966" s="3">
        <f t="shared" si="15"/>
        <v>0</v>
      </c>
    </row>
    <row r="967" spans="1:13" x14ac:dyDescent="0.2">
      <c r="A967" s="1">
        <v>39687</v>
      </c>
      <c r="B967" s="5">
        <v>241</v>
      </c>
      <c r="C967">
        <v>20</v>
      </c>
      <c r="D967">
        <v>350</v>
      </c>
      <c r="E967" s="6" t="s">
        <v>256</v>
      </c>
      <c r="F967" t="s">
        <v>220</v>
      </c>
      <c r="G967" t="s">
        <v>219</v>
      </c>
      <c r="K967" s="2">
        <v>6</v>
      </c>
      <c r="M967" s="3">
        <f t="shared" si="15"/>
        <v>0</v>
      </c>
    </row>
    <row r="968" spans="1:13" x14ac:dyDescent="0.2">
      <c r="A968" s="1">
        <v>39687</v>
      </c>
      <c r="B968" s="5">
        <v>241</v>
      </c>
      <c r="C968">
        <v>20</v>
      </c>
      <c r="D968">
        <v>350</v>
      </c>
      <c r="E968" s="6" t="s">
        <v>256</v>
      </c>
      <c r="F968" t="s">
        <v>221</v>
      </c>
      <c r="G968" t="s">
        <v>230</v>
      </c>
      <c r="I968" t="s">
        <v>231</v>
      </c>
      <c r="J968" s="2">
        <v>3.7</v>
      </c>
      <c r="K968" s="2">
        <v>6</v>
      </c>
      <c r="M968" s="3">
        <f t="shared" si="15"/>
        <v>0.62900000000000011</v>
      </c>
    </row>
    <row r="969" spans="1:13" x14ac:dyDescent="0.2">
      <c r="A969" s="1">
        <v>39687</v>
      </c>
      <c r="B969" s="5">
        <v>241</v>
      </c>
      <c r="C969">
        <v>20</v>
      </c>
      <c r="D969">
        <v>350</v>
      </c>
      <c r="E969" s="6" t="s">
        <v>256</v>
      </c>
      <c r="F969" t="s">
        <v>221</v>
      </c>
      <c r="G969" t="s">
        <v>230</v>
      </c>
      <c r="I969" t="s">
        <v>231</v>
      </c>
      <c r="J969" s="2">
        <v>3.3</v>
      </c>
      <c r="K969" s="2">
        <v>6</v>
      </c>
      <c r="M969" s="3">
        <f t="shared" si="15"/>
        <v>0.56100000000000005</v>
      </c>
    </row>
    <row r="970" spans="1:13" x14ac:dyDescent="0.2">
      <c r="A970" s="1">
        <v>39687</v>
      </c>
      <c r="B970" s="5">
        <v>241</v>
      </c>
      <c r="C970">
        <v>20</v>
      </c>
      <c r="D970">
        <v>350</v>
      </c>
      <c r="E970" s="6" t="s">
        <v>256</v>
      </c>
      <c r="F970" t="s">
        <v>221</v>
      </c>
      <c r="G970" t="s">
        <v>230</v>
      </c>
      <c r="I970" t="s">
        <v>231</v>
      </c>
      <c r="J970" s="2">
        <v>3.6</v>
      </c>
      <c r="K970" s="2">
        <v>6</v>
      </c>
      <c r="M970" s="3">
        <f t="shared" si="15"/>
        <v>0.6120000000000001</v>
      </c>
    </row>
    <row r="971" spans="1:13" x14ac:dyDescent="0.2">
      <c r="A971" s="1">
        <v>39687</v>
      </c>
      <c r="B971" s="5">
        <v>241</v>
      </c>
      <c r="C971">
        <v>20</v>
      </c>
      <c r="D971">
        <v>350</v>
      </c>
      <c r="E971" s="6" t="s">
        <v>256</v>
      </c>
      <c r="F971" t="s">
        <v>217</v>
      </c>
      <c r="G971" t="s">
        <v>218</v>
      </c>
      <c r="K971" s="2">
        <v>6</v>
      </c>
      <c r="M971" s="3">
        <f t="shared" si="15"/>
        <v>0</v>
      </c>
    </row>
    <row r="972" spans="1:13" x14ac:dyDescent="0.2">
      <c r="A972" s="1">
        <v>39687</v>
      </c>
      <c r="B972" s="5">
        <v>241</v>
      </c>
      <c r="C972">
        <v>20</v>
      </c>
      <c r="D972">
        <v>350</v>
      </c>
      <c r="E972" s="6" t="s">
        <v>256</v>
      </c>
      <c r="F972" t="s">
        <v>217</v>
      </c>
      <c r="G972" t="s">
        <v>218</v>
      </c>
      <c r="K972" s="2">
        <v>6</v>
      </c>
      <c r="M972" s="3">
        <f t="shared" si="15"/>
        <v>0</v>
      </c>
    </row>
    <row r="973" spans="1:13" x14ac:dyDescent="0.2">
      <c r="A973" s="1">
        <v>39687</v>
      </c>
      <c r="B973" s="5">
        <v>241</v>
      </c>
      <c r="C973">
        <v>20</v>
      </c>
      <c r="D973">
        <v>350</v>
      </c>
      <c r="E973" s="6" t="s">
        <v>256</v>
      </c>
      <c r="F973" t="s">
        <v>217</v>
      </c>
      <c r="G973" t="s">
        <v>218</v>
      </c>
      <c r="K973" s="2">
        <v>6</v>
      </c>
      <c r="M973" s="3">
        <f t="shared" si="15"/>
        <v>0</v>
      </c>
    </row>
    <row r="974" spans="1:13" x14ac:dyDescent="0.2">
      <c r="A974" s="1">
        <v>39687</v>
      </c>
      <c r="B974" s="5">
        <v>241</v>
      </c>
      <c r="C974">
        <v>20</v>
      </c>
      <c r="D974">
        <v>350</v>
      </c>
      <c r="E974" s="6" t="s">
        <v>256</v>
      </c>
      <c r="F974" t="s">
        <v>217</v>
      </c>
      <c r="G974" t="s">
        <v>218</v>
      </c>
      <c r="K974" s="2">
        <v>6</v>
      </c>
      <c r="M974" s="3">
        <f t="shared" si="15"/>
        <v>0</v>
      </c>
    </row>
    <row r="975" spans="1:13" x14ac:dyDescent="0.2">
      <c r="A975" s="1">
        <v>39687</v>
      </c>
      <c r="B975" s="5">
        <v>241</v>
      </c>
      <c r="C975">
        <v>20</v>
      </c>
      <c r="D975">
        <v>350</v>
      </c>
      <c r="E975" s="6" t="s">
        <v>256</v>
      </c>
      <c r="F975" t="s">
        <v>217</v>
      </c>
      <c r="G975" t="s">
        <v>218</v>
      </c>
      <c r="K975" s="2">
        <v>6</v>
      </c>
      <c r="M975" s="3">
        <f t="shared" si="15"/>
        <v>0</v>
      </c>
    </row>
    <row r="976" spans="1:13" x14ac:dyDescent="0.2">
      <c r="A976" s="1">
        <v>39687</v>
      </c>
      <c r="B976" s="5">
        <v>241</v>
      </c>
      <c r="C976">
        <v>20</v>
      </c>
      <c r="D976">
        <v>350</v>
      </c>
      <c r="E976" s="6" t="s">
        <v>256</v>
      </c>
      <c r="F976" t="s">
        <v>217</v>
      </c>
      <c r="G976" t="s">
        <v>218</v>
      </c>
      <c r="K976" s="2">
        <v>6</v>
      </c>
      <c r="M976" s="3">
        <f t="shared" si="15"/>
        <v>0</v>
      </c>
    </row>
    <row r="977" spans="1:13" x14ac:dyDescent="0.2">
      <c r="A977" s="1">
        <v>39687</v>
      </c>
      <c r="B977" s="5">
        <v>241</v>
      </c>
      <c r="C977">
        <v>20</v>
      </c>
      <c r="D977">
        <v>350</v>
      </c>
      <c r="E977" s="6" t="s">
        <v>256</v>
      </c>
      <c r="F977" t="s">
        <v>217</v>
      </c>
      <c r="G977" t="s">
        <v>218</v>
      </c>
      <c r="K977" s="2">
        <v>6</v>
      </c>
      <c r="M977" s="3">
        <f t="shared" si="15"/>
        <v>0</v>
      </c>
    </row>
    <row r="978" spans="1:13" x14ac:dyDescent="0.2">
      <c r="A978" s="1">
        <v>39687</v>
      </c>
      <c r="B978" s="5">
        <v>241</v>
      </c>
      <c r="C978">
        <v>20</v>
      </c>
      <c r="D978">
        <v>350</v>
      </c>
      <c r="E978" s="6" t="s">
        <v>256</v>
      </c>
      <c r="F978" t="s">
        <v>217</v>
      </c>
      <c r="G978" t="s">
        <v>218</v>
      </c>
      <c r="K978" s="2">
        <v>6</v>
      </c>
      <c r="M978" s="3">
        <f t="shared" si="15"/>
        <v>0</v>
      </c>
    </row>
    <row r="979" spans="1:13" x14ac:dyDescent="0.2">
      <c r="A979" s="1">
        <v>39687</v>
      </c>
      <c r="B979" s="5">
        <v>241</v>
      </c>
      <c r="C979">
        <v>20</v>
      </c>
      <c r="D979">
        <v>350</v>
      </c>
      <c r="E979" s="6" t="s">
        <v>256</v>
      </c>
      <c r="F979" t="s">
        <v>217</v>
      </c>
      <c r="G979" t="s">
        <v>218</v>
      </c>
      <c r="K979" s="2">
        <v>6</v>
      </c>
      <c r="M979" s="3">
        <f t="shared" si="15"/>
        <v>0</v>
      </c>
    </row>
    <row r="980" spans="1:13" x14ac:dyDescent="0.2">
      <c r="A980" s="1">
        <v>39687</v>
      </c>
      <c r="B980" s="5">
        <v>241</v>
      </c>
      <c r="C980">
        <v>20</v>
      </c>
      <c r="D980">
        <v>350</v>
      </c>
      <c r="E980" s="6" t="s">
        <v>256</v>
      </c>
      <c r="F980" t="s">
        <v>217</v>
      </c>
      <c r="G980" t="s">
        <v>218</v>
      </c>
      <c r="K980" s="2">
        <v>6</v>
      </c>
      <c r="M980" s="3">
        <f t="shared" si="15"/>
        <v>0</v>
      </c>
    </row>
    <row r="981" spans="1:13" x14ac:dyDescent="0.2">
      <c r="A981" s="1">
        <v>39687</v>
      </c>
      <c r="B981" s="5">
        <v>241</v>
      </c>
      <c r="C981">
        <v>20</v>
      </c>
      <c r="D981">
        <v>350</v>
      </c>
      <c r="E981" s="6" t="s">
        <v>256</v>
      </c>
      <c r="F981" t="s">
        <v>217</v>
      </c>
      <c r="G981" t="s">
        <v>218</v>
      </c>
      <c r="K981" s="2">
        <v>6</v>
      </c>
      <c r="M981" s="3">
        <f t="shared" si="15"/>
        <v>0</v>
      </c>
    </row>
    <row r="982" spans="1:13" x14ac:dyDescent="0.2">
      <c r="A982" s="1">
        <v>39687</v>
      </c>
      <c r="B982" s="5">
        <v>241</v>
      </c>
      <c r="C982">
        <v>20</v>
      </c>
      <c r="D982">
        <v>350</v>
      </c>
      <c r="E982" s="6" t="s">
        <v>256</v>
      </c>
      <c r="F982" t="s">
        <v>217</v>
      </c>
      <c r="G982" t="s">
        <v>218</v>
      </c>
      <c r="K982" s="2">
        <v>6</v>
      </c>
      <c r="M982" s="3">
        <f t="shared" si="15"/>
        <v>0</v>
      </c>
    </row>
    <row r="983" spans="1:13" x14ac:dyDescent="0.2">
      <c r="A983" s="1">
        <v>39687</v>
      </c>
      <c r="B983" s="5">
        <v>241</v>
      </c>
      <c r="C983">
        <v>20</v>
      </c>
      <c r="D983">
        <v>350</v>
      </c>
      <c r="E983" s="6" t="s">
        <v>256</v>
      </c>
      <c r="F983" t="s">
        <v>217</v>
      </c>
      <c r="G983" t="s">
        <v>218</v>
      </c>
      <c r="K983" s="2">
        <v>6</v>
      </c>
      <c r="M983" s="3">
        <f t="shared" si="15"/>
        <v>0</v>
      </c>
    </row>
    <row r="984" spans="1:13" x14ac:dyDescent="0.2">
      <c r="A984" s="1">
        <v>39687</v>
      </c>
      <c r="B984" s="5">
        <v>241</v>
      </c>
      <c r="C984">
        <v>20</v>
      </c>
      <c r="D984">
        <v>350</v>
      </c>
      <c r="E984" s="6" t="s">
        <v>256</v>
      </c>
      <c r="F984" t="s">
        <v>217</v>
      </c>
      <c r="G984" t="s">
        <v>218</v>
      </c>
      <c r="K984" s="2">
        <v>6</v>
      </c>
      <c r="M984" s="3">
        <f t="shared" si="15"/>
        <v>0</v>
      </c>
    </row>
    <row r="985" spans="1:13" x14ac:dyDescent="0.2">
      <c r="A985" s="1">
        <v>39687</v>
      </c>
      <c r="B985" s="5">
        <v>241</v>
      </c>
      <c r="C985">
        <v>20</v>
      </c>
      <c r="D985">
        <v>350</v>
      </c>
      <c r="E985" s="6" t="s">
        <v>256</v>
      </c>
      <c r="F985" t="s">
        <v>217</v>
      </c>
      <c r="G985" t="s">
        <v>218</v>
      </c>
      <c r="K985" s="2">
        <v>6</v>
      </c>
      <c r="M985" s="3">
        <f t="shared" si="15"/>
        <v>0</v>
      </c>
    </row>
    <row r="986" spans="1:13" x14ac:dyDescent="0.2">
      <c r="A986" s="1">
        <v>39687</v>
      </c>
      <c r="B986" s="5">
        <v>241</v>
      </c>
      <c r="C986">
        <v>20</v>
      </c>
      <c r="D986">
        <v>350</v>
      </c>
      <c r="E986" s="6" t="s">
        <v>256</v>
      </c>
      <c r="F986" t="s">
        <v>217</v>
      </c>
      <c r="G986" t="s">
        <v>218</v>
      </c>
      <c r="K986" s="2">
        <v>6</v>
      </c>
      <c r="M986" s="3">
        <f t="shared" si="15"/>
        <v>0</v>
      </c>
    </row>
    <row r="987" spans="1:13" x14ac:dyDescent="0.2">
      <c r="A987" s="1">
        <v>39687</v>
      </c>
      <c r="B987" s="5">
        <v>241</v>
      </c>
      <c r="C987">
        <v>20</v>
      </c>
      <c r="D987">
        <v>350</v>
      </c>
      <c r="E987" s="6" t="s">
        <v>256</v>
      </c>
      <c r="F987" t="s">
        <v>217</v>
      </c>
      <c r="G987" t="s">
        <v>218</v>
      </c>
      <c r="K987" s="2">
        <v>6</v>
      </c>
      <c r="M987" s="3">
        <f t="shared" si="15"/>
        <v>0</v>
      </c>
    </row>
    <row r="988" spans="1:13" x14ac:dyDescent="0.2">
      <c r="A988" s="1">
        <v>39687</v>
      </c>
      <c r="B988" s="5">
        <v>241</v>
      </c>
      <c r="C988">
        <v>20</v>
      </c>
      <c r="D988">
        <v>350</v>
      </c>
      <c r="E988" s="6" t="s">
        <v>256</v>
      </c>
      <c r="F988" t="s">
        <v>217</v>
      </c>
      <c r="G988" t="s">
        <v>218</v>
      </c>
      <c r="K988" s="2">
        <v>6</v>
      </c>
      <c r="M988" s="3">
        <f t="shared" si="15"/>
        <v>0</v>
      </c>
    </row>
    <row r="989" spans="1:13" x14ac:dyDescent="0.2">
      <c r="A989" s="1">
        <v>39687</v>
      </c>
      <c r="B989" s="5">
        <v>241</v>
      </c>
      <c r="C989">
        <v>20</v>
      </c>
      <c r="D989">
        <v>350</v>
      </c>
      <c r="E989" s="6" t="s">
        <v>256</v>
      </c>
      <c r="F989" t="s">
        <v>217</v>
      </c>
      <c r="G989" t="s">
        <v>218</v>
      </c>
      <c r="K989" s="2">
        <v>6</v>
      </c>
      <c r="M989" s="3">
        <f t="shared" si="15"/>
        <v>0</v>
      </c>
    </row>
    <row r="990" spans="1:13" x14ac:dyDescent="0.2">
      <c r="A990" s="1">
        <v>39687</v>
      </c>
      <c r="B990" s="5">
        <v>241</v>
      </c>
      <c r="C990">
        <v>20</v>
      </c>
      <c r="D990">
        <v>350</v>
      </c>
      <c r="E990" s="6" t="s">
        <v>256</v>
      </c>
      <c r="F990" t="s">
        <v>217</v>
      </c>
      <c r="G990" t="s">
        <v>218</v>
      </c>
      <c r="K990" s="2">
        <v>6</v>
      </c>
      <c r="M990" s="3">
        <f t="shared" si="15"/>
        <v>0</v>
      </c>
    </row>
    <row r="991" spans="1:13" x14ac:dyDescent="0.2">
      <c r="A991" s="1">
        <v>39687</v>
      </c>
      <c r="B991" s="5">
        <v>241</v>
      </c>
      <c r="C991">
        <v>20</v>
      </c>
      <c r="D991">
        <v>350</v>
      </c>
      <c r="E991" s="6" t="s">
        <v>256</v>
      </c>
      <c r="F991" t="s">
        <v>217</v>
      </c>
      <c r="G991" t="s">
        <v>218</v>
      </c>
      <c r="K991" s="2">
        <v>6</v>
      </c>
      <c r="M991" s="3">
        <f t="shared" si="15"/>
        <v>0</v>
      </c>
    </row>
    <row r="992" spans="1:13" x14ac:dyDescent="0.2">
      <c r="A992" s="1">
        <v>39687</v>
      </c>
      <c r="B992" s="5">
        <v>241</v>
      </c>
      <c r="C992">
        <v>20</v>
      </c>
      <c r="D992">
        <v>350</v>
      </c>
      <c r="E992" s="6" t="s">
        <v>256</v>
      </c>
      <c r="F992" t="s">
        <v>217</v>
      </c>
      <c r="G992" t="s">
        <v>218</v>
      </c>
      <c r="K992" s="2">
        <v>6</v>
      </c>
      <c r="M992" s="3">
        <f t="shared" si="15"/>
        <v>0</v>
      </c>
    </row>
    <row r="993" spans="1:13" x14ac:dyDescent="0.2">
      <c r="A993" s="1">
        <v>39687</v>
      </c>
      <c r="B993" s="5">
        <v>241</v>
      </c>
      <c r="C993">
        <v>20</v>
      </c>
      <c r="D993">
        <v>350</v>
      </c>
      <c r="E993" s="6" t="s">
        <v>256</v>
      </c>
      <c r="F993" t="s">
        <v>217</v>
      </c>
      <c r="G993" t="s">
        <v>218</v>
      </c>
      <c r="K993" s="2">
        <v>6</v>
      </c>
      <c r="M993" s="3">
        <f t="shared" si="15"/>
        <v>0</v>
      </c>
    </row>
    <row r="994" spans="1:13" x14ac:dyDescent="0.2">
      <c r="A994" s="1">
        <v>39687</v>
      </c>
      <c r="B994" s="5">
        <v>241</v>
      </c>
      <c r="C994">
        <v>20</v>
      </c>
      <c r="D994">
        <v>350</v>
      </c>
      <c r="E994" s="6" t="s">
        <v>256</v>
      </c>
      <c r="F994" t="s">
        <v>217</v>
      </c>
      <c r="G994" t="s">
        <v>218</v>
      </c>
      <c r="K994" s="2">
        <v>6</v>
      </c>
      <c r="M994" s="3">
        <f t="shared" si="15"/>
        <v>0</v>
      </c>
    </row>
    <row r="995" spans="1:13" x14ac:dyDescent="0.2">
      <c r="A995" s="1">
        <v>39687</v>
      </c>
      <c r="B995" s="5">
        <v>241</v>
      </c>
      <c r="C995">
        <v>20</v>
      </c>
      <c r="D995">
        <v>350</v>
      </c>
      <c r="E995" s="6" t="s">
        <v>256</v>
      </c>
      <c r="F995" t="s">
        <v>217</v>
      </c>
      <c r="G995" t="s">
        <v>218</v>
      </c>
      <c r="K995" s="2">
        <v>6</v>
      </c>
      <c r="M995" s="3">
        <f t="shared" si="15"/>
        <v>0</v>
      </c>
    </row>
    <row r="996" spans="1:13" x14ac:dyDescent="0.2">
      <c r="A996" s="1">
        <v>39687</v>
      </c>
      <c r="B996" s="5">
        <v>241</v>
      </c>
      <c r="C996">
        <v>20</v>
      </c>
      <c r="D996">
        <v>350</v>
      </c>
      <c r="E996" s="6" t="s">
        <v>256</v>
      </c>
      <c r="F996" t="s">
        <v>217</v>
      </c>
      <c r="G996" t="s">
        <v>218</v>
      </c>
      <c r="K996" s="2">
        <v>6</v>
      </c>
      <c r="M996" s="3">
        <f t="shared" si="15"/>
        <v>0</v>
      </c>
    </row>
    <row r="997" spans="1:13" x14ac:dyDescent="0.2">
      <c r="A997" s="1">
        <v>39687</v>
      </c>
      <c r="B997" s="5">
        <v>241</v>
      </c>
      <c r="C997">
        <v>20</v>
      </c>
      <c r="D997">
        <v>350</v>
      </c>
      <c r="E997" s="6" t="s">
        <v>256</v>
      </c>
      <c r="F997" t="s">
        <v>217</v>
      </c>
      <c r="G997" t="s">
        <v>218</v>
      </c>
      <c r="K997" s="2">
        <v>6</v>
      </c>
      <c r="M997" s="3">
        <f t="shared" si="15"/>
        <v>0</v>
      </c>
    </row>
    <row r="998" spans="1:13" x14ac:dyDescent="0.2">
      <c r="A998" s="1">
        <v>39687</v>
      </c>
      <c r="B998" s="5">
        <v>241</v>
      </c>
      <c r="C998">
        <v>20</v>
      </c>
      <c r="D998">
        <v>350</v>
      </c>
      <c r="E998" s="6" t="s">
        <v>256</v>
      </c>
      <c r="F998" t="s">
        <v>217</v>
      </c>
      <c r="G998" t="s">
        <v>218</v>
      </c>
      <c r="K998" s="2">
        <v>6</v>
      </c>
      <c r="M998" s="3">
        <f t="shared" si="15"/>
        <v>0</v>
      </c>
    </row>
    <row r="999" spans="1:13" x14ac:dyDescent="0.2">
      <c r="A999" s="1">
        <v>39687</v>
      </c>
      <c r="B999" s="5">
        <v>241</v>
      </c>
      <c r="C999">
        <v>20</v>
      </c>
      <c r="D999">
        <v>350</v>
      </c>
      <c r="E999" s="6" t="s">
        <v>256</v>
      </c>
      <c r="F999" t="s">
        <v>217</v>
      </c>
      <c r="G999" t="s">
        <v>218</v>
      </c>
      <c r="K999" s="2">
        <v>6</v>
      </c>
      <c r="M999" s="3">
        <f t="shared" si="15"/>
        <v>0</v>
      </c>
    </row>
    <row r="1000" spans="1:13" x14ac:dyDescent="0.2">
      <c r="A1000" s="1">
        <v>39687</v>
      </c>
      <c r="B1000" s="5">
        <v>241</v>
      </c>
      <c r="C1000">
        <v>20</v>
      </c>
      <c r="D1000">
        <v>350</v>
      </c>
      <c r="E1000" s="6" t="s">
        <v>256</v>
      </c>
      <c r="F1000" t="s">
        <v>217</v>
      </c>
      <c r="G1000" t="s">
        <v>218</v>
      </c>
      <c r="K1000" s="2">
        <v>6</v>
      </c>
      <c r="M1000" s="3">
        <f t="shared" si="15"/>
        <v>0</v>
      </c>
    </row>
    <row r="1001" spans="1:13" x14ac:dyDescent="0.2">
      <c r="A1001" s="1">
        <v>39687</v>
      </c>
      <c r="B1001" s="5">
        <v>241</v>
      </c>
      <c r="C1001">
        <v>20</v>
      </c>
      <c r="D1001">
        <v>350</v>
      </c>
      <c r="E1001" s="6" t="s">
        <v>256</v>
      </c>
      <c r="F1001" t="s">
        <v>217</v>
      </c>
      <c r="G1001" t="s">
        <v>218</v>
      </c>
      <c r="K1001" s="2">
        <v>6</v>
      </c>
      <c r="M1001" s="3">
        <f t="shared" si="15"/>
        <v>0</v>
      </c>
    </row>
    <row r="1002" spans="1:13" x14ac:dyDescent="0.2">
      <c r="A1002" s="1">
        <v>39687</v>
      </c>
      <c r="B1002" s="5">
        <v>241</v>
      </c>
      <c r="C1002">
        <v>20</v>
      </c>
      <c r="D1002">
        <v>350</v>
      </c>
      <c r="E1002" s="6" t="s">
        <v>256</v>
      </c>
      <c r="F1002" t="s">
        <v>217</v>
      </c>
      <c r="G1002" t="s">
        <v>218</v>
      </c>
      <c r="K1002" s="2">
        <v>6</v>
      </c>
      <c r="M1002" s="3">
        <f t="shared" si="15"/>
        <v>0</v>
      </c>
    </row>
    <row r="1003" spans="1:13" x14ac:dyDescent="0.2">
      <c r="A1003" s="1">
        <v>39687</v>
      </c>
      <c r="B1003" s="5">
        <v>241</v>
      </c>
      <c r="C1003">
        <v>20</v>
      </c>
      <c r="D1003">
        <v>350</v>
      </c>
      <c r="E1003" s="6" t="s">
        <v>256</v>
      </c>
      <c r="F1003" t="s">
        <v>217</v>
      </c>
      <c r="G1003" t="s">
        <v>218</v>
      </c>
      <c r="K1003" s="2">
        <v>6</v>
      </c>
      <c r="M1003" s="3">
        <f t="shared" si="15"/>
        <v>0</v>
      </c>
    </row>
    <row r="1004" spans="1:13" x14ac:dyDescent="0.2">
      <c r="A1004" s="1">
        <v>39687</v>
      </c>
      <c r="B1004" s="5">
        <v>241</v>
      </c>
      <c r="C1004">
        <v>20</v>
      </c>
      <c r="D1004">
        <v>350</v>
      </c>
      <c r="E1004" s="6" t="s">
        <v>256</v>
      </c>
      <c r="F1004" t="s">
        <v>217</v>
      </c>
      <c r="G1004" t="s">
        <v>218</v>
      </c>
      <c r="K1004" s="2">
        <v>6</v>
      </c>
      <c r="M1004" s="3">
        <f t="shared" si="15"/>
        <v>0</v>
      </c>
    </row>
    <row r="1005" spans="1:13" x14ac:dyDescent="0.2">
      <c r="A1005" s="1">
        <v>39687</v>
      </c>
      <c r="B1005" s="5">
        <v>241</v>
      </c>
      <c r="C1005">
        <v>20</v>
      </c>
      <c r="D1005">
        <v>350</v>
      </c>
      <c r="E1005" s="6" t="s">
        <v>256</v>
      </c>
      <c r="F1005" t="s">
        <v>217</v>
      </c>
      <c r="G1005" t="s">
        <v>218</v>
      </c>
      <c r="K1005" s="2">
        <v>6</v>
      </c>
      <c r="M1005" s="3">
        <f t="shared" si="15"/>
        <v>0</v>
      </c>
    </row>
    <row r="1006" spans="1:13" x14ac:dyDescent="0.2">
      <c r="A1006" s="1">
        <v>39687</v>
      </c>
      <c r="B1006" s="5">
        <v>241</v>
      </c>
      <c r="C1006">
        <v>20</v>
      </c>
      <c r="D1006">
        <v>350</v>
      </c>
      <c r="E1006" s="6" t="s">
        <v>256</v>
      </c>
      <c r="F1006" t="s">
        <v>217</v>
      </c>
      <c r="G1006" t="s">
        <v>218</v>
      </c>
      <c r="K1006" s="2">
        <v>6</v>
      </c>
      <c r="M1006" s="3">
        <f t="shared" si="15"/>
        <v>0</v>
      </c>
    </row>
    <row r="1007" spans="1:13" x14ac:dyDescent="0.2">
      <c r="A1007" s="1">
        <v>39687</v>
      </c>
      <c r="B1007" s="5">
        <v>241</v>
      </c>
      <c r="C1007">
        <v>20</v>
      </c>
      <c r="D1007">
        <v>350</v>
      </c>
      <c r="E1007" s="6" t="s">
        <v>256</v>
      </c>
      <c r="F1007" t="s">
        <v>217</v>
      </c>
      <c r="G1007" t="s">
        <v>218</v>
      </c>
      <c r="K1007" s="2">
        <v>6</v>
      </c>
      <c r="M1007" s="3">
        <f t="shared" si="15"/>
        <v>0</v>
      </c>
    </row>
    <row r="1008" spans="1:13" x14ac:dyDescent="0.2">
      <c r="A1008" s="1">
        <v>39687</v>
      </c>
      <c r="B1008" s="5">
        <v>241</v>
      </c>
      <c r="C1008">
        <v>20</v>
      </c>
      <c r="D1008">
        <v>350</v>
      </c>
      <c r="E1008" s="6" t="s">
        <v>256</v>
      </c>
      <c r="F1008" t="s">
        <v>217</v>
      </c>
      <c r="G1008" t="s">
        <v>218</v>
      </c>
      <c r="K1008" s="2">
        <v>6</v>
      </c>
      <c r="M1008" s="3">
        <f t="shared" si="15"/>
        <v>0</v>
      </c>
    </row>
    <row r="1009" spans="1:13" x14ac:dyDescent="0.2">
      <c r="A1009" s="1">
        <v>39687</v>
      </c>
      <c r="B1009" s="5">
        <v>241</v>
      </c>
      <c r="C1009">
        <v>20</v>
      </c>
      <c r="D1009">
        <v>350</v>
      </c>
      <c r="E1009" s="6" t="s">
        <v>256</v>
      </c>
      <c r="F1009" t="s">
        <v>217</v>
      </c>
      <c r="G1009" t="s">
        <v>218</v>
      </c>
      <c r="K1009" s="2">
        <v>6</v>
      </c>
      <c r="M1009" s="3">
        <f t="shared" si="15"/>
        <v>0</v>
      </c>
    </row>
    <row r="1010" spans="1:13" x14ac:dyDescent="0.2">
      <c r="A1010" s="1">
        <v>39687</v>
      </c>
      <c r="B1010" s="5">
        <v>241</v>
      </c>
      <c r="C1010">
        <v>20</v>
      </c>
      <c r="D1010">
        <v>350</v>
      </c>
      <c r="E1010" s="6" t="s">
        <v>256</v>
      </c>
      <c r="F1010" t="s">
        <v>217</v>
      </c>
      <c r="G1010" t="s">
        <v>218</v>
      </c>
      <c r="K1010" s="2">
        <v>6</v>
      </c>
      <c r="M1010" s="3">
        <f t="shared" si="15"/>
        <v>0</v>
      </c>
    </row>
    <row r="1011" spans="1:13" x14ac:dyDescent="0.2">
      <c r="A1011" s="1">
        <v>39687</v>
      </c>
      <c r="B1011" s="5">
        <v>241</v>
      </c>
      <c r="C1011">
        <v>20</v>
      </c>
      <c r="D1011">
        <v>350</v>
      </c>
      <c r="E1011" s="6" t="s">
        <v>256</v>
      </c>
      <c r="F1011" t="s">
        <v>217</v>
      </c>
      <c r="G1011" t="s">
        <v>218</v>
      </c>
      <c r="K1011" s="2">
        <v>6</v>
      </c>
      <c r="M1011" s="3">
        <f t="shared" si="15"/>
        <v>0</v>
      </c>
    </row>
    <row r="1012" spans="1:13" x14ac:dyDescent="0.2">
      <c r="A1012" s="1">
        <v>39687</v>
      </c>
      <c r="B1012" s="5">
        <v>241</v>
      </c>
      <c r="C1012">
        <v>20</v>
      </c>
      <c r="D1012">
        <v>350</v>
      </c>
      <c r="E1012" s="6" t="s">
        <v>256</v>
      </c>
      <c r="F1012" t="s">
        <v>217</v>
      </c>
      <c r="G1012" t="s">
        <v>218</v>
      </c>
      <c r="K1012" s="2">
        <v>6</v>
      </c>
      <c r="M1012" s="3">
        <f t="shared" si="15"/>
        <v>0</v>
      </c>
    </row>
    <row r="1013" spans="1:13" x14ac:dyDescent="0.2">
      <c r="A1013" s="1">
        <v>39687</v>
      </c>
      <c r="B1013" s="5">
        <v>241</v>
      </c>
      <c r="C1013">
        <v>20</v>
      </c>
      <c r="D1013">
        <v>350</v>
      </c>
      <c r="E1013" s="6" t="s">
        <v>256</v>
      </c>
      <c r="F1013" t="s">
        <v>217</v>
      </c>
      <c r="G1013" t="s">
        <v>218</v>
      </c>
      <c r="K1013" s="2">
        <v>6</v>
      </c>
      <c r="M1013" s="3">
        <f t="shared" si="15"/>
        <v>0</v>
      </c>
    </row>
    <row r="1014" spans="1:13" x14ac:dyDescent="0.2">
      <c r="A1014" s="1">
        <v>39687</v>
      </c>
      <c r="B1014" s="5">
        <v>241</v>
      </c>
      <c r="C1014">
        <v>20</v>
      </c>
      <c r="D1014">
        <v>350</v>
      </c>
      <c r="E1014" s="6" t="s">
        <v>256</v>
      </c>
      <c r="F1014" t="s">
        <v>217</v>
      </c>
      <c r="G1014" t="s">
        <v>218</v>
      </c>
      <c r="K1014" s="2">
        <v>6</v>
      </c>
      <c r="M1014" s="3">
        <f t="shared" si="15"/>
        <v>0</v>
      </c>
    </row>
    <row r="1015" spans="1:13" x14ac:dyDescent="0.2">
      <c r="A1015" s="1">
        <v>39687</v>
      </c>
      <c r="B1015" s="5">
        <v>241</v>
      </c>
      <c r="C1015">
        <v>20</v>
      </c>
      <c r="D1015">
        <v>350</v>
      </c>
      <c r="E1015" s="6" t="s">
        <v>256</v>
      </c>
      <c r="F1015" t="s">
        <v>217</v>
      </c>
      <c r="G1015" t="s">
        <v>218</v>
      </c>
      <c r="K1015" s="2">
        <v>6</v>
      </c>
      <c r="M1015" s="3">
        <f t="shared" si="15"/>
        <v>0</v>
      </c>
    </row>
    <row r="1016" spans="1:13" x14ac:dyDescent="0.2">
      <c r="A1016" s="1">
        <v>39687</v>
      </c>
      <c r="B1016" s="5">
        <v>241</v>
      </c>
      <c r="C1016">
        <v>20</v>
      </c>
      <c r="D1016">
        <v>350</v>
      </c>
      <c r="E1016" s="6" t="s">
        <v>256</v>
      </c>
      <c r="F1016" t="s">
        <v>217</v>
      </c>
      <c r="G1016" t="s">
        <v>218</v>
      </c>
      <c r="K1016" s="2">
        <v>6</v>
      </c>
      <c r="M1016" s="3">
        <f t="shared" si="15"/>
        <v>0</v>
      </c>
    </row>
    <row r="1017" spans="1:13" x14ac:dyDescent="0.2">
      <c r="A1017" s="1">
        <v>39687</v>
      </c>
      <c r="B1017" s="5">
        <v>241</v>
      </c>
      <c r="C1017">
        <v>20</v>
      </c>
      <c r="D1017">
        <v>350</v>
      </c>
      <c r="E1017" s="6" t="s">
        <v>256</v>
      </c>
      <c r="F1017" t="s">
        <v>217</v>
      </c>
      <c r="G1017" t="s">
        <v>218</v>
      </c>
      <c r="K1017" s="2">
        <v>6</v>
      </c>
      <c r="M1017" s="3">
        <f t="shared" si="15"/>
        <v>0</v>
      </c>
    </row>
    <row r="1018" spans="1:13" x14ac:dyDescent="0.2">
      <c r="A1018" s="1">
        <v>39687</v>
      </c>
      <c r="B1018" s="5">
        <v>241</v>
      </c>
      <c r="C1018">
        <v>20</v>
      </c>
      <c r="D1018">
        <v>350</v>
      </c>
      <c r="E1018" s="6" t="s">
        <v>256</v>
      </c>
      <c r="F1018" t="s">
        <v>217</v>
      </c>
      <c r="G1018" t="s">
        <v>218</v>
      </c>
      <c r="K1018" s="2">
        <v>6</v>
      </c>
      <c r="M1018" s="3">
        <f t="shared" si="15"/>
        <v>0</v>
      </c>
    </row>
    <row r="1019" spans="1:13" x14ac:dyDescent="0.2">
      <c r="A1019" s="1">
        <v>39687</v>
      </c>
      <c r="B1019" s="5">
        <v>241</v>
      </c>
      <c r="C1019">
        <v>20</v>
      </c>
      <c r="D1019">
        <v>350</v>
      </c>
      <c r="E1019" s="6" t="s">
        <v>256</v>
      </c>
      <c r="F1019" t="s">
        <v>217</v>
      </c>
      <c r="G1019" t="s">
        <v>218</v>
      </c>
      <c r="K1019" s="2">
        <v>6</v>
      </c>
      <c r="M1019" s="3">
        <f t="shared" si="15"/>
        <v>0</v>
      </c>
    </row>
    <row r="1020" spans="1:13" x14ac:dyDescent="0.2">
      <c r="A1020" s="1">
        <v>39687</v>
      </c>
      <c r="B1020" s="5">
        <v>241</v>
      </c>
      <c r="C1020">
        <v>20</v>
      </c>
      <c r="D1020">
        <v>350</v>
      </c>
      <c r="E1020" s="6" t="s">
        <v>256</v>
      </c>
      <c r="F1020" t="s">
        <v>217</v>
      </c>
      <c r="G1020" t="s">
        <v>218</v>
      </c>
      <c r="K1020" s="2">
        <v>6</v>
      </c>
      <c r="M1020" s="3">
        <f t="shared" si="15"/>
        <v>0</v>
      </c>
    </row>
    <row r="1021" spans="1:13" x14ac:dyDescent="0.2">
      <c r="A1021" s="1">
        <v>39687</v>
      </c>
      <c r="B1021" s="5">
        <v>241</v>
      </c>
      <c r="C1021">
        <v>20</v>
      </c>
      <c r="D1021">
        <v>350</v>
      </c>
      <c r="E1021" s="6" t="s">
        <v>256</v>
      </c>
      <c r="F1021" t="s">
        <v>217</v>
      </c>
      <c r="G1021" t="s">
        <v>218</v>
      </c>
      <c r="K1021" s="2">
        <v>6</v>
      </c>
      <c r="M1021" s="3">
        <f t="shared" si="15"/>
        <v>0</v>
      </c>
    </row>
    <row r="1022" spans="1:13" x14ac:dyDescent="0.2">
      <c r="A1022" s="1">
        <v>39687</v>
      </c>
      <c r="B1022" s="5">
        <v>241</v>
      </c>
      <c r="C1022">
        <v>20</v>
      </c>
      <c r="D1022">
        <v>350</v>
      </c>
      <c r="E1022" s="6" t="s">
        <v>256</v>
      </c>
      <c r="F1022" t="s">
        <v>217</v>
      </c>
      <c r="G1022" t="s">
        <v>218</v>
      </c>
      <c r="K1022" s="2">
        <v>6</v>
      </c>
      <c r="M1022" s="3">
        <f t="shared" si="15"/>
        <v>0</v>
      </c>
    </row>
    <row r="1023" spans="1:13" x14ac:dyDescent="0.2">
      <c r="A1023" s="1">
        <v>39687</v>
      </c>
      <c r="B1023" s="5">
        <v>241</v>
      </c>
      <c r="C1023">
        <v>20</v>
      </c>
      <c r="D1023">
        <v>350</v>
      </c>
      <c r="E1023" s="6" t="s">
        <v>256</v>
      </c>
      <c r="F1023" t="s">
        <v>217</v>
      </c>
      <c r="G1023" t="s">
        <v>218</v>
      </c>
      <c r="K1023" s="2">
        <v>6</v>
      </c>
      <c r="M1023" s="3">
        <f t="shared" si="15"/>
        <v>0</v>
      </c>
    </row>
    <row r="1024" spans="1:13" x14ac:dyDescent="0.2">
      <c r="A1024" s="1">
        <v>39687</v>
      </c>
      <c r="B1024" s="5">
        <v>241</v>
      </c>
      <c r="C1024">
        <v>20</v>
      </c>
      <c r="D1024">
        <v>350</v>
      </c>
      <c r="E1024" s="6" t="s">
        <v>256</v>
      </c>
      <c r="F1024" t="s">
        <v>217</v>
      </c>
      <c r="G1024" t="s">
        <v>218</v>
      </c>
      <c r="K1024" s="2">
        <v>6</v>
      </c>
      <c r="M1024" s="3">
        <f t="shared" si="15"/>
        <v>0</v>
      </c>
    </row>
    <row r="1025" spans="1:13" x14ac:dyDescent="0.2">
      <c r="A1025" s="1">
        <v>39687</v>
      </c>
      <c r="B1025" s="5">
        <v>241</v>
      </c>
      <c r="C1025">
        <v>20</v>
      </c>
      <c r="D1025">
        <v>350</v>
      </c>
      <c r="E1025" s="6" t="s">
        <v>256</v>
      </c>
      <c r="F1025" t="s">
        <v>217</v>
      </c>
      <c r="G1025" t="s">
        <v>218</v>
      </c>
      <c r="K1025" s="2">
        <v>6</v>
      </c>
      <c r="M1025" s="3">
        <f t="shared" si="15"/>
        <v>0</v>
      </c>
    </row>
    <row r="1026" spans="1:13" x14ac:dyDescent="0.2">
      <c r="A1026" s="1">
        <v>39687</v>
      </c>
      <c r="B1026" s="5">
        <v>241</v>
      </c>
      <c r="C1026">
        <v>20</v>
      </c>
      <c r="D1026">
        <v>350</v>
      </c>
      <c r="E1026" s="6" t="s">
        <v>256</v>
      </c>
      <c r="F1026" t="s">
        <v>217</v>
      </c>
      <c r="G1026" t="s">
        <v>218</v>
      </c>
      <c r="K1026" s="2">
        <v>6</v>
      </c>
      <c r="M1026" s="3">
        <f t="shared" ref="M1026:M1089" si="16">J1026*0.17</f>
        <v>0</v>
      </c>
    </row>
    <row r="1027" spans="1:13" x14ac:dyDescent="0.2">
      <c r="A1027" s="1">
        <v>39687</v>
      </c>
      <c r="B1027" s="5">
        <v>241</v>
      </c>
      <c r="C1027">
        <v>20</v>
      </c>
      <c r="D1027">
        <v>350</v>
      </c>
      <c r="E1027" s="6" t="s">
        <v>256</v>
      </c>
      <c r="F1027" t="s">
        <v>217</v>
      </c>
      <c r="G1027" t="s">
        <v>218</v>
      </c>
      <c r="K1027" s="2">
        <v>6</v>
      </c>
      <c r="M1027" s="3">
        <f t="shared" si="16"/>
        <v>0</v>
      </c>
    </row>
    <row r="1028" spans="1:13" x14ac:dyDescent="0.2">
      <c r="A1028" s="1">
        <v>39687</v>
      </c>
      <c r="B1028" s="5">
        <v>241</v>
      </c>
      <c r="C1028">
        <v>20</v>
      </c>
      <c r="D1028">
        <v>350</v>
      </c>
      <c r="E1028" s="6" t="s">
        <v>256</v>
      </c>
      <c r="F1028" t="s">
        <v>217</v>
      </c>
      <c r="G1028" t="s">
        <v>218</v>
      </c>
      <c r="K1028" s="2">
        <v>6</v>
      </c>
      <c r="M1028" s="3">
        <f t="shared" si="16"/>
        <v>0</v>
      </c>
    </row>
    <row r="1029" spans="1:13" x14ac:dyDescent="0.2">
      <c r="A1029" s="1">
        <v>39687</v>
      </c>
      <c r="B1029" s="5">
        <v>241</v>
      </c>
      <c r="C1029">
        <v>20</v>
      </c>
      <c r="D1029">
        <v>350</v>
      </c>
      <c r="E1029" s="6" t="s">
        <v>256</v>
      </c>
      <c r="F1029" t="s">
        <v>217</v>
      </c>
      <c r="G1029" t="s">
        <v>218</v>
      </c>
      <c r="K1029" s="2">
        <v>6</v>
      </c>
      <c r="M1029" s="3">
        <f t="shared" si="16"/>
        <v>0</v>
      </c>
    </row>
    <row r="1030" spans="1:13" x14ac:dyDescent="0.2">
      <c r="A1030" s="1">
        <v>39687</v>
      </c>
      <c r="B1030" s="5">
        <v>241</v>
      </c>
      <c r="C1030">
        <v>20</v>
      </c>
      <c r="D1030">
        <v>350</v>
      </c>
      <c r="E1030" s="6" t="s">
        <v>256</v>
      </c>
      <c r="F1030" t="s">
        <v>217</v>
      </c>
      <c r="G1030" t="s">
        <v>218</v>
      </c>
      <c r="K1030" s="2">
        <v>6</v>
      </c>
      <c r="M1030" s="3">
        <f t="shared" si="16"/>
        <v>0</v>
      </c>
    </row>
    <row r="1031" spans="1:13" x14ac:dyDescent="0.2">
      <c r="A1031" s="1">
        <v>39687</v>
      </c>
      <c r="B1031" s="5">
        <v>241</v>
      </c>
      <c r="C1031">
        <v>20</v>
      </c>
      <c r="D1031">
        <v>350</v>
      </c>
      <c r="E1031" s="6" t="s">
        <v>256</v>
      </c>
      <c r="F1031" t="s">
        <v>217</v>
      </c>
      <c r="G1031" t="s">
        <v>218</v>
      </c>
      <c r="K1031" s="2">
        <v>6</v>
      </c>
      <c r="M1031" s="3">
        <f t="shared" si="16"/>
        <v>0</v>
      </c>
    </row>
    <row r="1032" spans="1:13" x14ac:dyDescent="0.2">
      <c r="A1032" s="1">
        <v>39687</v>
      </c>
      <c r="B1032" s="5">
        <v>241</v>
      </c>
      <c r="C1032">
        <v>20</v>
      </c>
      <c r="D1032">
        <v>350</v>
      </c>
      <c r="E1032" s="6" t="s">
        <v>256</v>
      </c>
      <c r="F1032" t="s">
        <v>217</v>
      </c>
      <c r="G1032" t="s">
        <v>218</v>
      </c>
      <c r="K1032" s="2">
        <v>6</v>
      </c>
      <c r="M1032" s="3">
        <f t="shared" si="16"/>
        <v>0</v>
      </c>
    </row>
    <row r="1033" spans="1:13" x14ac:dyDescent="0.2">
      <c r="A1033" s="1">
        <v>39687</v>
      </c>
      <c r="B1033" s="5">
        <v>241</v>
      </c>
      <c r="C1033">
        <v>20</v>
      </c>
      <c r="D1033">
        <v>350</v>
      </c>
      <c r="E1033" s="6" t="s">
        <v>256</v>
      </c>
      <c r="F1033" t="s">
        <v>217</v>
      </c>
      <c r="G1033" t="s">
        <v>218</v>
      </c>
      <c r="K1033" s="2">
        <v>6</v>
      </c>
      <c r="M1033" s="3">
        <f t="shared" si="16"/>
        <v>0</v>
      </c>
    </row>
    <row r="1034" spans="1:13" x14ac:dyDescent="0.2">
      <c r="A1034" s="1">
        <v>39687</v>
      </c>
      <c r="B1034" s="5">
        <v>241</v>
      </c>
      <c r="C1034">
        <v>20</v>
      </c>
      <c r="D1034">
        <v>350</v>
      </c>
      <c r="E1034" s="6" t="s">
        <v>256</v>
      </c>
      <c r="F1034" t="s">
        <v>217</v>
      </c>
      <c r="G1034" t="s">
        <v>218</v>
      </c>
      <c r="K1034" s="2">
        <v>6</v>
      </c>
      <c r="M1034" s="3">
        <f t="shared" si="16"/>
        <v>0</v>
      </c>
    </row>
    <row r="1035" spans="1:13" x14ac:dyDescent="0.2">
      <c r="A1035" s="1">
        <v>39687</v>
      </c>
      <c r="B1035" s="5">
        <v>241</v>
      </c>
      <c r="C1035">
        <v>20</v>
      </c>
      <c r="D1035">
        <v>350</v>
      </c>
      <c r="E1035" s="6" t="s">
        <v>256</v>
      </c>
      <c r="F1035" t="s">
        <v>217</v>
      </c>
      <c r="G1035" t="s">
        <v>218</v>
      </c>
      <c r="K1035" s="2">
        <v>6</v>
      </c>
      <c r="M1035" s="3">
        <f t="shared" si="16"/>
        <v>0</v>
      </c>
    </row>
    <row r="1036" spans="1:13" x14ac:dyDescent="0.2">
      <c r="A1036" s="1">
        <v>39687</v>
      </c>
      <c r="B1036" s="5">
        <v>241</v>
      </c>
      <c r="C1036">
        <v>20</v>
      </c>
      <c r="D1036">
        <v>350</v>
      </c>
      <c r="E1036" s="6" t="s">
        <v>256</v>
      </c>
      <c r="F1036" t="s">
        <v>217</v>
      </c>
      <c r="G1036" t="s">
        <v>218</v>
      </c>
      <c r="K1036" s="2">
        <v>6</v>
      </c>
      <c r="M1036" s="3">
        <f t="shared" si="16"/>
        <v>0</v>
      </c>
    </row>
    <row r="1037" spans="1:13" x14ac:dyDescent="0.2">
      <c r="A1037" s="1">
        <v>39687</v>
      </c>
      <c r="B1037" s="5">
        <v>241</v>
      </c>
      <c r="C1037">
        <v>20</v>
      </c>
      <c r="D1037">
        <v>350</v>
      </c>
      <c r="E1037" s="6" t="s">
        <v>256</v>
      </c>
      <c r="F1037" t="s">
        <v>217</v>
      </c>
      <c r="G1037" t="s">
        <v>218</v>
      </c>
      <c r="K1037" s="2">
        <v>6</v>
      </c>
      <c r="M1037" s="3">
        <f t="shared" si="16"/>
        <v>0</v>
      </c>
    </row>
    <row r="1038" spans="1:13" x14ac:dyDescent="0.2">
      <c r="A1038" s="1">
        <v>39687</v>
      </c>
      <c r="B1038" s="5">
        <v>241</v>
      </c>
      <c r="C1038">
        <v>20</v>
      </c>
      <c r="D1038">
        <v>350</v>
      </c>
      <c r="E1038" s="6" t="s">
        <v>256</v>
      </c>
      <c r="F1038" t="s">
        <v>217</v>
      </c>
      <c r="G1038" t="s">
        <v>218</v>
      </c>
      <c r="K1038" s="2">
        <v>6</v>
      </c>
      <c r="M1038" s="3">
        <f t="shared" si="16"/>
        <v>0</v>
      </c>
    </row>
    <row r="1039" spans="1:13" x14ac:dyDescent="0.2">
      <c r="A1039" s="1">
        <v>39687</v>
      </c>
      <c r="B1039" s="5">
        <v>241</v>
      </c>
      <c r="C1039">
        <v>20</v>
      </c>
      <c r="D1039">
        <v>350</v>
      </c>
      <c r="E1039" s="6" t="s">
        <v>256</v>
      </c>
      <c r="F1039" t="s">
        <v>217</v>
      </c>
      <c r="G1039" t="s">
        <v>218</v>
      </c>
      <c r="K1039" s="2">
        <v>6</v>
      </c>
      <c r="M1039" s="3">
        <f t="shared" si="16"/>
        <v>0</v>
      </c>
    </row>
    <row r="1040" spans="1:13" x14ac:dyDescent="0.2">
      <c r="A1040" s="1">
        <v>39687</v>
      </c>
      <c r="B1040" s="5">
        <v>241</v>
      </c>
      <c r="C1040">
        <v>20</v>
      </c>
      <c r="D1040">
        <v>350</v>
      </c>
      <c r="E1040" s="6" t="s">
        <v>256</v>
      </c>
      <c r="F1040" t="s">
        <v>217</v>
      </c>
      <c r="G1040" t="s">
        <v>218</v>
      </c>
      <c r="K1040" s="2">
        <v>6</v>
      </c>
      <c r="M1040" s="3">
        <f t="shared" si="16"/>
        <v>0</v>
      </c>
    </row>
    <row r="1041" spans="1:13" x14ac:dyDescent="0.2">
      <c r="A1041" s="1">
        <v>39687</v>
      </c>
      <c r="B1041" s="5">
        <v>241</v>
      </c>
      <c r="C1041">
        <v>20</v>
      </c>
      <c r="D1041">
        <v>350</v>
      </c>
      <c r="E1041" s="6" t="s">
        <v>256</v>
      </c>
      <c r="F1041" t="s">
        <v>217</v>
      </c>
      <c r="G1041" t="s">
        <v>218</v>
      </c>
      <c r="K1041" s="2">
        <v>6</v>
      </c>
      <c r="M1041" s="3">
        <f t="shared" si="16"/>
        <v>0</v>
      </c>
    </row>
    <row r="1042" spans="1:13" x14ac:dyDescent="0.2">
      <c r="A1042" s="1">
        <v>39687</v>
      </c>
      <c r="B1042" s="5">
        <v>241</v>
      </c>
      <c r="C1042">
        <v>20</v>
      </c>
      <c r="D1042">
        <v>350</v>
      </c>
      <c r="E1042" s="6" t="s">
        <v>256</v>
      </c>
      <c r="F1042" t="s">
        <v>217</v>
      </c>
      <c r="G1042" t="s">
        <v>218</v>
      </c>
      <c r="K1042" s="2">
        <v>6</v>
      </c>
      <c r="M1042" s="3">
        <f t="shared" si="16"/>
        <v>0</v>
      </c>
    </row>
    <row r="1043" spans="1:13" x14ac:dyDescent="0.2">
      <c r="A1043" s="1">
        <v>39687</v>
      </c>
      <c r="B1043" s="5">
        <v>241</v>
      </c>
      <c r="C1043">
        <v>20</v>
      </c>
      <c r="D1043">
        <v>350</v>
      </c>
      <c r="E1043" s="6" t="s">
        <v>256</v>
      </c>
      <c r="F1043" t="s">
        <v>217</v>
      </c>
      <c r="G1043" t="s">
        <v>218</v>
      </c>
      <c r="K1043" s="2">
        <v>6</v>
      </c>
      <c r="M1043" s="3">
        <f t="shared" si="16"/>
        <v>0</v>
      </c>
    </row>
    <row r="1044" spans="1:13" x14ac:dyDescent="0.2">
      <c r="A1044" s="1">
        <v>39687</v>
      </c>
      <c r="B1044" s="5">
        <v>241</v>
      </c>
      <c r="C1044">
        <v>20</v>
      </c>
      <c r="D1044">
        <v>350</v>
      </c>
      <c r="E1044" s="6" t="s">
        <v>256</v>
      </c>
      <c r="F1044" t="s">
        <v>217</v>
      </c>
      <c r="G1044" t="s">
        <v>218</v>
      </c>
      <c r="K1044" s="2">
        <v>6</v>
      </c>
      <c r="M1044" s="3">
        <f t="shared" si="16"/>
        <v>0</v>
      </c>
    </row>
    <row r="1045" spans="1:13" x14ac:dyDescent="0.2">
      <c r="A1045" s="1">
        <v>39687</v>
      </c>
      <c r="B1045" s="5">
        <v>241</v>
      </c>
      <c r="C1045">
        <v>20</v>
      </c>
      <c r="D1045">
        <v>350</v>
      </c>
      <c r="E1045" s="6" t="s">
        <v>256</v>
      </c>
      <c r="F1045" t="s">
        <v>217</v>
      </c>
      <c r="G1045" t="s">
        <v>218</v>
      </c>
      <c r="K1045" s="2">
        <v>6</v>
      </c>
      <c r="M1045" s="3">
        <f t="shared" si="16"/>
        <v>0</v>
      </c>
    </row>
    <row r="1046" spans="1:13" x14ac:dyDescent="0.2">
      <c r="A1046" s="1">
        <v>39687</v>
      </c>
      <c r="B1046" s="5">
        <v>241</v>
      </c>
      <c r="C1046">
        <v>20</v>
      </c>
      <c r="D1046">
        <v>350</v>
      </c>
      <c r="E1046" s="6" t="s">
        <v>256</v>
      </c>
      <c r="F1046" t="s">
        <v>217</v>
      </c>
      <c r="G1046" t="s">
        <v>218</v>
      </c>
      <c r="K1046" s="2">
        <v>6</v>
      </c>
      <c r="M1046" s="3">
        <f t="shared" si="16"/>
        <v>0</v>
      </c>
    </row>
    <row r="1047" spans="1:13" x14ac:dyDescent="0.2">
      <c r="A1047" s="1">
        <v>39687</v>
      </c>
      <c r="B1047" s="5">
        <v>241</v>
      </c>
      <c r="C1047">
        <v>20</v>
      </c>
      <c r="D1047">
        <v>350</v>
      </c>
      <c r="E1047" s="6" t="s">
        <v>256</v>
      </c>
      <c r="F1047" t="s">
        <v>217</v>
      </c>
      <c r="G1047" t="s">
        <v>218</v>
      </c>
      <c r="K1047" s="2">
        <v>6</v>
      </c>
      <c r="M1047" s="3">
        <f t="shared" si="16"/>
        <v>0</v>
      </c>
    </row>
    <row r="1048" spans="1:13" x14ac:dyDescent="0.2">
      <c r="A1048" s="1">
        <v>39687</v>
      </c>
      <c r="B1048" s="5">
        <v>241</v>
      </c>
      <c r="C1048">
        <v>20</v>
      </c>
      <c r="D1048">
        <v>350</v>
      </c>
      <c r="E1048" s="6" t="s">
        <v>256</v>
      </c>
      <c r="F1048" t="s">
        <v>217</v>
      </c>
      <c r="G1048" t="s">
        <v>218</v>
      </c>
      <c r="K1048" s="2">
        <v>6</v>
      </c>
      <c r="M1048" s="3">
        <f t="shared" si="16"/>
        <v>0</v>
      </c>
    </row>
    <row r="1049" spans="1:13" x14ac:dyDescent="0.2">
      <c r="A1049" s="1">
        <v>39687</v>
      </c>
      <c r="B1049" s="5">
        <v>241</v>
      </c>
      <c r="C1049">
        <v>20</v>
      </c>
      <c r="D1049">
        <v>350</v>
      </c>
      <c r="E1049" s="6" t="s">
        <v>256</v>
      </c>
      <c r="F1049" t="s">
        <v>217</v>
      </c>
      <c r="G1049" t="s">
        <v>218</v>
      </c>
      <c r="K1049" s="2">
        <v>6</v>
      </c>
      <c r="M1049" s="3">
        <f t="shared" si="16"/>
        <v>0</v>
      </c>
    </row>
    <row r="1050" spans="1:13" x14ac:dyDescent="0.2">
      <c r="A1050" s="1">
        <v>39687</v>
      </c>
      <c r="B1050" s="5">
        <v>241</v>
      </c>
      <c r="C1050">
        <v>20</v>
      </c>
      <c r="D1050">
        <v>350</v>
      </c>
      <c r="E1050" s="6" t="s">
        <v>256</v>
      </c>
      <c r="F1050" t="s">
        <v>217</v>
      </c>
      <c r="G1050" t="s">
        <v>218</v>
      </c>
      <c r="K1050" s="2">
        <v>6</v>
      </c>
      <c r="M1050" s="3">
        <f t="shared" si="16"/>
        <v>0</v>
      </c>
    </row>
    <row r="1051" spans="1:13" x14ac:dyDescent="0.2">
      <c r="A1051" s="1">
        <v>39687</v>
      </c>
      <c r="B1051" s="5">
        <v>241</v>
      </c>
      <c r="C1051">
        <v>20</v>
      </c>
      <c r="D1051">
        <v>350</v>
      </c>
      <c r="E1051" s="6" t="s">
        <v>256</v>
      </c>
      <c r="F1051" t="s">
        <v>217</v>
      </c>
      <c r="G1051" t="s">
        <v>218</v>
      </c>
      <c r="K1051" s="2">
        <v>6</v>
      </c>
      <c r="M1051" s="3">
        <f t="shared" si="16"/>
        <v>0</v>
      </c>
    </row>
    <row r="1052" spans="1:13" x14ac:dyDescent="0.2">
      <c r="A1052" s="1">
        <v>39687</v>
      </c>
      <c r="B1052" s="5">
        <v>241</v>
      </c>
      <c r="C1052">
        <v>20</v>
      </c>
      <c r="D1052">
        <v>350</v>
      </c>
      <c r="E1052" s="6" t="s">
        <v>256</v>
      </c>
      <c r="F1052" t="s">
        <v>217</v>
      </c>
      <c r="G1052" t="s">
        <v>218</v>
      </c>
      <c r="K1052" s="2">
        <v>6</v>
      </c>
      <c r="M1052" s="3">
        <f t="shared" si="16"/>
        <v>0</v>
      </c>
    </row>
    <row r="1053" spans="1:13" x14ac:dyDescent="0.2">
      <c r="A1053" s="1">
        <v>39687</v>
      </c>
      <c r="B1053" s="5">
        <v>241</v>
      </c>
      <c r="C1053">
        <v>20</v>
      </c>
      <c r="D1053">
        <v>350</v>
      </c>
      <c r="E1053" s="6" t="s">
        <v>256</v>
      </c>
      <c r="F1053" t="s">
        <v>217</v>
      </c>
      <c r="G1053" t="s">
        <v>218</v>
      </c>
      <c r="K1053" s="2">
        <v>6</v>
      </c>
      <c r="M1053" s="3">
        <f t="shared" si="16"/>
        <v>0</v>
      </c>
    </row>
    <row r="1054" spans="1:13" x14ac:dyDescent="0.2">
      <c r="A1054" s="1">
        <v>39687</v>
      </c>
      <c r="B1054" s="5">
        <v>241</v>
      </c>
      <c r="C1054">
        <v>20</v>
      </c>
      <c r="D1054">
        <v>350</v>
      </c>
      <c r="E1054" s="6" t="s">
        <v>256</v>
      </c>
      <c r="F1054" t="s">
        <v>217</v>
      </c>
      <c r="G1054" t="s">
        <v>218</v>
      </c>
      <c r="K1054" s="2">
        <v>6</v>
      </c>
      <c r="M1054" s="3">
        <f t="shared" si="16"/>
        <v>0</v>
      </c>
    </row>
    <row r="1055" spans="1:13" x14ac:dyDescent="0.2">
      <c r="A1055" s="1">
        <v>39687</v>
      </c>
      <c r="B1055" s="5">
        <v>241</v>
      </c>
      <c r="C1055">
        <v>20</v>
      </c>
      <c r="D1055">
        <v>350</v>
      </c>
      <c r="E1055" s="6" t="s">
        <v>256</v>
      </c>
      <c r="F1055" t="s">
        <v>217</v>
      </c>
      <c r="G1055" t="s">
        <v>218</v>
      </c>
      <c r="K1055" s="2">
        <v>6</v>
      </c>
      <c r="M1055" s="3">
        <f t="shared" si="16"/>
        <v>0</v>
      </c>
    </row>
    <row r="1056" spans="1:13" x14ac:dyDescent="0.2">
      <c r="A1056" s="1">
        <v>39687</v>
      </c>
      <c r="B1056" s="5">
        <v>241</v>
      </c>
      <c r="C1056">
        <v>20</v>
      </c>
      <c r="D1056">
        <v>350</v>
      </c>
      <c r="E1056" s="6" t="s">
        <v>256</v>
      </c>
      <c r="F1056" t="s">
        <v>217</v>
      </c>
      <c r="G1056" t="s">
        <v>218</v>
      </c>
      <c r="K1056" s="2">
        <v>6</v>
      </c>
      <c r="M1056" s="3">
        <f t="shared" si="16"/>
        <v>0</v>
      </c>
    </row>
    <row r="1057" spans="1:13" x14ac:dyDescent="0.2">
      <c r="A1057" s="1">
        <v>39687</v>
      </c>
      <c r="B1057" s="5">
        <v>241</v>
      </c>
      <c r="C1057">
        <v>20</v>
      </c>
      <c r="D1057">
        <v>350</v>
      </c>
      <c r="E1057" s="6" t="s">
        <v>256</v>
      </c>
      <c r="F1057" t="s">
        <v>217</v>
      </c>
      <c r="G1057" t="s">
        <v>218</v>
      </c>
      <c r="K1057" s="2">
        <v>6</v>
      </c>
      <c r="M1057" s="3">
        <f t="shared" si="16"/>
        <v>0</v>
      </c>
    </row>
    <row r="1058" spans="1:13" x14ac:dyDescent="0.2">
      <c r="A1058" s="1">
        <v>39687</v>
      </c>
      <c r="B1058" s="5">
        <v>241</v>
      </c>
      <c r="C1058">
        <v>20</v>
      </c>
      <c r="D1058">
        <v>350</v>
      </c>
      <c r="E1058" s="6" t="s">
        <v>256</v>
      </c>
      <c r="F1058" t="s">
        <v>217</v>
      </c>
      <c r="G1058" t="s">
        <v>218</v>
      </c>
      <c r="K1058" s="2">
        <v>6</v>
      </c>
      <c r="M1058" s="3">
        <f t="shared" si="16"/>
        <v>0</v>
      </c>
    </row>
    <row r="1059" spans="1:13" x14ac:dyDescent="0.2">
      <c r="A1059" s="1">
        <v>39687</v>
      </c>
      <c r="B1059" s="5">
        <v>241</v>
      </c>
      <c r="C1059">
        <v>20</v>
      </c>
      <c r="D1059">
        <v>350</v>
      </c>
      <c r="E1059" s="6" t="s">
        <v>256</v>
      </c>
      <c r="F1059" t="s">
        <v>217</v>
      </c>
      <c r="G1059" t="s">
        <v>218</v>
      </c>
      <c r="K1059" s="2">
        <v>6</v>
      </c>
      <c r="M1059" s="3">
        <f t="shared" si="16"/>
        <v>0</v>
      </c>
    </row>
    <row r="1060" spans="1:13" x14ac:dyDescent="0.2">
      <c r="A1060" s="1">
        <v>39687</v>
      </c>
      <c r="B1060" s="5">
        <v>241</v>
      </c>
      <c r="C1060">
        <v>20</v>
      </c>
      <c r="D1060">
        <v>350</v>
      </c>
      <c r="E1060" s="6" t="s">
        <v>256</v>
      </c>
      <c r="F1060" t="s">
        <v>217</v>
      </c>
      <c r="G1060" t="s">
        <v>218</v>
      </c>
      <c r="K1060" s="2">
        <v>6</v>
      </c>
      <c r="M1060" s="3">
        <f t="shared" si="16"/>
        <v>0</v>
      </c>
    </row>
    <row r="1061" spans="1:13" x14ac:dyDescent="0.2">
      <c r="A1061" s="1">
        <v>39687</v>
      </c>
      <c r="B1061" s="5">
        <v>241</v>
      </c>
      <c r="C1061">
        <v>20</v>
      </c>
      <c r="D1061">
        <v>350</v>
      </c>
      <c r="E1061" s="6" t="s">
        <v>256</v>
      </c>
      <c r="F1061" t="s">
        <v>217</v>
      </c>
      <c r="G1061" t="s">
        <v>218</v>
      </c>
      <c r="K1061" s="2">
        <v>6</v>
      </c>
      <c r="M1061" s="3">
        <f t="shared" si="16"/>
        <v>0</v>
      </c>
    </row>
    <row r="1062" spans="1:13" x14ac:dyDescent="0.2">
      <c r="A1062" s="1">
        <v>39687</v>
      </c>
      <c r="B1062" s="5">
        <v>241</v>
      </c>
      <c r="C1062">
        <v>20</v>
      </c>
      <c r="D1062">
        <v>350</v>
      </c>
      <c r="E1062" s="6" t="s">
        <v>256</v>
      </c>
      <c r="F1062" t="s">
        <v>217</v>
      </c>
      <c r="G1062" t="s">
        <v>218</v>
      </c>
      <c r="K1062" s="2">
        <v>6</v>
      </c>
      <c r="M1062" s="3">
        <f t="shared" si="16"/>
        <v>0</v>
      </c>
    </row>
    <row r="1063" spans="1:13" x14ac:dyDescent="0.2">
      <c r="A1063" s="1">
        <v>39687</v>
      </c>
      <c r="B1063" s="5">
        <v>241</v>
      </c>
      <c r="C1063">
        <v>20</v>
      </c>
      <c r="D1063">
        <v>350</v>
      </c>
      <c r="E1063" s="6" t="s">
        <v>256</v>
      </c>
      <c r="F1063" t="s">
        <v>217</v>
      </c>
      <c r="G1063" t="s">
        <v>218</v>
      </c>
      <c r="K1063" s="2">
        <v>6</v>
      </c>
      <c r="M1063" s="3">
        <f t="shared" si="16"/>
        <v>0</v>
      </c>
    </row>
    <row r="1064" spans="1:13" x14ac:dyDescent="0.2">
      <c r="A1064" s="1">
        <v>39687</v>
      </c>
      <c r="B1064" s="5">
        <v>241</v>
      </c>
      <c r="C1064">
        <v>20</v>
      </c>
      <c r="D1064">
        <v>350</v>
      </c>
      <c r="E1064" s="6" t="s">
        <v>256</v>
      </c>
      <c r="F1064" t="s">
        <v>217</v>
      </c>
      <c r="G1064" t="s">
        <v>218</v>
      </c>
      <c r="K1064" s="2">
        <v>6</v>
      </c>
      <c r="M1064" s="3">
        <f t="shared" si="16"/>
        <v>0</v>
      </c>
    </row>
    <row r="1065" spans="1:13" x14ac:dyDescent="0.2">
      <c r="A1065" s="1">
        <v>39687</v>
      </c>
      <c r="B1065" s="5">
        <v>241</v>
      </c>
      <c r="C1065">
        <v>20</v>
      </c>
      <c r="D1065">
        <v>350</v>
      </c>
      <c r="E1065" s="6" t="s">
        <v>256</v>
      </c>
      <c r="F1065" t="s">
        <v>217</v>
      </c>
      <c r="G1065" t="s">
        <v>218</v>
      </c>
      <c r="K1065" s="2">
        <v>6</v>
      </c>
      <c r="M1065" s="3">
        <f t="shared" si="16"/>
        <v>0</v>
      </c>
    </row>
    <row r="1066" spans="1:13" x14ac:dyDescent="0.2">
      <c r="A1066" s="1">
        <v>39687</v>
      </c>
      <c r="B1066" s="5">
        <v>241</v>
      </c>
      <c r="C1066">
        <v>20</v>
      </c>
      <c r="D1066">
        <v>350</v>
      </c>
      <c r="E1066" s="6" t="s">
        <v>256</v>
      </c>
      <c r="F1066" t="s">
        <v>217</v>
      </c>
      <c r="G1066" t="s">
        <v>218</v>
      </c>
      <c r="K1066" s="2">
        <v>6</v>
      </c>
      <c r="M1066" s="3">
        <f t="shared" si="16"/>
        <v>0</v>
      </c>
    </row>
    <row r="1067" spans="1:13" x14ac:dyDescent="0.2">
      <c r="A1067" s="1">
        <v>39687</v>
      </c>
      <c r="B1067" s="5">
        <v>241</v>
      </c>
      <c r="C1067">
        <v>20</v>
      </c>
      <c r="D1067">
        <v>350</v>
      </c>
      <c r="E1067" s="6" t="s">
        <v>256</v>
      </c>
      <c r="F1067" t="s">
        <v>217</v>
      </c>
      <c r="G1067" t="s">
        <v>218</v>
      </c>
      <c r="K1067" s="2">
        <v>6</v>
      </c>
      <c r="M1067" s="3">
        <f t="shared" si="16"/>
        <v>0</v>
      </c>
    </row>
    <row r="1068" spans="1:13" x14ac:dyDescent="0.2">
      <c r="A1068" s="1">
        <v>39687</v>
      </c>
      <c r="B1068" s="5">
        <v>241</v>
      </c>
      <c r="C1068">
        <v>20</v>
      </c>
      <c r="D1068">
        <v>350</v>
      </c>
      <c r="E1068" s="6" t="s">
        <v>256</v>
      </c>
      <c r="F1068" t="s">
        <v>217</v>
      </c>
      <c r="G1068" t="s">
        <v>218</v>
      </c>
      <c r="K1068" s="2">
        <v>6</v>
      </c>
      <c r="M1068" s="3">
        <f t="shared" si="16"/>
        <v>0</v>
      </c>
    </row>
    <row r="1069" spans="1:13" x14ac:dyDescent="0.2">
      <c r="A1069" s="1">
        <v>39687</v>
      </c>
      <c r="B1069" s="5">
        <v>241</v>
      </c>
      <c r="C1069">
        <v>20</v>
      </c>
      <c r="D1069">
        <v>350</v>
      </c>
      <c r="E1069" s="6" t="s">
        <v>256</v>
      </c>
      <c r="F1069" t="s">
        <v>217</v>
      </c>
      <c r="G1069" t="s">
        <v>218</v>
      </c>
      <c r="K1069" s="2">
        <v>6</v>
      </c>
      <c r="M1069" s="3">
        <f t="shared" si="16"/>
        <v>0</v>
      </c>
    </row>
    <row r="1070" spans="1:13" x14ac:dyDescent="0.2">
      <c r="A1070" s="1">
        <v>39687</v>
      </c>
      <c r="B1070" s="5">
        <v>241</v>
      </c>
      <c r="C1070">
        <v>20</v>
      </c>
      <c r="D1070">
        <v>350</v>
      </c>
      <c r="E1070" s="6" t="s">
        <v>256</v>
      </c>
      <c r="F1070" t="s">
        <v>217</v>
      </c>
      <c r="G1070" t="s">
        <v>218</v>
      </c>
      <c r="K1070" s="2">
        <v>6</v>
      </c>
      <c r="M1070" s="3">
        <f t="shared" si="16"/>
        <v>0</v>
      </c>
    </row>
    <row r="1071" spans="1:13" x14ac:dyDescent="0.2">
      <c r="A1071" s="1">
        <v>39687</v>
      </c>
      <c r="B1071" s="5">
        <v>241</v>
      </c>
      <c r="C1071">
        <v>20</v>
      </c>
      <c r="D1071">
        <v>350</v>
      </c>
      <c r="E1071" s="6" t="s">
        <v>256</v>
      </c>
      <c r="F1071" t="s">
        <v>217</v>
      </c>
      <c r="G1071" t="s">
        <v>218</v>
      </c>
      <c r="K1071" s="2">
        <v>6</v>
      </c>
      <c r="M1071" s="3">
        <f t="shared" si="16"/>
        <v>0</v>
      </c>
    </row>
    <row r="1072" spans="1:13" x14ac:dyDescent="0.2">
      <c r="A1072" s="1">
        <v>39687</v>
      </c>
      <c r="B1072" s="5">
        <v>241</v>
      </c>
      <c r="C1072">
        <v>20</v>
      </c>
      <c r="D1072">
        <v>350</v>
      </c>
      <c r="E1072" s="6" t="s">
        <v>256</v>
      </c>
      <c r="F1072" t="s">
        <v>217</v>
      </c>
      <c r="G1072" t="s">
        <v>218</v>
      </c>
      <c r="K1072" s="2">
        <v>6</v>
      </c>
      <c r="M1072" s="3">
        <f t="shared" si="16"/>
        <v>0</v>
      </c>
    </row>
    <row r="1073" spans="1:13" x14ac:dyDescent="0.2">
      <c r="A1073" s="1">
        <v>39687</v>
      </c>
      <c r="B1073" s="5">
        <v>241</v>
      </c>
      <c r="C1073">
        <v>20</v>
      </c>
      <c r="D1073">
        <v>350</v>
      </c>
      <c r="E1073" s="6" t="s">
        <v>256</v>
      </c>
      <c r="F1073" t="s">
        <v>217</v>
      </c>
      <c r="G1073" t="s">
        <v>218</v>
      </c>
      <c r="K1073" s="2">
        <v>6</v>
      </c>
      <c r="M1073" s="3">
        <f t="shared" si="16"/>
        <v>0</v>
      </c>
    </row>
    <row r="1074" spans="1:13" x14ac:dyDescent="0.2">
      <c r="A1074" s="1">
        <v>39687</v>
      </c>
      <c r="B1074" s="5">
        <v>241</v>
      </c>
      <c r="C1074">
        <v>20</v>
      </c>
      <c r="D1074">
        <v>350</v>
      </c>
      <c r="E1074" s="6" t="s">
        <v>256</v>
      </c>
      <c r="F1074" t="s">
        <v>217</v>
      </c>
      <c r="G1074" t="s">
        <v>218</v>
      </c>
      <c r="K1074" s="2">
        <v>6</v>
      </c>
      <c r="M1074" s="3">
        <f t="shared" si="16"/>
        <v>0</v>
      </c>
    </row>
    <row r="1075" spans="1:13" x14ac:dyDescent="0.2">
      <c r="A1075" s="1">
        <v>39687</v>
      </c>
      <c r="B1075" s="5">
        <v>241</v>
      </c>
      <c r="C1075">
        <v>20</v>
      </c>
      <c r="D1075">
        <v>350</v>
      </c>
      <c r="E1075" s="6" t="s">
        <v>256</v>
      </c>
      <c r="F1075" t="s">
        <v>217</v>
      </c>
      <c r="G1075" t="s">
        <v>218</v>
      </c>
      <c r="K1075" s="2">
        <v>6</v>
      </c>
      <c r="M1075" s="3">
        <f t="shared" si="16"/>
        <v>0</v>
      </c>
    </row>
    <row r="1076" spans="1:13" x14ac:dyDescent="0.2">
      <c r="A1076" s="1">
        <v>39687</v>
      </c>
      <c r="B1076" s="5">
        <v>241</v>
      </c>
      <c r="C1076">
        <v>20</v>
      </c>
      <c r="D1076">
        <v>350</v>
      </c>
      <c r="E1076" s="6" t="s">
        <v>256</v>
      </c>
      <c r="F1076" t="s">
        <v>217</v>
      </c>
      <c r="G1076" t="s">
        <v>218</v>
      </c>
      <c r="K1076" s="2">
        <v>6</v>
      </c>
      <c r="M1076" s="3">
        <f t="shared" si="16"/>
        <v>0</v>
      </c>
    </row>
    <row r="1077" spans="1:13" x14ac:dyDescent="0.2">
      <c r="A1077" s="1">
        <v>39687</v>
      </c>
      <c r="B1077" s="5">
        <v>241</v>
      </c>
      <c r="C1077">
        <v>20</v>
      </c>
      <c r="D1077">
        <v>350</v>
      </c>
      <c r="E1077" s="6" t="s">
        <v>256</v>
      </c>
      <c r="F1077" t="s">
        <v>217</v>
      </c>
      <c r="G1077" t="s">
        <v>218</v>
      </c>
      <c r="K1077" s="2">
        <v>6</v>
      </c>
      <c r="M1077" s="3">
        <f t="shared" si="16"/>
        <v>0</v>
      </c>
    </row>
    <row r="1078" spans="1:13" x14ac:dyDescent="0.2">
      <c r="A1078" s="1">
        <v>39687</v>
      </c>
      <c r="B1078" s="5">
        <v>241</v>
      </c>
      <c r="C1078">
        <v>20</v>
      </c>
      <c r="D1078">
        <v>350</v>
      </c>
      <c r="E1078" s="6" t="s">
        <v>256</v>
      </c>
      <c r="F1078" t="s">
        <v>217</v>
      </c>
      <c r="G1078" t="s">
        <v>218</v>
      </c>
      <c r="K1078" s="2">
        <v>6</v>
      </c>
      <c r="M1078" s="3">
        <f t="shared" si="16"/>
        <v>0</v>
      </c>
    </row>
    <row r="1079" spans="1:13" x14ac:dyDescent="0.2">
      <c r="A1079" s="1">
        <v>39687</v>
      </c>
      <c r="B1079" s="5">
        <v>241</v>
      </c>
      <c r="C1079">
        <v>20</v>
      </c>
      <c r="D1079">
        <v>350</v>
      </c>
      <c r="E1079" s="6" t="s">
        <v>256</v>
      </c>
      <c r="F1079" t="s">
        <v>217</v>
      </c>
      <c r="G1079" t="s">
        <v>218</v>
      </c>
      <c r="K1079" s="2">
        <v>6</v>
      </c>
      <c r="M1079" s="3">
        <f t="shared" si="16"/>
        <v>0</v>
      </c>
    </row>
    <row r="1080" spans="1:13" x14ac:dyDescent="0.2">
      <c r="A1080" s="1">
        <v>39687</v>
      </c>
      <c r="B1080" s="5">
        <v>241</v>
      </c>
      <c r="C1080">
        <v>20</v>
      </c>
      <c r="D1080">
        <v>350</v>
      </c>
      <c r="E1080" s="6" t="s">
        <v>256</v>
      </c>
      <c r="F1080" t="s">
        <v>217</v>
      </c>
      <c r="G1080" t="s">
        <v>218</v>
      </c>
      <c r="K1080" s="2">
        <v>6</v>
      </c>
      <c r="M1080" s="3">
        <f t="shared" si="16"/>
        <v>0</v>
      </c>
    </row>
    <row r="1081" spans="1:13" x14ac:dyDescent="0.2">
      <c r="A1081" s="1">
        <v>39687</v>
      </c>
      <c r="B1081" s="5">
        <v>241</v>
      </c>
      <c r="C1081">
        <v>20</v>
      </c>
      <c r="D1081">
        <v>350</v>
      </c>
      <c r="E1081" s="6" t="s">
        <v>256</v>
      </c>
      <c r="F1081" t="s">
        <v>217</v>
      </c>
      <c r="G1081" t="s">
        <v>218</v>
      </c>
      <c r="K1081" s="2">
        <v>6</v>
      </c>
      <c r="M1081" s="3">
        <f t="shared" si="16"/>
        <v>0</v>
      </c>
    </row>
    <row r="1082" spans="1:13" x14ac:dyDescent="0.2">
      <c r="A1082" s="1">
        <v>39687</v>
      </c>
      <c r="B1082" s="5">
        <v>241</v>
      </c>
      <c r="C1082">
        <v>20</v>
      </c>
      <c r="D1082">
        <v>350</v>
      </c>
      <c r="E1082" s="6" t="s">
        <v>256</v>
      </c>
      <c r="F1082" t="s">
        <v>217</v>
      </c>
      <c r="G1082" t="s">
        <v>218</v>
      </c>
      <c r="K1082" s="2">
        <v>6</v>
      </c>
      <c r="M1082" s="3">
        <f t="shared" si="16"/>
        <v>0</v>
      </c>
    </row>
    <row r="1083" spans="1:13" x14ac:dyDescent="0.2">
      <c r="A1083" s="1">
        <v>39687</v>
      </c>
      <c r="B1083" s="5">
        <v>241</v>
      </c>
      <c r="C1083">
        <v>20</v>
      </c>
      <c r="D1083">
        <v>350</v>
      </c>
      <c r="E1083" s="6" t="s">
        <v>256</v>
      </c>
      <c r="F1083" t="s">
        <v>217</v>
      </c>
      <c r="G1083" t="s">
        <v>218</v>
      </c>
      <c r="K1083" s="2">
        <v>6</v>
      </c>
      <c r="M1083" s="3">
        <f t="shared" si="16"/>
        <v>0</v>
      </c>
    </row>
    <row r="1084" spans="1:13" x14ac:dyDescent="0.2">
      <c r="A1084" s="1">
        <v>39687</v>
      </c>
      <c r="B1084" s="5">
        <v>241</v>
      </c>
      <c r="C1084">
        <v>20</v>
      </c>
      <c r="D1084">
        <v>350</v>
      </c>
      <c r="E1084" s="6" t="s">
        <v>256</v>
      </c>
      <c r="F1084" t="s">
        <v>217</v>
      </c>
      <c r="G1084" t="s">
        <v>218</v>
      </c>
      <c r="K1084" s="2">
        <v>6</v>
      </c>
      <c r="M1084" s="3">
        <f t="shared" si="16"/>
        <v>0</v>
      </c>
    </row>
    <row r="1085" spans="1:13" x14ac:dyDescent="0.2">
      <c r="A1085" s="1">
        <v>39687</v>
      </c>
      <c r="B1085" s="5">
        <v>241</v>
      </c>
      <c r="C1085">
        <v>20</v>
      </c>
      <c r="D1085">
        <v>350</v>
      </c>
      <c r="E1085" s="6" t="s">
        <v>256</v>
      </c>
      <c r="F1085" t="s">
        <v>217</v>
      </c>
      <c r="G1085" t="s">
        <v>218</v>
      </c>
      <c r="K1085" s="2">
        <v>6</v>
      </c>
      <c r="M1085" s="3">
        <f t="shared" si="16"/>
        <v>0</v>
      </c>
    </row>
    <row r="1086" spans="1:13" x14ac:dyDescent="0.2">
      <c r="A1086" s="1">
        <v>39687</v>
      </c>
      <c r="B1086" s="5">
        <v>241</v>
      </c>
      <c r="C1086">
        <v>20</v>
      </c>
      <c r="D1086">
        <v>350</v>
      </c>
      <c r="E1086" s="6" t="s">
        <v>256</v>
      </c>
      <c r="F1086" t="s">
        <v>217</v>
      </c>
      <c r="G1086" t="s">
        <v>218</v>
      </c>
      <c r="K1086" s="2">
        <v>6</v>
      </c>
      <c r="M1086" s="3">
        <f t="shared" si="16"/>
        <v>0</v>
      </c>
    </row>
    <row r="1087" spans="1:13" x14ac:dyDescent="0.2">
      <c r="A1087" s="1">
        <v>39687</v>
      </c>
      <c r="B1087" s="5">
        <v>241</v>
      </c>
      <c r="C1087">
        <v>20</v>
      </c>
      <c r="D1087">
        <v>350</v>
      </c>
      <c r="E1087" s="6" t="s">
        <v>256</v>
      </c>
      <c r="F1087" t="s">
        <v>217</v>
      </c>
      <c r="G1087" t="s">
        <v>218</v>
      </c>
      <c r="K1087" s="2">
        <v>6</v>
      </c>
      <c r="M1087" s="3">
        <f t="shared" si="16"/>
        <v>0</v>
      </c>
    </row>
    <row r="1088" spans="1:13" x14ac:dyDescent="0.2">
      <c r="A1088" s="1">
        <v>39687</v>
      </c>
      <c r="B1088" s="5">
        <v>241</v>
      </c>
      <c r="C1088">
        <v>20</v>
      </c>
      <c r="D1088">
        <v>350</v>
      </c>
      <c r="E1088" s="6" t="s">
        <v>256</v>
      </c>
      <c r="F1088" t="s">
        <v>217</v>
      </c>
      <c r="G1088" t="s">
        <v>218</v>
      </c>
      <c r="K1088" s="2">
        <v>6</v>
      </c>
      <c r="M1088" s="3">
        <f t="shared" si="16"/>
        <v>0</v>
      </c>
    </row>
    <row r="1089" spans="1:13" x14ac:dyDescent="0.2">
      <c r="A1089" s="1">
        <v>39687</v>
      </c>
      <c r="B1089" s="5">
        <v>241</v>
      </c>
      <c r="C1089">
        <v>20</v>
      </c>
      <c r="D1089">
        <v>350</v>
      </c>
      <c r="E1089" s="6" t="s">
        <v>256</v>
      </c>
      <c r="F1089" t="s">
        <v>217</v>
      </c>
      <c r="G1089" t="s">
        <v>218</v>
      </c>
      <c r="K1089" s="2">
        <v>6</v>
      </c>
      <c r="M1089" s="3">
        <f t="shared" si="16"/>
        <v>0</v>
      </c>
    </row>
    <row r="1090" spans="1:13" x14ac:dyDescent="0.2">
      <c r="A1090" s="1">
        <v>39687</v>
      </c>
      <c r="B1090" s="5">
        <v>241</v>
      </c>
      <c r="C1090">
        <v>20</v>
      </c>
      <c r="D1090">
        <v>350</v>
      </c>
      <c r="E1090" s="6" t="s">
        <v>256</v>
      </c>
      <c r="F1090" t="s">
        <v>217</v>
      </c>
      <c r="G1090" t="s">
        <v>218</v>
      </c>
      <c r="K1090" s="2">
        <v>6</v>
      </c>
      <c r="M1090" s="3">
        <f t="shared" ref="M1090:M1153" si="17">J1090*0.17</f>
        <v>0</v>
      </c>
    </row>
    <row r="1091" spans="1:13" x14ac:dyDescent="0.2">
      <c r="A1091" s="1">
        <v>39687</v>
      </c>
      <c r="B1091" s="5">
        <v>241</v>
      </c>
      <c r="C1091">
        <v>20</v>
      </c>
      <c r="D1091">
        <v>350</v>
      </c>
      <c r="E1091" s="6" t="s">
        <v>256</v>
      </c>
      <c r="F1091" t="s">
        <v>217</v>
      </c>
      <c r="G1091" t="s">
        <v>218</v>
      </c>
      <c r="K1091" s="2">
        <v>6</v>
      </c>
      <c r="M1091" s="3">
        <f t="shared" si="17"/>
        <v>0</v>
      </c>
    </row>
    <row r="1092" spans="1:13" x14ac:dyDescent="0.2">
      <c r="A1092" s="1">
        <v>39687</v>
      </c>
      <c r="B1092" s="5">
        <v>241</v>
      </c>
      <c r="C1092">
        <v>20</v>
      </c>
      <c r="D1092">
        <v>350</v>
      </c>
      <c r="E1092" s="6" t="s">
        <v>256</v>
      </c>
      <c r="F1092" t="s">
        <v>217</v>
      </c>
      <c r="G1092" t="s">
        <v>218</v>
      </c>
      <c r="K1092" s="2">
        <v>6</v>
      </c>
      <c r="M1092" s="3">
        <f t="shared" si="17"/>
        <v>0</v>
      </c>
    </row>
    <row r="1093" spans="1:13" x14ac:dyDescent="0.2">
      <c r="A1093" s="1">
        <v>39687</v>
      </c>
      <c r="B1093" s="5">
        <v>241</v>
      </c>
      <c r="C1093">
        <v>20</v>
      </c>
      <c r="D1093">
        <v>350</v>
      </c>
      <c r="E1093" s="6" t="s">
        <v>256</v>
      </c>
      <c r="F1093" t="s">
        <v>217</v>
      </c>
      <c r="G1093" t="s">
        <v>218</v>
      </c>
      <c r="K1093" s="2">
        <v>6</v>
      </c>
      <c r="M1093" s="3">
        <f t="shared" si="17"/>
        <v>0</v>
      </c>
    </row>
    <row r="1094" spans="1:13" x14ac:dyDescent="0.2">
      <c r="A1094" s="1">
        <v>39687</v>
      </c>
      <c r="B1094" s="5">
        <v>241</v>
      </c>
      <c r="C1094">
        <v>20</v>
      </c>
      <c r="D1094">
        <v>350</v>
      </c>
      <c r="E1094" s="6" t="s">
        <v>256</v>
      </c>
      <c r="F1094" t="s">
        <v>217</v>
      </c>
      <c r="G1094" t="s">
        <v>218</v>
      </c>
      <c r="K1094" s="2">
        <v>6</v>
      </c>
      <c r="M1094" s="3">
        <f t="shared" si="17"/>
        <v>0</v>
      </c>
    </row>
    <row r="1095" spans="1:13" x14ac:dyDescent="0.2">
      <c r="A1095" s="1">
        <v>39687</v>
      </c>
      <c r="B1095" s="5">
        <v>241</v>
      </c>
      <c r="C1095">
        <v>20</v>
      </c>
      <c r="D1095">
        <v>350</v>
      </c>
      <c r="E1095" s="6" t="s">
        <v>256</v>
      </c>
      <c r="F1095" t="s">
        <v>217</v>
      </c>
      <c r="G1095" t="s">
        <v>218</v>
      </c>
      <c r="K1095" s="2">
        <v>6</v>
      </c>
      <c r="M1095" s="3">
        <f t="shared" si="17"/>
        <v>0</v>
      </c>
    </row>
    <row r="1096" spans="1:13" x14ac:dyDescent="0.2">
      <c r="A1096" s="1">
        <v>39687</v>
      </c>
      <c r="B1096" s="5">
        <v>241</v>
      </c>
      <c r="C1096">
        <v>20</v>
      </c>
      <c r="D1096">
        <v>350</v>
      </c>
      <c r="E1096" s="6" t="s">
        <v>256</v>
      </c>
      <c r="F1096" t="s">
        <v>217</v>
      </c>
      <c r="G1096" t="s">
        <v>218</v>
      </c>
      <c r="K1096" s="2">
        <v>6</v>
      </c>
      <c r="M1096" s="3">
        <f t="shared" si="17"/>
        <v>0</v>
      </c>
    </row>
    <row r="1097" spans="1:13" x14ac:dyDescent="0.2">
      <c r="A1097" s="1">
        <v>39687</v>
      </c>
      <c r="B1097" s="5">
        <v>241</v>
      </c>
      <c r="C1097">
        <v>20</v>
      </c>
      <c r="D1097">
        <v>350</v>
      </c>
      <c r="E1097" s="6" t="s">
        <v>256</v>
      </c>
      <c r="F1097" t="s">
        <v>217</v>
      </c>
      <c r="G1097" t="s">
        <v>218</v>
      </c>
      <c r="K1097" s="2">
        <v>6</v>
      </c>
      <c r="M1097" s="3">
        <f t="shared" si="17"/>
        <v>0</v>
      </c>
    </row>
    <row r="1098" spans="1:13" x14ac:dyDescent="0.2">
      <c r="A1098" s="1">
        <v>39687</v>
      </c>
      <c r="B1098" s="5">
        <v>241</v>
      </c>
      <c r="C1098">
        <v>20</v>
      </c>
      <c r="D1098">
        <v>350</v>
      </c>
      <c r="E1098" s="6" t="s">
        <v>256</v>
      </c>
      <c r="F1098" t="s">
        <v>217</v>
      </c>
      <c r="G1098" t="s">
        <v>218</v>
      </c>
      <c r="K1098" s="2">
        <v>6</v>
      </c>
      <c r="M1098" s="3">
        <f t="shared" si="17"/>
        <v>0</v>
      </c>
    </row>
    <row r="1099" spans="1:13" x14ac:dyDescent="0.2">
      <c r="A1099" s="1">
        <v>39687</v>
      </c>
      <c r="B1099" s="5">
        <v>241</v>
      </c>
      <c r="C1099">
        <v>20</v>
      </c>
      <c r="D1099">
        <v>350</v>
      </c>
      <c r="E1099" s="6" t="s">
        <v>256</v>
      </c>
      <c r="F1099" t="s">
        <v>217</v>
      </c>
      <c r="G1099" t="s">
        <v>218</v>
      </c>
      <c r="K1099" s="2">
        <v>6</v>
      </c>
      <c r="M1099" s="3">
        <f t="shared" si="17"/>
        <v>0</v>
      </c>
    </row>
    <row r="1100" spans="1:13" x14ac:dyDescent="0.2">
      <c r="A1100" s="1">
        <v>39687</v>
      </c>
      <c r="B1100" s="5">
        <v>241</v>
      </c>
      <c r="C1100">
        <v>20</v>
      </c>
      <c r="D1100">
        <v>350</v>
      </c>
      <c r="E1100" s="6" t="s">
        <v>256</v>
      </c>
      <c r="F1100" t="s">
        <v>217</v>
      </c>
      <c r="G1100" t="s">
        <v>218</v>
      </c>
      <c r="K1100" s="2">
        <v>6</v>
      </c>
      <c r="M1100" s="3">
        <f t="shared" si="17"/>
        <v>0</v>
      </c>
    </row>
    <row r="1101" spans="1:13" x14ac:dyDescent="0.2">
      <c r="A1101" s="1">
        <v>39687</v>
      </c>
      <c r="B1101" s="5">
        <v>241</v>
      </c>
      <c r="C1101">
        <v>20</v>
      </c>
      <c r="D1101">
        <v>350</v>
      </c>
      <c r="E1101" s="6" t="s">
        <v>256</v>
      </c>
      <c r="F1101" t="s">
        <v>217</v>
      </c>
      <c r="G1101" t="s">
        <v>218</v>
      </c>
      <c r="K1101" s="2">
        <v>6</v>
      </c>
      <c r="M1101" s="3">
        <f t="shared" si="17"/>
        <v>0</v>
      </c>
    </row>
    <row r="1102" spans="1:13" x14ac:dyDescent="0.2">
      <c r="A1102" s="1">
        <v>39687</v>
      </c>
      <c r="B1102" s="5">
        <v>241</v>
      </c>
      <c r="C1102">
        <v>20</v>
      </c>
      <c r="D1102">
        <v>350</v>
      </c>
      <c r="E1102" s="6" t="s">
        <v>256</v>
      </c>
      <c r="F1102" t="s">
        <v>217</v>
      </c>
      <c r="G1102" t="s">
        <v>218</v>
      </c>
      <c r="K1102" s="2">
        <v>6</v>
      </c>
      <c r="M1102" s="3">
        <f t="shared" si="17"/>
        <v>0</v>
      </c>
    </row>
    <row r="1103" spans="1:13" x14ac:dyDescent="0.2">
      <c r="A1103" s="1">
        <v>39687</v>
      </c>
      <c r="B1103" s="5">
        <v>241</v>
      </c>
      <c r="C1103">
        <v>20</v>
      </c>
      <c r="D1103">
        <v>350</v>
      </c>
      <c r="E1103" s="6" t="s">
        <v>256</v>
      </c>
      <c r="F1103" t="s">
        <v>217</v>
      </c>
      <c r="G1103" t="s">
        <v>218</v>
      </c>
      <c r="K1103" s="2">
        <v>6</v>
      </c>
      <c r="M1103" s="3">
        <f t="shared" si="17"/>
        <v>0</v>
      </c>
    </row>
    <row r="1104" spans="1:13" x14ac:dyDescent="0.2">
      <c r="A1104" s="1">
        <v>39687</v>
      </c>
      <c r="B1104" s="5">
        <v>241</v>
      </c>
      <c r="C1104">
        <v>20</v>
      </c>
      <c r="D1104">
        <v>350</v>
      </c>
      <c r="E1104" s="6" t="s">
        <v>256</v>
      </c>
      <c r="F1104" t="s">
        <v>217</v>
      </c>
      <c r="G1104" t="s">
        <v>218</v>
      </c>
      <c r="K1104" s="2">
        <v>6</v>
      </c>
      <c r="M1104" s="3">
        <f t="shared" si="17"/>
        <v>0</v>
      </c>
    </row>
    <row r="1105" spans="1:13" x14ac:dyDescent="0.2">
      <c r="A1105" s="1">
        <v>39687</v>
      </c>
      <c r="B1105" s="5">
        <v>241</v>
      </c>
      <c r="C1105">
        <v>20</v>
      </c>
      <c r="D1105">
        <v>350</v>
      </c>
      <c r="E1105" s="6" t="s">
        <v>256</v>
      </c>
      <c r="F1105" t="s">
        <v>217</v>
      </c>
      <c r="G1105" t="s">
        <v>218</v>
      </c>
      <c r="K1105" s="2">
        <v>6</v>
      </c>
      <c r="M1105" s="3">
        <f t="shared" si="17"/>
        <v>0</v>
      </c>
    </row>
    <row r="1106" spans="1:13" x14ac:dyDescent="0.2">
      <c r="A1106" s="1">
        <v>39687</v>
      </c>
      <c r="B1106" s="5">
        <v>241</v>
      </c>
      <c r="C1106">
        <v>20</v>
      </c>
      <c r="D1106">
        <v>350</v>
      </c>
      <c r="E1106" s="6" t="s">
        <v>256</v>
      </c>
      <c r="F1106" t="s">
        <v>217</v>
      </c>
      <c r="G1106" t="s">
        <v>218</v>
      </c>
      <c r="K1106" s="2">
        <v>6</v>
      </c>
      <c r="M1106" s="3">
        <f t="shared" si="17"/>
        <v>0</v>
      </c>
    </row>
    <row r="1107" spans="1:13" x14ac:dyDescent="0.2">
      <c r="A1107" s="1">
        <v>39687</v>
      </c>
      <c r="B1107" s="5">
        <v>241</v>
      </c>
      <c r="C1107">
        <v>20</v>
      </c>
      <c r="D1107">
        <v>350</v>
      </c>
      <c r="E1107" s="6" t="s">
        <v>256</v>
      </c>
      <c r="F1107" t="s">
        <v>217</v>
      </c>
      <c r="G1107" t="s">
        <v>218</v>
      </c>
      <c r="K1107" s="2">
        <v>6</v>
      </c>
      <c r="M1107" s="3">
        <f t="shared" si="17"/>
        <v>0</v>
      </c>
    </row>
    <row r="1108" spans="1:13" x14ac:dyDescent="0.2">
      <c r="A1108" s="1">
        <v>39687</v>
      </c>
      <c r="B1108" s="5">
        <v>241</v>
      </c>
      <c r="C1108">
        <v>20</v>
      </c>
      <c r="D1108">
        <v>350</v>
      </c>
      <c r="E1108" s="6" t="s">
        <v>256</v>
      </c>
      <c r="F1108" t="s">
        <v>217</v>
      </c>
      <c r="G1108" t="s">
        <v>218</v>
      </c>
      <c r="K1108" s="2">
        <v>6</v>
      </c>
      <c r="M1108" s="3">
        <f t="shared" si="17"/>
        <v>0</v>
      </c>
    </row>
    <row r="1109" spans="1:13" x14ac:dyDescent="0.2">
      <c r="A1109" s="1">
        <v>39687</v>
      </c>
      <c r="B1109" s="5">
        <v>241</v>
      </c>
      <c r="C1109">
        <v>20</v>
      </c>
      <c r="D1109">
        <v>350</v>
      </c>
      <c r="E1109" s="6" t="s">
        <v>256</v>
      </c>
      <c r="F1109" t="s">
        <v>217</v>
      </c>
      <c r="G1109" t="s">
        <v>218</v>
      </c>
      <c r="K1109" s="2">
        <v>6</v>
      </c>
      <c r="M1109" s="3">
        <f t="shared" si="17"/>
        <v>0</v>
      </c>
    </row>
    <row r="1110" spans="1:13" x14ac:dyDescent="0.2">
      <c r="A1110" s="1">
        <v>39687</v>
      </c>
      <c r="B1110" s="5">
        <v>241</v>
      </c>
      <c r="C1110">
        <v>20</v>
      </c>
      <c r="D1110">
        <v>350</v>
      </c>
      <c r="E1110" s="6" t="s">
        <v>256</v>
      </c>
      <c r="F1110" t="s">
        <v>217</v>
      </c>
      <c r="G1110" t="s">
        <v>218</v>
      </c>
      <c r="K1110" s="2">
        <v>6</v>
      </c>
      <c r="M1110" s="3">
        <f t="shared" si="17"/>
        <v>0</v>
      </c>
    </row>
    <row r="1111" spans="1:13" x14ac:dyDescent="0.2">
      <c r="A1111" s="1">
        <v>39687</v>
      </c>
      <c r="B1111" s="5">
        <v>241</v>
      </c>
      <c r="C1111">
        <v>20</v>
      </c>
      <c r="D1111">
        <v>350</v>
      </c>
      <c r="E1111" s="6" t="s">
        <v>256</v>
      </c>
      <c r="F1111" t="s">
        <v>217</v>
      </c>
      <c r="G1111" t="s">
        <v>218</v>
      </c>
      <c r="K1111" s="2">
        <v>6</v>
      </c>
      <c r="M1111" s="3">
        <f t="shared" si="17"/>
        <v>0</v>
      </c>
    </row>
    <row r="1112" spans="1:13" x14ac:dyDescent="0.2">
      <c r="A1112" s="1">
        <v>39687</v>
      </c>
      <c r="B1112" s="5">
        <v>241</v>
      </c>
      <c r="C1112">
        <v>20</v>
      </c>
      <c r="D1112">
        <v>350</v>
      </c>
      <c r="E1112" s="6" t="s">
        <v>256</v>
      </c>
      <c r="F1112" t="s">
        <v>217</v>
      </c>
      <c r="G1112" t="s">
        <v>218</v>
      </c>
      <c r="K1112" s="2">
        <v>6</v>
      </c>
      <c r="M1112" s="3">
        <f t="shared" si="17"/>
        <v>0</v>
      </c>
    </row>
    <row r="1113" spans="1:13" x14ac:dyDescent="0.2">
      <c r="A1113" s="1">
        <v>39687</v>
      </c>
      <c r="B1113" s="5">
        <v>241</v>
      </c>
      <c r="C1113">
        <v>20</v>
      </c>
      <c r="D1113">
        <v>350</v>
      </c>
      <c r="E1113" s="6" t="s">
        <v>256</v>
      </c>
      <c r="F1113" t="s">
        <v>217</v>
      </c>
      <c r="G1113" t="s">
        <v>218</v>
      </c>
      <c r="K1113" s="2">
        <v>6</v>
      </c>
      <c r="M1113" s="3">
        <f t="shared" si="17"/>
        <v>0</v>
      </c>
    </row>
    <row r="1114" spans="1:13" x14ac:dyDescent="0.2">
      <c r="A1114" s="1">
        <v>39687</v>
      </c>
      <c r="B1114" s="5">
        <v>241</v>
      </c>
      <c r="C1114">
        <v>20</v>
      </c>
      <c r="D1114">
        <v>350</v>
      </c>
      <c r="E1114" s="6" t="s">
        <v>256</v>
      </c>
      <c r="F1114" t="s">
        <v>217</v>
      </c>
      <c r="G1114" t="s">
        <v>218</v>
      </c>
      <c r="K1114" s="2">
        <v>6</v>
      </c>
      <c r="M1114" s="3">
        <f t="shared" si="17"/>
        <v>0</v>
      </c>
    </row>
    <row r="1115" spans="1:13" x14ac:dyDescent="0.2">
      <c r="A1115" s="1">
        <v>39687</v>
      </c>
      <c r="B1115" s="5">
        <v>241</v>
      </c>
      <c r="C1115">
        <v>20</v>
      </c>
      <c r="D1115">
        <v>350</v>
      </c>
      <c r="E1115" s="6" t="s">
        <v>256</v>
      </c>
      <c r="F1115" t="s">
        <v>217</v>
      </c>
      <c r="G1115" t="s">
        <v>218</v>
      </c>
      <c r="K1115" s="2">
        <v>6</v>
      </c>
      <c r="M1115" s="3">
        <f t="shared" si="17"/>
        <v>0</v>
      </c>
    </row>
    <row r="1116" spans="1:13" x14ac:dyDescent="0.2">
      <c r="A1116" s="1">
        <v>39687</v>
      </c>
      <c r="B1116" s="5">
        <v>241</v>
      </c>
      <c r="C1116">
        <v>20</v>
      </c>
      <c r="D1116">
        <v>350</v>
      </c>
      <c r="E1116" s="6" t="s">
        <v>256</v>
      </c>
      <c r="F1116" t="s">
        <v>217</v>
      </c>
      <c r="G1116" t="s">
        <v>218</v>
      </c>
      <c r="K1116" s="2">
        <v>6</v>
      </c>
      <c r="M1116" s="3">
        <f t="shared" si="17"/>
        <v>0</v>
      </c>
    </row>
    <row r="1117" spans="1:13" x14ac:dyDescent="0.2">
      <c r="A1117" s="1">
        <v>39687</v>
      </c>
      <c r="B1117" s="5">
        <v>241</v>
      </c>
      <c r="C1117">
        <v>20</v>
      </c>
      <c r="D1117">
        <v>350</v>
      </c>
      <c r="E1117" s="6" t="s">
        <v>256</v>
      </c>
      <c r="F1117" t="s">
        <v>217</v>
      </c>
      <c r="G1117" t="s">
        <v>218</v>
      </c>
      <c r="K1117" s="2">
        <v>6</v>
      </c>
      <c r="M1117" s="3">
        <f t="shared" si="17"/>
        <v>0</v>
      </c>
    </row>
    <row r="1118" spans="1:13" x14ac:dyDescent="0.2">
      <c r="A1118" s="1">
        <v>39687</v>
      </c>
      <c r="B1118" s="5">
        <v>241</v>
      </c>
      <c r="C1118">
        <v>20</v>
      </c>
      <c r="D1118">
        <v>350</v>
      </c>
      <c r="E1118" s="6" t="s">
        <v>256</v>
      </c>
      <c r="F1118" t="s">
        <v>217</v>
      </c>
      <c r="G1118" t="s">
        <v>218</v>
      </c>
      <c r="K1118" s="2">
        <v>6</v>
      </c>
      <c r="M1118" s="3">
        <f t="shared" si="17"/>
        <v>0</v>
      </c>
    </row>
    <row r="1119" spans="1:13" x14ac:dyDescent="0.2">
      <c r="A1119" s="1">
        <v>39687</v>
      </c>
      <c r="B1119" s="5">
        <v>241</v>
      </c>
      <c r="C1119">
        <v>20</v>
      </c>
      <c r="D1119">
        <v>350</v>
      </c>
      <c r="E1119" s="6" t="s">
        <v>256</v>
      </c>
      <c r="F1119" t="s">
        <v>217</v>
      </c>
      <c r="G1119" t="s">
        <v>218</v>
      </c>
      <c r="K1119" s="2">
        <v>6</v>
      </c>
      <c r="M1119" s="3">
        <f t="shared" si="17"/>
        <v>0</v>
      </c>
    </row>
    <row r="1120" spans="1:13" x14ac:dyDescent="0.2">
      <c r="A1120" s="1">
        <v>39687</v>
      </c>
      <c r="B1120" s="5">
        <v>241</v>
      </c>
      <c r="C1120">
        <v>20</v>
      </c>
      <c r="D1120">
        <v>350</v>
      </c>
      <c r="E1120" s="6" t="s">
        <v>256</v>
      </c>
      <c r="F1120" t="s">
        <v>217</v>
      </c>
      <c r="G1120" t="s">
        <v>218</v>
      </c>
      <c r="K1120" s="2">
        <v>6</v>
      </c>
      <c r="M1120" s="3">
        <f t="shared" si="17"/>
        <v>0</v>
      </c>
    </row>
    <row r="1121" spans="1:13" x14ac:dyDescent="0.2">
      <c r="A1121" s="1">
        <v>39687</v>
      </c>
      <c r="B1121" s="5">
        <v>241</v>
      </c>
      <c r="C1121">
        <v>20</v>
      </c>
      <c r="D1121">
        <v>350</v>
      </c>
      <c r="E1121" s="6" t="s">
        <v>256</v>
      </c>
      <c r="F1121" t="s">
        <v>217</v>
      </c>
      <c r="G1121" t="s">
        <v>218</v>
      </c>
      <c r="K1121" s="2">
        <v>6</v>
      </c>
      <c r="M1121" s="3">
        <f t="shared" si="17"/>
        <v>0</v>
      </c>
    </row>
    <row r="1122" spans="1:13" x14ac:dyDescent="0.2">
      <c r="A1122" s="1">
        <v>39687</v>
      </c>
      <c r="B1122" s="5">
        <v>241</v>
      </c>
      <c r="C1122">
        <v>20</v>
      </c>
      <c r="D1122">
        <v>350</v>
      </c>
      <c r="E1122" s="6" t="s">
        <v>256</v>
      </c>
      <c r="F1122" t="s">
        <v>217</v>
      </c>
      <c r="G1122" t="s">
        <v>218</v>
      </c>
      <c r="K1122" s="2">
        <v>6</v>
      </c>
      <c r="M1122" s="3">
        <f t="shared" si="17"/>
        <v>0</v>
      </c>
    </row>
    <row r="1123" spans="1:13" x14ac:dyDescent="0.2">
      <c r="A1123" s="1">
        <v>39687</v>
      </c>
      <c r="B1123" s="5">
        <v>241</v>
      </c>
      <c r="C1123">
        <v>20</v>
      </c>
      <c r="D1123">
        <v>350</v>
      </c>
      <c r="E1123" s="6" t="s">
        <v>256</v>
      </c>
      <c r="F1123" t="s">
        <v>217</v>
      </c>
      <c r="G1123" t="s">
        <v>218</v>
      </c>
      <c r="K1123" s="2">
        <v>6</v>
      </c>
      <c r="M1123" s="3">
        <f t="shared" si="17"/>
        <v>0</v>
      </c>
    </row>
    <row r="1124" spans="1:13" x14ac:dyDescent="0.2">
      <c r="A1124" s="1">
        <v>39687</v>
      </c>
      <c r="B1124" s="5">
        <v>241</v>
      </c>
      <c r="C1124">
        <v>20</v>
      </c>
      <c r="D1124">
        <v>350</v>
      </c>
      <c r="E1124" s="6" t="s">
        <v>256</v>
      </c>
      <c r="F1124" t="s">
        <v>217</v>
      </c>
      <c r="G1124" t="s">
        <v>218</v>
      </c>
      <c r="K1124" s="2">
        <v>6</v>
      </c>
      <c r="M1124" s="3">
        <f t="shared" si="17"/>
        <v>0</v>
      </c>
    </row>
    <row r="1125" spans="1:13" x14ac:dyDescent="0.2">
      <c r="A1125" s="1">
        <v>39687</v>
      </c>
      <c r="B1125" s="5">
        <v>241</v>
      </c>
      <c r="C1125">
        <v>20</v>
      </c>
      <c r="D1125">
        <v>350</v>
      </c>
      <c r="E1125" s="6" t="s">
        <v>256</v>
      </c>
      <c r="F1125" t="s">
        <v>217</v>
      </c>
      <c r="G1125" t="s">
        <v>218</v>
      </c>
      <c r="K1125" s="2">
        <v>6</v>
      </c>
      <c r="M1125" s="3">
        <f t="shared" si="17"/>
        <v>0</v>
      </c>
    </row>
    <row r="1126" spans="1:13" x14ac:dyDescent="0.2">
      <c r="A1126" s="1">
        <v>39687</v>
      </c>
      <c r="B1126" s="5">
        <v>241</v>
      </c>
      <c r="C1126">
        <v>20</v>
      </c>
      <c r="D1126">
        <v>350</v>
      </c>
      <c r="E1126" s="6" t="s">
        <v>256</v>
      </c>
      <c r="F1126" t="s">
        <v>217</v>
      </c>
      <c r="G1126" t="s">
        <v>218</v>
      </c>
      <c r="K1126" s="2">
        <v>6</v>
      </c>
      <c r="M1126" s="3">
        <f t="shared" si="17"/>
        <v>0</v>
      </c>
    </row>
    <row r="1127" spans="1:13" x14ac:dyDescent="0.2">
      <c r="A1127" s="1">
        <v>39687</v>
      </c>
      <c r="B1127" s="5">
        <v>241</v>
      </c>
      <c r="C1127">
        <v>20</v>
      </c>
      <c r="D1127">
        <v>350</v>
      </c>
      <c r="E1127" s="6" t="s">
        <v>256</v>
      </c>
      <c r="F1127" t="s">
        <v>217</v>
      </c>
      <c r="G1127" t="s">
        <v>218</v>
      </c>
      <c r="K1127" s="2">
        <v>6</v>
      </c>
      <c r="M1127" s="3">
        <f t="shared" si="17"/>
        <v>0</v>
      </c>
    </row>
    <row r="1128" spans="1:13" x14ac:dyDescent="0.2">
      <c r="A1128" s="1">
        <v>39687</v>
      </c>
      <c r="B1128" s="5">
        <v>241</v>
      </c>
      <c r="C1128">
        <v>20</v>
      </c>
      <c r="D1128">
        <v>350</v>
      </c>
      <c r="E1128" s="6" t="s">
        <v>256</v>
      </c>
      <c r="F1128" t="s">
        <v>217</v>
      </c>
      <c r="G1128" t="s">
        <v>218</v>
      </c>
      <c r="K1128" s="2">
        <v>6</v>
      </c>
      <c r="M1128" s="3">
        <f t="shared" si="17"/>
        <v>0</v>
      </c>
    </row>
    <row r="1129" spans="1:13" x14ac:dyDescent="0.2">
      <c r="A1129" s="1">
        <v>39687</v>
      </c>
      <c r="B1129" s="5">
        <v>241</v>
      </c>
      <c r="C1129">
        <v>20</v>
      </c>
      <c r="D1129">
        <v>350</v>
      </c>
      <c r="E1129" s="6" t="s">
        <v>256</v>
      </c>
      <c r="F1129" t="s">
        <v>217</v>
      </c>
      <c r="G1129" t="s">
        <v>218</v>
      </c>
      <c r="K1129" s="2">
        <v>6</v>
      </c>
      <c r="M1129" s="3">
        <f t="shared" si="17"/>
        <v>0</v>
      </c>
    </row>
    <row r="1130" spans="1:13" x14ac:dyDescent="0.2">
      <c r="A1130" s="1">
        <v>39687</v>
      </c>
      <c r="B1130" s="5">
        <v>241</v>
      </c>
      <c r="C1130">
        <v>20</v>
      </c>
      <c r="D1130">
        <v>350</v>
      </c>
      <c r="E1130" s="6" t="s">
        <v>256</v>
      </c>
      <c r="F1130" t="s">
        <v>217</v>
      </c>
      <c r="G1130" t="s">
        <v>218</v>
      </c>
      <c r="K1130" s="2">
        <v>6</v>
      </c>
      <c r="M1130" s="3">
        <f t="shared" si="17"/>
        <v>0</v>
      </c>
    </row>
    <row r="1131" spans="1:13" x14ac:dyDescent="0.2">
      <c r="A1131" s="1">
        <v>39687</v>
      </c>
      <c r="B1131" s="5">
        <v>241</v>
      </c>
      <c r="C1131">
        <v>20</v>
      </c>
      <c r="D1131">
        <v>350</v>
      </c>
      <c r="E1131" s="6" t="s">
        <v>256</v>
      </c>
      <c r="F1131" t="s">
        <v>217</v>
      </c>
      <c r="G1131" t="s">
        <v>218</v>
      </c>
      <c r="K1131" s="2">
        <v>6</v>
      </c>
      <c r="M1131" s="3">
        <f t="shared" si="17"/>
        <v>0</v>
      </c>
    </row>
    <row r="1132" spans="1:13" x14ac:dyDescent="0.2">
      <c r="A1132" s="1">
        <v>39687</v>
      </c>
      <c r="B1132" s="5">
        <v>241</v>
      </c>
      <c r="C1132">
        <v>20</v>
      </c>
      <c r="D1132">
        <v>350</v>
      </c>
      <c r="E1132" s="6" t="s">
        <v>256</v>
      </c>
      <c r="F1132" t="s">
        <v>217</v>
      </c>
      <c r="G1132" t="s">
        <v>218</v>
      </c>
      <c r="K1132" s="2">
        <v>6</v>
      </c>
      <c r="M1132" s="3">
        <f t="shared" si="17"/>
        <v>0</v>
      </c>
    </row>
    <row r="1133" spans="1:13" x14ac:dyDescent="0.2">
      <c r="A1133" s="1">
        <v>39687</v>
      </c>
      <c r="B1133" s="5">
        <v>241</v>
      </c>
      <c r="C1133">
        <v>20</v>
      </c>
      <c r="D1133">
        <v>350</v>
      </c>
      <c r="E1133" s="6" t="s">
        <v>256</v>
      </c>
      <c r="F1133" t="s">
        <v>217</v>
      </c>
      <c r="G1133" t="s">
        <v>218</v>
      </c>
      <c r="K1133" s="2">
        <v>6</v>
      </c>
      <c r="M1133" s="3">
        <f t="shared" si="17"/>
        <v>0</v>
      </c>
    </row>
    <row r="1134" spans="1:13" x14ac:dyDescent="0.2">
      <c r="A1134" s="1">
        <v>39687</v>
      </c>
      <c r="B1134" s="5">
        <v>241</v>
      </c>
      <c r="C1134">
        <v>20</v>
      </c>
      <c r="D1134">
        <v>350</v>
      </c>
      <c r="E1134" s="6" t="s">
        <v>256</v>
      </c>
      <c r="F1134" t="s">
        <v>217</v>
      </c>
      <c r="G1134" t="s">
        <v>218</v>
      </c>
      <c r="K1134" s="2">
        <v>6</v>
      </c>
      <c r="M1134" s="3">
        <f t="shared" si="17"/>
        <v>0</v>
      </c>
    </row>
    <row r="1135" spans="1:13" x14ac:dyDescent="0.2">
      <c r="A1135" s="1">
        <v>39687</v>
      </c>
      <c r="B1135" s="5">
        <v>241</v>
      </c>
      <c r="C1135">
        <v>20</v>
      </c>
      <c r="D1135">
        <v>350</v>
      </c>
      <c r="E1135" s="6" t="s">
        <v>256</v>
      </c>
      <c r="F1135" t="s">
        <v>217</v>
      </c>
      <c r="G1135" t="s">
        <v>218</v>
      </c>
      <c r="K1135" s="2">
        <v>6</v>
      </c>
      <c r="M1135" s="3">
        <f t="shared" si="17"/>
        <v>0</v>
      </c>
    </row>
    <row r="1136" spans="1:13" x14ac:dyDescent="0.2">
      <c r="A1136" s="1">
        <v>39687</v>
      </c>
      <c r="B1136" s="5">
        <v>241</v>
      </c>
      <c r="C1136">
        <v>20</v>
      </c>
      <c r="D1136">
        <v>350</v>
      </c>
      <c r="E1136" s="6" t="s">
        <v>256</v>
      </c>
      <c r="F1136" t="s">
        <v>217</v>
      </c>
      <c r="G1136" t="s">
        <v>218</v>
      </c>
      <c r="K1136" s="2">
        <v>6</v>
      </c>
      <c r="M1136" s="3">
        <f t="shared" si="17"/>
        <v>0</v>
      </c>
    </row>
    <row r="1137" spans="1:13" x14ac:dyDescent="0.2">
      <c r="A1137" s="1">
        <v>39687</v>
      </c>
      <c r="B1137" s="5">
        <v>241</v>
      </c>
      <c r="C1137">
        <v>20</v>
      </c>
      <c r="D1137">
        <v>350</v>
      </c>
      <c r="E1137" s="6" t="s">
        <v>256</v>
      </c>
      <c r="F1137" t="s">
        <v>217</v>
      </c>
      <c r="G1137" t="s">
        <v>218</v>
      </c>
      <c r="K1137" s="2">
        <v>6</v>
      </c>
      <c r="M1137" s="3">
        <f t="shared" si="17"/>
        <v>0</v>
      </c>
    </row>
    <row r="1138" spans="1:13" x14ac:dyDescent="0.2">
      <c r="A1138" s="1">
        <v>39687</v>
      </c>
      <c r="B1138" s="5">
        <v>241</v>
      </c>
      <c r="C1138">
        <v>20</v>
      </c>
      <c r="D1138">
        <v>350</v>
      </c>
      <c r="E1138" s="6" t="s">
        <v>256</v>
      </c>
      <c r="F1138" t="s">
        <v>217</v>
      </c>
      <c r="G1138" t="s">
        <v>218</v>
      </c>
      <c r="K1138" s="2">
        <v>6</v>
      </c>
      <c r="M1138" s="3">
        <f t="shared" si="17"/>
        <v>0</v>
      </c>
    </row>
    <row r="1139" spans="1:13" x14ac:dyDescent="0.2">
      <c r="A1139" s="1">
        <v>39687</v>
      </c>
      <c r="B1139" s="5">
        <v>241</v>
      </c>
      <c r="C1139">
        <v>20</v>
      </c>
      <c r="D1139">
        <v>350</v>
      </c>
      <c r="E1139" s="6" t="s">
        <v>256</v>
      </c>
      <c r="F1139" t="s">
        <v>217</v>
      </c>
      <c r="G1139" t="s">
        <v>218</v>
      </c>
      <c r="K1139" s="2">
        <v>6</v>
      </c>
      <c r="M1139" s="3">
        <f t="shared" si="17"/>
        <v>0</v>
      </c>
    </row>
    <row r="1140" spans="1:13" x14ac:dyDescent="0.2">
      <c r="A1140" s="1">
        <v>39687</v>
      </c>
      <c r="B1140" s="5">
        <v>241</v>
      </c>
      <c r="C1140">
        <v>20</v>
      </c>
      <c r="D1140">
        <v>350</v>
      </c>
      <c r="E1140" s="6" t="s">
        <v>256</v>
      </c>
      <c r="F1140" t="s">
        <v>217</v>
      </c>
      <c r="G1140" t="s">
        <v>218</v>
      </c>
      <c r="K1140" s="2">
        <v>6</v>
      </c>
      <c r="M1140" s="3">
        <f t="shared" si="17"/>
        <v>0</v>
      </c>
    </row>
    <row r="1141" spans="1:13" x14ac:dyDescent="0.2">
      <c r="A1141" s="1">
        <v>39687</v>
      </c>
      <c r="B1141" s="5">
        <v>241</v>
      </c>
      <c r="C1141">
        <v>20</v>
      </c>
      <c r="D1141">
        <v>350</v>
      </c>
      <c r="E1141" s="6" t="s">
        <v>256</v>
      </c>
      <c r="F1141" t="s">
        <v>217</v>
      </c>
      <c r="G1141" t="s">
        <v>218</v>
      </c>
      <c r="K1141" s="2">
        <v>6</v>
      </c>
      <c r="M1141" s="3">
        <f t="shared" si="17"/>
        <v>0</v>
      </c>
    </row>
    <row r="1142" spans="1:13" x14ac:dyDescent="0.2">
      <c r="A1142" s="1">
        <v>39687</v>
      </c>
      <c r="B1142" s="5">
        <v>241</v>
      </c>
      <c r="C1142">
        <v>20</v>
      </c>
      <c r="D1142">
        <v>350</v>
      </c>
      <c r="E1142" s="6" t="s">
        <v>256</v>
      </c>
      <c r="F1142" t="s">
        <v>217</v>
      </c>
      <c r="G1142" t="s">
        <v>218</v>
      </c>
      <c r="K1142" s="2">
        <v>6</v>
      </c>
      <c r="M1142" s="3">
        <f t="shared" si="17"/>
        <v>0</v>
      </c>
    </row>
    <row r="1143" spans="1:13" x14ac:dyDescent="0.2">
      <c r="A1143" s="1">
        <v>39687</v>
      </c>
      <c r="B1143" s="5">
        <v>241</v>
      </c>
      <c r="C1143">
        <v>20</v>
      </c>
      <c r="D1143">
        <v>350</v>
      </c>
      <c r="E1143" s="6" t="s">
        <v>256</v>
      </c>
      <c r="F1143" t="s">
        <v>217</v>
      </c>
      <c r="G1143" t="s">
        <v>218</v>
      </c>
      <c r="K1143" s="2">
        <v>6</v>
      </c>
      <c r="M1143" s="3">
        <f t="shared" si="17"/>
        <v>0</v>
      </c>
    </row>
    <row r="1144" spans="1:13" x14ac:dyDescent="0.2">
      <c r="A1144" s="1">
        <v>39687</v>
      </c>
      <c r="B1144" s="5">
        <v>241</v>
      </c>
      <c r="C1144">
        <v>20</v>
      </c>
      <c r="D1144">
        <v>350</v>
      </c>
      <c r="E1144" s="6" t="s">
        <v>256</v>
      </c>
      <c r="F1144" t="s">
        <v>217</v>
      </c>
      <c r="G1144" t="s">
        <v>218</v>
      </c>
      <c r="K1144" s="2">
        <v>6</v>
      </c>
      <c r="M1144" s="3">
        <f t="shared" si="17"/>
        <v>0</v>
      </c>
    </row>
    <row r="1145" spans="1:13" x14ac:dyDescent="0.2">
      <c r="A1145" s="1">
        <v>39687</v>
      </c>
      <c r="B1145" s="5">
        <v>241</v>
      </c>
      <c r="C1145">
        <v>20</v>
      </c>
      <c r="D1145">
        <v>350</v>
      </c>
      <c r="E1145" s="6" t="s">
        <v>256</v>
      </c>
      <c r="F1145" t="s">
        <v>217</v>
      </c>
      <c r="G1145" t="s">
        <v>218</v>
      </c>
      <c r="K1145" s="2">
        <v>6</v>
      </c>
      <c r="M1145" s="3">
        <f t="shared" si="17"/>
        <v>0</v>
      </c>
    </row>
    <row r="1146" spans="1:13" x14ac:dyDescent="0.2">
      <c r="A1146" s="1">
        <v>39687</v>
      </c>
      <c r="B1146" s="5">
        <v>241</v>
      </c>
      <c r="C1146">
        <v>20</v>
      </c>
      <c r="D1146">
        <v>350</v>
      </c>
      <c r="E1146" s="6" t="s">
        <v>256</v>
      </c>
      <c r="F1146" t="s">
        <v>217</v>
      </c>
      <c r="G1146" t="s">
        <v>218</v>
      </c>
      <c r="K1146" s="2">
        <v>6</v>
      </c>
      <c r="M1146" s="3">
        <f t="shared" si="17"/>
        <v>0</v>
      </c>
    </row>
    <row r="1147" spans="1:13" x14ac:dyDescent="0.2">
      <c r="A1147" s="1">
        <v>39687</v>
      </c>
      <c r="B1147" s="5">
        <v>241</v>
      </c>
      <c r="C1147">
        <v>20</v>
      </c>
      <c r="D1147">
        <v>350</v>
      </c>
      <c r="E1147" s="6" t="s">
        <v>256</v>
      </c>
      <c r="F1147" t="s">
        <v>217</v>
      </c>
      <c r="G1147" t="s">
        <v>218</v>
      </c>
      <c r="K1147" s="2">
        <v>6</v>
      </c>
      <c r="M1147" s="3">
        <f t="shared" si="17"/>
        <v>0</v>
      </c>
    </row>
    <row r="1148" spans="1:13" x14ac:dyDescent="0.2">
      <c r="A1148" s="1">
        <v>39687</v>
      </c>
      <c r="B1148" s="5">
        <v>241</v>
      </c>
      <c r="C1148">
        <v>20</v>
      </c>
      <c r="D1148">
        <v>350</v>
      </c>
      <c r="E1148" s="6" t="s">
        <v>256</v>
      </c>
      <c r="F1148" t="s">
        <v>217</v>
      </c>
      <c r="G1148" t="s">
        <v>218</v>
      </c>
      <c r="K1148" s="2">
        <v>6</v>
      </c>
      <c r="M1148" s="3">
        <f t="shared" si="17"/>
        <v>0</v>
      </c>
    </row>
    <row r="1149" spans="1:13" x14ac:dyDescent="0.2">
      <c r="A1149" s="1">
        <v>39687</v>
      </c>
      <c r="B1149" s="5">
        <v>241</v>
      </c>
      <c r="C1149">
        <v>20</v>
      </c>
      <c r="D1149">
        <v>350</v>
      </c>
      <c r="E1149" s="6" t="s">
        <v>256</v>
      </c>
      <c r="F1149" t="s">
        <v>217</v>
      </c>
      <c r="G1149" t="s">
        <v>218</v>
      </c>
      <c r="K1149" s="2">
        <v>6</v>
      </c>
      <c r="M1149" s="3">
        <f t="shared" si="17"/>
        <v>0</v>
      </c>
    </row>
    <row r="1150" spans="1:13" x14ac:dyDescent="0.2">
      <c r="A1150" s="1">
        <v>39687</v>
      </c>
      <c r="B1150" s="5">
        <v>241</v>
      </c>
      <c r="C1150">
        <v>20</v>
      </c>
      <c r="D1150">
        <v>350</v>
      </c>
      <c r="E1150" s="6" t="s">
        <v>256</v>
      </c>
      <c r="F1150" t="s">
        <v>217</v>
      </c>
      <c r="G1150" t="s">
        <v>218</v>
      </c>
      <c r="K1150" s="2">
        <v>6</v>
      </c>
      <c r="M1150" s="3">
        <f t="shared" si="17"/>
        <v>0</v>
      </c>
    </row>
    <row r="1151" spans="1:13" x14ac:dyDescent="0.2">
      <c r="A1151" s="1">
        <v>39687</v>
      </c>
      <c r="B1151" s="5">
        <v>241</v>
      </c>
      <c r="C1151">
        <v>20</v>
      </c>
      <c r="D1151">
        <v>350</v>
      </c>
      <c r="E1151" s="6" t="s">
        <v>256</v>
      </c>
      <c r="F1151" t="s">
        <v>217</v>
      </c>
      <c r="G1151" t="s">
        <v>218</v>
      </c>
      <c r="K1151" s="2">
        <v>6</v>
      </c>
      <c r="M1151" s="3">
        <f t="shared" si="17"/>
        <v>0</v>
      </c>
    </row>
    <row r="1152" spans="1:13" x14ac:dyDescent="0.2">
      <c r="A1152" s="1">
        <v>39687</v>
      </c>
      <c r="B1152" s="5">
        <v>241</v>
      </c>
      <c r="C1152">
        <v>20</v>
      </c>
      <c r="D1152">
        <v>350</v>
      </c>
      <c r="E1152" s="6" t="s">
        <v>256</v>
      </c>
      <c r="F1152" t="s">
        <v>217</v>
      </c>
      <c r="G1152" t="s">
        <v>218</v>
      </c>
      <c r="K1152" s="2">
        <v>6</v>
      </c>
      <c r="M1152" s="3">
        <f t="shared" si="17"/>
        <v>0</v>
      </c>
    </row>
    <row r="1153" spans="1:13" x14ac:dyDescent="0.2">
      <c r="A1153" s="1">
        <v>39687</v>
      </c>
      <c r="B1153" s="5">
        <v>241</v>
      </c>
      <c r="C1153">
        <v>20</v>
      </c>
      <c r="D1153">
        <v>350</v>
      </c>
      <c r="E1153" s="6" t="s">
        <v>256</v>
      </c>
      <c r="F1153" t="s">
        <v>217</v>
      </c>
      <c r="G1153" t="s">
        <v>218</v>
      </c>
      <c r="K1153" s="2">
        <v>6</v>
      </c>
      <c r="M1153" s="3">
        <f t="shared" si="17"/>
        <v>0</v>
      </c>
    </row>
    <row r="1154" spans="1:13" x14ac:dyDescent="0.2">
      <c r="A1154" s="1">
        <v>39687</v>
      </c>
      <c r="B1154" s="5">
        <v>241</v>
      </c>
      <c r="C1154">
        <v>20</v>
      </c>
      <c r="D1154">
        <v>350</v>
      </c>
      <c r="E1154" s="6" t="s">
        <v>256</v>
      </c>
      <c r="F1154" t="s">
        <v>217</v>
      </c>
      <c r="G1154" t="s">
        <v>218</v>
      </c>
      <c r="K1154" s="2">
        <v>6</v>
      </c>
      <c r="M1154" s="3">
        <f t="shared" ref="M1154:M1217" si="18">J1154*0.17</f>
        <v>0</v>
      </c>
    </row>
    <row r="1155" spans="1:13" x14ac:dyDescent="0.2">
      <c r="A1155" s="1">
        <v>39687</v>
      </c>
      <c r="B1155" s="5">
        <v>241</v>
      </c>
      <c r="C1155">
        <v>20</v>
      </c>
      <c r="D1155">
        <v>350</v>
      </c>
      <c r="E1155" s="6" t="s">
        <v>256</v>
      </c>
      <c r="F1155" t="s">
        <v>217</v>
      </c>
      <c r="G1155" t="s">
        <v>218</v>
      </c>
      <c r="K1155" s="2">
        <v>6</v>
      </c>
      <c r="M1155" s="3">
        <f t="shared" si="18"/>
        <v>0</v>
      </c>
    </row>
    <row r="1156" spans="1:13" x14ac:dyDescent="0.2">
      <c r="A1156" s="1">
        <v>39687</v>
      </c>
      <c r="B1156" s="5">
        <v>241</v>
      </c>
      <c r="C1156">
        <v>20</v>
      </c>
      <c r="D1156">
        <v>350</v>
      </c>
      <c r="E1156" s="6" t="s">
        <v>256</v>
      </c>
      <c r="F1156" t="s">
        <v>217</v>
      </c>
      <c r="G1156" t="s">
        <v>218</v>
      </c>
      <c r="K1156" s="2">
        <v>6</v>
      </c>
      <c r="M1156" s="3">
        <f t="shared" si="18"/>
        <v>0</v>
      </c>
    </row>
    <row r="1157" spans="1:13" x14ac:dyDescent="0.2">
      <c r="A1157" s="1">
        <v>39687</v>
      </c>
      <c r="B1157" s="5">
        <v>241</v>
      </c>
      <c r="C1157">
        <v>20</v>
      </c>
      <c r="D1157">
        <v>350</v>
      </c>
      <c r="E1157" s="6" t="s">
        <v>256</v>
      </c>
      <c r="F1157" t="s">
        <v>217</v>
      </c>
      <c r="G1157" t="s">
        <v>218</v>
      </c>
      <c r="K1157" s="2">
        <v>6</v>
      </c>
      <c r="M1157" s="3">
        <f t="shared" si="18"/>
        <v>0</v>
      </c>
    </row>
    <row r="1158" spans="1:13" x14ac:dyDescent="0.2">
      <c r="A1158" s="1">
        <v>39687</v>
      </c>
      <c r="B1158" s="5">
        <v>241</v>
      </c>
      <c r="C1158">
        <v>20</v>
      </c>
      <c r="D1158">
        <v>350</v>
      </c>
      <c r="E1158" s="6" t="s">
        <v>256</v>
      </c>
      <c r="F1158" t="s">
        <v>217</v>
      </c>
      <c r="G1158" t="s">
        <v>218</v>
      </c>
      <c r="K1158" s="2">
        <v>6</v>
      </c>
      <c r="M1158" s="3">
        <f t="shared" si="18"/>
        <v>0</v>
      </c>
    </row>
    <row r="1159" spans="1:13" x14ac:dyDescent="0.2">
      <c r="A1159" s="1">
        <v>39687</v>
      </c>
      <c r="B1159" s="5">
        <v>241</v>
      </c>
      <c r="C1159">
        <v>20</v>
      </c>
      <c r="D1159">
        <v>350</v>
      </c>
      <c r="E1159" s="6" t="s">
        <v>256</v>
      </c>
      <c r="F1159" t="s">
        <v>217</v>
      </c>
      <c r="G1159" t="s">
        <v>218</v>
      </c>
      <c r="K1159" s="2">
        <v>6</v>
      </c>
      <c r="M1159" s="3">
        <f t="shared" si="18"/>
        <v>0</v>
      </c>
    </row>
    <row r="1160" spans="1:13" x14ac:dyDescent="0.2">
      <c r="A1160" s="1">
        <v>39687</v>
      </c>
      <c r="B1160" s="5">
        <v>241</v>
      </c>
      <c r="C1160">
        <v>20</v>
      </c>
      <c r="D1160">
        <v>350</v>
      </c>
      <c r="E1160" s="6" t="s">
        <v>256</v>
      </c>
      <c r="F1160" t="s">
        <v>217</v>
      </c>
      <c r="G1160" t="s">
        <v>218</v>
      </c>
      <c r="K1160" s="2">
        <v>6</v>
      </c>
      <c r="M1160" s="3">
        <f t="shared" si="18"/>
        <v>0</v>
      </c>
    </row>
    <row r="1161" spans="1:13" x14ac:dyDescent="0.2">
      <c r="A1161" s="1">
        <v>39687</v>
      </c>
      <c r="B1161" s="5">
        <v>241</v>
      </c>
      <c r="C1161">
        <v>20</v>
      </c>
      <c r="D1161">
        <v>350</v>
      </c>
      <c r="E1161" s="6" t="s">
        <v>256</v>
      </c>
      <c r="F1161" t="s">
        <v>217</v>
      </c>
      <c r="G1161" t="s">
        <v>218</v>
      </c>
      <c r="K1161" s="2">
        <v>6</v>
      </c>
      <c r="M1161" s="3">
        <f t="shared" si="18"/>
        <v>0</v>
      </c>
    </row>
    <row r="1162" spans="1:13" x14ac:dyDescent="0.2">
      <c r="A1162" s="1">
        <v>39687</v>
      </c>
      <c r="B1162" s="5">
        <v>241</v>
      </c>
      <c r="C1162">
        <v>20</v>
      </c>
      <c r="D1162">
        <v>350</v>
      </c>
      <c r="E1162" s="6" t="s">
        <v>256</v>
      </c>
      <c r="F1162" t="s">
        <v>217</v>
      </c>
      <c r="G1162" t="s">
        <v>218</v>
      </c>
      <c r="K1162" s="2">
        <v>6</v>
      </c>
      <c r="M1162" s="3">
        <f t="shared" si="18"/>
        <v>0</v>
      </c>
    </row>
    <row r="1163" spans="1:13" x14ac:dyDescent="0.2">
      <c r="A1163" s="1">
        <v>39687</v>
      </c>
      <c r="B1163" s="5">
        <v>241</v>
      </c>
      <c r="C1163">
        <v>20</v>
      </c>
      <c r="D1163">
        <v>350</v>
      </c>
      <c r="E1163" s="6" t="s">
        <v>256</v>
      </c>
      <c r="F1163" t="s">
        <v>217</v>
      </c>
      <c r="G1163" t="s">
        <v>218</v>
      </c>
      <c r="K1163" s="2">
        <v>6</v>
      </c>
      <c r="M1163" s="3">
        <f t="shared" si="18"/>
        <v>0</v>
      </c>
    </row>
    <row r="1164" spans="1:13" x14ac:dyDescent="0.2">
      <c r="A1164" s="1">
        <v>39687</v>
      </c>
      <c r="B1164" s="5">
        <v>241</v>
      </c>
      <c r="C1164">
        <v>20</v>
      </c>
      <c r="D1164">
        <v>350</v>
      </c>
      <c r="E1164" s="6" t="s">
        <v>256</v>
      </c>
      <c r="F1164" t="s">
        <v>217</v>
      </c>
      <c r="G1164" t="s">
        <v>218</v>
      </c>
      <c r="K1164" s="2">
        <v>6</v>
      </c>
      <c r="M1164" s="3">
        <f t="shared" si="18"/>
        <v>0</v>
      </c>
    </row>
    <row r="1165" spans="1:13" x14ac:dyDescent="0.2">
      <c r="A1165" s="1">
        <v>39687</v>
      </c>
      <c r="B1165" s="5">
        <v>241</v>
      </c>
      <c r="C1165">
        <v>20</v>
      </c>
      <c r="D1165">
        <v>350</v>
      </c>
      <c r="E1165" s="6" t="s">
        <v>256</v>
      </c>
      <c r="F1165" t="s">
        <v>217</v>
      </c>
      <c r="G1165" t="s">
        <v>218</v>
      </c>
      <c r="K1165" s="2">
        <v>6</v>
      </c>
      <c r="M1165" s="3">
        <f t="shared" si="18"/>
        <v>0</v>
      </c>
    </row>
    <row r="1166" spans="1:13" x14ac:dyDescent="0.2">
      <c r="A1166" s="1">
        <v>39687</v>
      </c>
      <c r="B1166" s="5">
        <v>241</v>
      </c>
      <c r="C1166">
        <v>20</v>
      </c>
      <c r="D1166">
        <v>350</v>
      </c>
      <c r="E1166" s="6" t="s">
        <v>256</v>
      </c>
      <c r="F1166" t="s">
        <v>217</v>
      </c>
      <c r="G1166" t="s">
        <v>218</v>
      </c>
      <c r="K1166" s="2">
        <v>6</v>
      </c>
      <c r="M1166" s="3">
        <f t="shared" si="18"/>
        <v>0</v>
      </c>
    </row>
    <row r="1167" spans="1:13" x14ac:dyDescent="0.2">
      <c r="A1167" s="1">
        <v>39687</v>
      </c>
      <c r="B1167" s="5">
        <v>241</v>
      </c>
      <c r="C1167">
        <v>20</v>
      </c>
      <c r="D1167">
        <v>350</v>
      </c>
      <c r="E1167" s="6" t="s">
        <v>256</v>
      </c>
      <c r="F1167" t="s">
        <v>217</v>
      </c>
      <c r="G1167" t="s">
        <v>218</v>
      </c>
      <c r="K1167" s="2">
        <v>6</v>
      </c>
      <c r="M1167" s="3">
        <f t="shared" si="18"/>
        <v>0</v>
      </c>
    </row>
    <row r="1168" spans="1:13" x14ac:dyDescent="0.2">
      <c r="A1168" s="1">
        <v>39687</v>
      </c>
      <c r="B1168" s="5">
        <v>241</v>
      </c>
      <c r="C1168">
        <v>20</v>
      </c>
      <c r="D1168">
        <v>350</v>
      </c>
      <c r="E1168" s="6" t="s">
        <v>256</v>
      </c>
      <c r="F1168" t="s">
        <v>217</v>
      </c>
      <c r="G1168" t="s">
        <v>218</v>
      </c>
      <c r="K1168" s="2">
        <v>6</v>
      </c>
      <c r="M1168" s="3">
        <f t="shared" si="18"/>
        <v>0</v>
      </c>
    </row>
    <row r="1169" spans="1:13" x14ac:dyDescent="0.2">
      <c r="A1169" s="1">
        <v>39687</v>
      </c>
      <c r="B1169" s="5">
        <v>241</v>
      </c>
      <c r="C1169">
        <v>20</v>
      </c>
      <c r="D1169">
        <v>350</v>
      </c>
      <c r="E1169" s="6" t="s">
        <v>256</v>
      </c>
      <c r="F1169" t="s">
        <v>217</v>
      </c>
      <c r="G1169" t="s">
        <v>218</v>
      </c>
      <c r="K1169" s="2">
        <v>6</v>
      </c>
      <c r="M1169" s="3">
        <f t="shared" si="18"/>
        <v>0</v>
      </c>
    </row>
    <row r="1170" spans="1:13" x14ac:dyDescent="0.2">
      <c r="A1170" s="1">
        <v>39687</v>
      </c>
      <c r="B1170" s="5">
        <v>241</v>
      </c>
      <c r="C1170">
        <v>20</v>
      </c>
      <c r="D1170">
        <v>350</v>
      </c>
      <c r="E1170" s="6" t="s">
        <v>256</v>
      </c>
      <c r="F1170" t="s">
        <v>217</v>
      </c>
      <c r="G1170" t="s">
        <v>218</v>
      </c>
      <c r="K1170" s="2">
        <v>6</v>
      </c>
      <c r="M1170" s="3">
        <f t="shared" si="18"/>
        <v>0</v>
      </c>
    </row>
    <row r="1171" spans="1:13" x14ac:dyDescent="0.2">
      <c r="A1171" s="1">
        <v>39687</v>
      </c>
      <c r="B1171" s="5">
        <v>241</v>
      </c>
      <c r="C1171">
        <v>20</v>
      </c>
      <c r="D1171">
        <v>350</v>
      </c>
      <c r="E1171" s="6" t="s">
        <v>256</v>
      </c>
      <c r="F1171" t="s">
        <v>217</v>
      </c>
      <c r="G1171" t="s">
        <v>218</v>
      </c>
      <c r="K1171" s="2">
        <v>6</v>
      </c>
      <c r="M1171" s="3">
        <f t="shared" si="18"/>
        <v>0</v>
      </c>
    </row>
    <row r="1172" spans="1:13" x14ac:dyDescent="0.2">
      <c r="A1172" s="1">
        <v>39687</v>
      </c>
      <c r="B1172" s="5">
        <v>241</v>
      </c>
      <c r="C1172">
        <v>20</v>
      </c>
      <c r="D1172">
        <v>350</v>
      </c>
      <c r="E1172" s="6" t="s">
        <v>256</v>
      </c>
      <c r="F1172" t="s">
        <v>217</v>
      </c>
      <c r="G1172" t="s">
        <v>218</v>
      </c>
      <c r="K1172" s="2">
        <v>6</v>
      </c>
      <c r="M1172" s="3">
        <f t="shared" si="18"/>
        <v>0</v>
      </c>
    </row>
    <row r="1173" spans="1:13" x14ac:dyDescent="0.2">
      <c r="A1173" s="1">
        <v>39687</v>
      </c>
      <c r="B1173" s="5">
        <v>241</v>
      </c>
      <c r="C1173">
        <v>20</v>
      </c>
      <c r="D1173">
        <v>350</v>
      </c>
      <c r="E1173" s="6" t="s">
        <v>256</v>
      </c>
      <c r="F1173" t="s">
        <v>217</v>
      </c>
      <c r="G1173" t="s">
        <v>218</v>
      </c>
      <c r="K1173" s="2">
        <v>6</v>
      </c>
      <c r="M1173" s="3">
        <f t="shared" si="18"/>
        <v>0</v>
      </c>
    </row>
    <row r="1174" spans="1:13" x14ac:dyDescent="0.2">
      <c r="A1174" s="1">
        <v>39687</v>
      </c>
      <c r="B1174" s="5">
        <v>241</v>
      </c>
      <c r="C1174">
        <v>20</v>
      </c>
      <c r="D1174">
        <v>350</v>
      </c>
      <c r="E1174" s="6" t="s">
        <v>256</v>
      </c>
      <c r="F1174" t="s">
        <v>217</v>
      </c>
      <c r="G1174" t="s">
        <v>218</v>
      </c>
      <c r="K1174" s="2">
        <v>6</v>
      </c>
      <c r="M1174" s="3">
        <f t="shared" si="18"/>
        <v>0</v>
      </c>
    </row>
    <row r="1175" spans="1:13" x14ac:dyDescent="0.2">
      <c r="A1175" s="1">
        <v>39687</v>
      </c>
      <c r="B1175" s="5">
        <v>241</v>
      </c>
      <c r="C1175">
        <v>20</v>
      </c>
      <c r="D1175">
        <v>350</v>
      </c>
      <c r="E1175" s="6" t="s">
        <v>256</v>
      </c>
      <c r="F1175" t="s">
        <v>217</v>
      </c>
      <c r="G1175" t="s">
        <v>218</v>
      </c>
      <c r="K1175" s="2">
        <v>6</v>
      </c>
      <c r="M1175" s="3">
        <f t="shared" si="18"/>
        <v>0</v>
      </c>
    </row>
    <row r="1176" spans="1:13" x14ac:dyDescent="0.2">
      <c r="A1176" s="1">
        <v>39687</v>
      </c>
      <c r="B1176" s="5">
        <v>241</v>
      </c>
      <c r="C1176">
        <v>20</v>
      </c>
      <c r="D1176">
        <v>350</v>
      </c>
      <c r="E1176" s="6" t="s">
        <v>256</v>
      </c>
      <c r="F1176" t="s">
        <v>217</v>
      </c>
      <c r="G1176" t="s">
        <v>218</v>
      </c>
      <c r="K1176" s="2">
        <v>6</v>
      </c>
      <c r="M1176" s="3">
        <f t="shared" si="18"/>
        <v>0</v>
      </c>
    </row>
    <row r="1177" spans="1:13" x14ac:dyDescent="0.2">
      <c r="A1177" s="1">
        <v>39687</v>
      </c>
      <c r="B1177" s="5">
        <v>241</v>
      </c>
      <c r="C1177">
        <v>20</v>
      </c>
      <c r="D1177">
        <v>350</v>
      </c>
      <c r="E1177" s="6" t="s">
        <v>256</v>
      </c>
      <c r="F1177" t="s">
        <v>217</v>
      </c>
      <c r="G1177" t="s">
        <v>218</v>
      </c>
      <c r="K1177" s="2">
        <v>6</v>
      </c>
      <c r="M1177" s="3">
        <f t="shared" si="18"/>
        <v>0</v>
      </c>
    </row>
    <row r="1178" spans="1:13" x14ac:dyDescent="0.2">
      <c r="A1178" s="1">
        <v>39687</v>
      </c>
      <c r="B1178" s="5">
        <v>241</v>
      </c>
      <c r="C1178">
        <v>20</v>
      </c>
      <c r="D1178">
        <v>350</v>
      </c>
      <c r="E1178" s="6" t="s">
        <v>256</v>
      </c>
      <c r="F1178" t="s">
        <v>217</v>
      </c>
      <c r="G1178" t="s">
        <v>218</v>
      </c>
      <c r="K1178" s="2">
        <v>6</v>
      </c>
      <c r="M1178" s="3">
        <f t="shared" si="18"/>
        <v>0</v>
      </c>
    </row>
    <row r="1179" spans="1:13" x14ac:dyDescent="0.2">
      <c r="A1179" s="1">
        <v>39687</v>
      </c>
      <c r="B1179" s="5">
        <v>241</v>
      </c>
      <c r="C1179">
        <v>20</v>
      </c>
      <c r="D1179">
        <v>350</v>
      </c>
      <c r="E1179" s="6" t="s">
        <v>256</v>
      </c>
      <c r="F1179" t="s">
        <v>217</v>
      </c>
      <c r="G1179" t="s">
        <v>218</v>
      </c>
      <c r="K1179" s="2">
        <v>6</v>
      </c>
      <c r="M1179" s="3">
        <f t="shared" si="18"/>
        <v>0</v>
      </c>
    </row>
    <row r="1180" spans="1:13" x14ac:dyDescent="0.2">
      <c r="A1180" s="1">
        <v>39687</v>
      </c>
      <c r="B1180" s="5">
        <v>241</v>
      </c>
      <c r="C1180">
        <v>20</v>
      </c>
      <c r="D1180">
        <v>350</v>
      </c>
      <c r="E1180" s="6" t="s">
        <v>256</v>
      </c>
      <c r="F1180" t="s">
        <v>217</v>
      </c>
      <c r="G1180" t="s">
        <v>218</v>
      </c>
      <c r="K1180" s="2">
        <v>6</v>
      </c>
      <c r="M1180" s="3">
        <f t="shared" si="18"/>
        <v>0</v>
      </c>
    </row>
    <row r="1181" spans="1:13" x14ac:dyDescent="0.2">
      <c r="A1181" s="1">
        <v>39687</v>
      </c>
      <c r="B1181" s="5">
        <v>241</v>
      </c>
      <c r="C1181">
        <v>20</v>
      </c>
      <c r="D1181">
        <v>350</v>
      </c>
      <c r="E1181" s="6" t="s">
        <v>256</v>
      </c>
      <c r="F1181" t="s">
        <v>217</v>
      </c>
      <c r="G1181" t="s">
        <v>218</v>
      </c>
      <c r="K1181" s="2">
        <v>6</v>
      </c>
      <c r="M1181" s="3">
        <f t="shared" si="18"/>
        <v>0</v>
      </c>
    </row>
    <row r="1182" spans="1:13" x14ac:dyDescent="0.2">
      <c r="A1182" s="1">
        <v>39687</v>
      </c>
      <c r="B1182" s="5">
        <v>241</v>
      </c>
      <c r="C1182">
        <v>20</v>
      </c>
      <c r="D1182">
        <v>350</v>
      </c>
      <c r="E1182" s="6" t="s">
        <v>256</v>
      </c>
      <c r="F1182" t="s">
        <v>217</v>
      </c>
      <c r="G1182" t="s">
        <v>218</v>
      </c>
      <c r="K1182" s="2">
        <v>6</v>
      </c>
      <c r="M1182" s="3">
        <f t="shared" si="18"/>
        <v>0</v>
      </c>
    </row>
    <row r="1183" spans="1:13" x14ac:dyDescent="0.2">
      <c r="A1183" s="1">
        <v>39687</v>
      </c>
      <c r="B1183" s="5">
        <v>241</v>
      </c>
      <c r="C1183">
        <v>20</v>
      </c>
      <c r="D1183">
        <v>350</v>
      </c>
      <c r="E1183" s="6" t="s">
        <v>256</v>
      </c>
      <c r="F1183" t="s">
        <v>217</v>
      </c>
      <c r="G1183" t="s">
        <v>218</v>
      </c>
      <c r="K1183" s="2">
        <v>6</v>
      </c>
      <c r="M1183" s="3">
        <f t="shared" si="18"/>
        <v>0</v>
      </c>
    </row>
    <row r="1184" spans="1:13" x14ac:dyDescent="0.2">
      <c r="A1184" s="1">
        <v>39687</v>
      </c>
      <c r="B1184" s="5">
        <v>241</v>
      </c>
      <c r="C1184">
        <v>20</v>
      </c>
      <c r="D1184">
        <v>350</v>
      </c>
      <c r="E1184" s="6" t="s">
        <v>256</v>
      </c>
      <c r="F1184" t="s">
        <v>217</v>
      </c>
      <c r="G1184" t="s">
        <v>218</v>
      </c>
      <c r="K1184" s="2">
        <v>6</v>
      </c>
      <c r="M1184" s="3">
        <f t="shared" si="18"/>
        <v>0</v>
      </c>
    </row>
    <row r="1185" spans="1:13" x14ac:dyDescent="0.2">
      <c r="A1185" s="1">
        <v>39687</v>
      </c>
      <c r="B1185" s="5">
        <v>241</v>
      </c>
      <c r="C1185">
        <v>20</v>
      </c>
      <c r="D1185">
        <v>350</v>
      </c>
      <c r="E1185" s="6" t="s">
        <v>256</v>
      </c>
      <c r="F1185" t="s">
        <v>217</v>
      </c>
      <c r="G1185" t="s">
        <v>218</v>
      </c>
      <c r="K1185" s="2">
        <v>6</v>
      </c>
      <c r="M1185" s="3">
        <f t="shared" si="18"/>
        <v>0</v>
      </c>
    </row>
    <row r="1186" spans="1:13" x14ac:dyDescent="0.2">
      <c r="A1186" s="1">
        <v>39687</v>
      </c>
      <c r="B1186" s="5">
        <v>241</v>
      </c>
      <c r="C1186">
        <v>20</v>
      </c>
      <c r="D1186">
        <v>350</v>
      </c>
      <c r="E1186" s="6" t="s">
        <v>256</v>
      </c>
      <c r="F1186" t="s">
        <v>217</v>
      </c>
      <c r="G1186" t="s">
        <v>218</v>
      </c>
      <c r="K1186" s="2">
        <v>6</v>
      </c>
      <c r="M1186" s="3">
        <f t="shared" si="18"/>
        <v>0</v>
      </c>
    </row>
    <row r="1187" spans="1:13" x14ac:dyDescent="0.2">
      <c r="A1187" s="1">
        <v>39687</v>
      </c>
      <c r="B1187" s="5">
        <v>241</v>
      </c>
      <c r="C1187">
        <v>20</v>
      </c>
      <c r="D1187">
        <v>350</v>
      </c>
      <c r="E1187" s="6" t="s">
        <v>256</v>
      </c>
      <c r="F1187" t="s">
        <v>217</v>
      </c>
      <c r="G1187" t="s">
        <v>218</v>
      </c>
      <c r="K1187" s="2">
        <v>6</v>
      </c>
      <c r="M1187" s="3">
        <f t="shared" si="18"/>
        <v>0</v>
      </c>
    </row>
    <row r="1188" spans="1:13" x14ac:dyDescent="0.2">
      <c r="A1188" s="1">
        <v>39687</v>
      </c>
      <c r="B1188" s="5">
        <v>241</v>
      </c>
      <c r="C1188">
        <v>20</v>
      </c>
      <c r="D1188">
        <v>350</v>
      </c>
      <c r="E1188" s="6" t="s">
        <v>256</v>
      </c>
      <c r="F1188" t="s">
        <v>217</v>
      </c>
      <c r="G1188" t="s">
        <v>218</v>
      </c>
      <c r="K1188" s="2">
        <v>6</v>
      </c>
      <c r="M1188" s="3">
        <f t="shared" si="18"/>
        <v>0</v>
      </c>
    </row>
    <row r="1189" spans="1:13" x14ac:dyDescent="0.2">
      <c r="A1189" s="1">
        <v>39687</v>
      </c>
      <c r="B1189" s="5">
        <v>241</v>
      </c>
      <c r="C1189">
        <v>20</v>
      </c>
      <c r="D1189">
        <v>350</v>
      </c>
      <c r="E1189" s="6" t="s">
        <v>256</v>
      </c>
      <c r="F1189" t="s">
        <v>217</v>
      </c>
      <c r="G1189" t="s">
        <v>218</v>
      </c>
      <c r="K1189" s="2">
        <v>6</v>
      </c>
      <c r="M1189" s="3">
        <f t="shared" si="18"/>
        <v>0</v>
      </c>
    </row>
    <row r="1190" spans="1:13" x14ac:dyDescent="0.2">
      <c r="A1190" s="1">
        <v>39687</v>
      </c>
      <c r="B1190" s="5">
        <v>241</v>
      </c>
      <c r="C1190">
        <v>20</v>
      </c>
      <c r="D1190">
        <v>350</v>
      </c>
      <c r="E1190" s="6" t="s">
        <v>256</v>
      </c>
      <c r="F1190" t="s">
        <v>217</v>
      </c>
      <c r="G1190" t="s">
        <v>218</v>
      </c>
      <c r="K1190" s="2">
        <v>6</v>
      </c>
      <c r="M1190" s="3">
        <f t="shared" si="18"/>
        <v>0</v>
      </c>
    </row>
    <row r="1191" spans="1:13" x14ac:dyDescent="0.2">
      <c r="A1191" s="1">
        <v>39687</v>
      </c>
      <c r="B1191" s="5">
        <v>241</v>
      </c>
      <c r="C1191">
        <v>20</v>
      </c>
      <c r="D1191">
        <v>350</v>
      </c>
      <c r="E1191" s="6" t="s">
        <v>256</v>
      </c>
      <c r="F1191" t="s">
        <v>217</v>
      </c>
      <c r="G1191" t="s">
        <v>218</v>
      </c>
      <c r="K1191" s="2">
        <v>6</v>
      </c>
      <c r="M1191" s="3">
        <f t="shared" si="18"/>
        <v>0</v>
      </c>
    </row>
    <row r="1192" spans="1:13" x14ac:dyDescent="0.2">
      <c r="A1192" s="1">
        <v>39687</v>
      </c>
      <c r="B1192" s="5">
        <v>241</v>
      </c>
      <c r="C1192">
        <v>20</v>
      </c>
      <c r="D1192">
        <v>350</v>
      </c>
      <c r="E1192" s="6" t="s">
        <v>256</v>
      </c>
      <c r="F1192" t="s">
        <v>217</v>
      </c>
      <c r="G1192" t="s">
        <v>218</v>
      </c>
      <c r="K1192" s="2">
        <v>6</v>
      </c>
      <c r="M1192" s="3">
        <f t="shared" si="18"/>
        <v>0</v>
      </c>
    </row>
    <row r="1193" spans="1:13" x14ac:dyDescent="0.2">
      <c r="A1193" s="1">
        <v>39687</v>
      </c>
      <c r="B1193" s="5">
        <v>241</v>
      </c>
      <c r="C1193">
        <v>20</v>
      </c>
      <c r="D1193">
        <v>350</v>
      </c>
      <c r="E1193" s="6" t="s">
        <v>256</v>
      </c>
      <c r="F1193" t="s">
        <v>217</v>
      </c>
      <c r="G1193" t="s">
        <v>218</v>
      </c>
      <c r="K1193" s="2">
        <v>6</v>
      </c>
      <c r="M1193" s="3">
        <f t="shared" si="18"/>
        <v>0</v>
      </c>
    </row>
    <row r="1194" spans="1:13" x14ac:dyDescent="0.2">
      <c r="A1194" s="1">
        <v>39687</v>
      </c>
      <c r="B1194" s="5">
        <v>241</v>
      </c>
      <c r="C1194">
        <v>20</v>
      </c>
      <c r="D1194">
        <v>350</v>
      </c>
      <c r="E1194" s="6" t="s">
        <v>256</v>
      </c>
      <c r="F1194" t="s">
        <v>217</v>
      </c>
      <c r="G1194" t="s">
        <v>218</v>
      </c>
      <c r="K1194" s="2">
        <v>6</v>
      </c>
      <c r="M1194" s="3">
        <f t="shared" si="18"/>
        <v>0</v>
      </c>
    </row>
    <row r="1195" spans="1:13" x14ac:dyDescent="0.2">
      <c r="A1195" s="1">
        <v>39687</v>
      </c>
      <c r="B1195" s="5">
        <v>241</v>
      </c>
      <c r="C1195">
        <v>20</v>
      </c>
      <c r="D1195">
        <v>350</v>
      </c>
      <c r="E1195" s="6" t="s">
        <v>256</v>
      </c>
      <c r="F1195" t="s">
        <v>217</v>
      </c>
      <c r="G1195" t="s">
        <v>218</v>
      </c>
      <c r="K1195" s="2">
        <v>6</v>
      </c>
      <c r="M1195" s="3">
        <f t="shared" si="18"/>
        <v>0</v>
      </c>
    </row>
    <row r="1196" spans="1:13" x14ac:dyDescent="0.2">
      <c r="A1196" s="1">
        <v>39687</v>
      </c>
      <c r="B1196" s="5">
        <v>241</v>
      </c>
      <c r="C1196">
        <v>20</v>
      </c>
      <c r="D1196">
        <v>350</v>
      </c>
      <c r="E1196" s="6" t="s">
        <v>256</v>
      </c>
      <c r="F1196" t="s">
        <v>217</v>
      </c>
      <c r="G1196" t="s">
        <v>218</v>
      </c>
      <c r="K1196" s="2">
        <v>6</v>
      </c>
      <c r="M1196" s="3">
        <f t="shared" si="18"/>
        <v>0</v>
      </c>
    </row>
    <row r="1197" spans="1:13" x14ac:dyDescent="0.2">
      <c r="A1197" s="1">
        <v>39687</v>
      </c>
      <c r="B1197" s="5">
        <v>241</v>
      </c>
      <c r="C1197">
        <v>20</v>
      </c>
      <c r="D1197">
        <v>350</v>
      </c>
      <c r="E1197" s="6" t="s">
        <v>256</v>
      </c>
      <c r="F1197" t="s">
        <v>217</v>
      </c>
      <c r="G1197" t="s">
        <v>218</v>
      </c>
      <c r="K1197" s="2">
        <v>6</v>
      </c>
      <c r="M1197" s="3">
        <f t="shared" si="18"/>
        <v>0</v>
      </c>
    </row>
    <row r="1198" spans="1:13" x14ac:dyDescent="0.2">
      <c r="A1198" s="1">
        <v>39687</v>
      </c>
      <c r="B1198" s="5">
        <v>241</v>
      </c>
      <c r="C1198">
        <v>20</v>
      </c>
      <c r="D1198">
        <v>350</v>
      </c>
      <c r="E1198" s="6" t="s">
        <v>256</v>
      </c>
      <c r="F1198" t="s">
        <v>217</v>
      </c>
      <c r="G1198" t="s">
        <v>218</v>
      </c>
      <c r="K1198" s="2">
        <v>6</v>
      </c>
      <c r="M1198" s="3">
        <f t="shared" si="18"/>
        <v>0</v>
      </c>
    </row>
    <row r="1199" spans="1:13" x14ac:dyDescent="0.2">
      <c r="A1199" s="1">
        <v>39687</v>
      </c>
      <c r="B1199" s="5">
        <v>241</v>
      </c>
      <c r="C1199">
        <v>20</v>
      </c>
      <c r="D1199">
        <v>350</v>
      </c>
      <c r="E1199" s="6" t="s">
        <v>256</v>
      </c>
      <c r="F1199" t="s">
        <v>217</v>
      </c>
      <c r="G1199" t="s">
        <v>218</v>
      </c>
      <c r="K1199" s="2">
        <v>6</v>
      </c>
      <c r="M1199" s="3">
        <f t="shared" si="18"/>
        <v>0</v>
      </c>
    </row>
    <row r="1200" spans="1:13" x14ac:dyDescent="0.2">
      <c r="A1200" s="1">
        <v>39687</v>
      </c>
      <c r="B1200" s="5">
        <v>241</v>
      </c>
      <c r="C1200">
        <v>20</v>
      </c>
      <c r="D1200">
        <v>350</v>
      </c>
      <c r="E1200" s="6" t="s">
        <v>256</v>
      </c>
      <c r="F1200" t="s">
        <v>217</v>
      </c>
      <c r="G1200" t="s">
        <v>218</v>
      </c>
      <c r="K1200" s="2">
        <v>6</v>
      </c>
      <c r="M1200" s="3">
        <f t="shared" si="18"/>
        <v>0</v>
      </c>
    </row>
    <row r="1201" spans="1:13" x14ac:dyDescent="0.2">
      <c r="A1201" s="1">
        <v>39687</v>
      </c>
      <c r="B1201" s="5">
        <v>241</v>
      </c>
      <c r="C1201">
        <v>20</v>
      </c>
      <c r="D1201">
        <v>350</v>
      </c>
      <c r="E1201" s="6" t="s">
        <v>256</v>
      </c>
      <c r="F1201" t="s">
        <v>217</v>
      </c>
      <c r="G1201" t="s">
        <v>218</v>
      </c>
      <c r="K1201" s="2">
        <v>6</v>
      </c>
      <c r="M1201" s="3">
        <f t="shared" si="18"/>
        <v>0</v>
      </c>
    </row>
    <row r="1202" spans="1:13" x14ac:dyDescent="0.2">
      <c r="A1202" s="1">
        <v>39687</v>
      </c>
      <c r="B1202" s="5">
        <v>241</v>
      </c>
      <c r="C1202">
        <v>20</v>
      </c>
      <c r="D1202">
        <v>350</v>
      </c>
      <c r="E1202" s="6" t="s">
        <v>256</v>
      </c>
      <c r="F1202" t="s">
        <v>217</v>
      </c>
      <c r="G1202" t="s">
        <v>218</v>
      </c>
      <c r="K1202" s="2">
        <v>6</v>
      </c>
      <c r="M1202" s="3">
        <f t="shared" si="18"/>
        <v>0</v>
      </c>
    </row>
    <row r="1203" spans="1:13" x14ac:dyDescent="0.2">
      <c r="A1203" s="1">
        <v>39687</v>
      </c>
      <c r="B1203" s="5">
        <v>241</v>
      </c>
      <c r="C1203">
        <v>20</v>
      </c>
      <c r="D1203">
        <v>350</v>
      </c>
      <c r="E1203" s="6" t="s">
        <v>256</v>
      </c>
      <c r="F1203" t="s">
        <v>217</v>
      </c>
      <c r="G1203" t="s">
        <v>218</v>
      </c>
      <c r="K1203" s="2">
        <v>6</v>
      </c>
      <c r="M1203" s="3">
        <f t="shared" si="18"/>
        <v>0</v>
      </c>
    </row>
    <row r="1204" spans="1:13" x14ac:dyDescent="0.2">
      <c r="A1204" s="1">
        <v>39687</v>
      </c>
      <c r="B1204" s="5">
        <v>241</v>
      </c>
      <c r="C1204">
        <v>20</v>
      </c>
      <c r="D1204">
        <v>350</v>
      </c>
      <c r="E1204" s="6" t="s">
        <v>256</v>
      </c>
      <c r="F1204" t="s">
        <v>217</v>
      </c>
      <c r="G1204" t="s">
        <v>218</v>
      </c>
      <c r="K1204" s="2">
        <v>6</v>
      </c>
      <c r="M1204" s="3">
        <f t="shared" si="18"/>
        <v>0</v>
      </c>
    </row>
    <row r="1205" spans="1:13" x14ac:dyDescent="0.2">
      <c r="A1205" s="1">
        <v>39687</v>
      </c>
      <c r="B1205" s="5">
        <v>241</v>
      </c>
      <c r="C1205">
        <v>20</v>
      </c>
      <c r="D1205">
        <v>350</v>
      </c>
      <c r="E1205" s="6" t="s">
        <v>256</v>
      </c>
      <c r="F1205" t="s">
        <v>217</v>
      </c>
      <c r="G1205" t="s">
        <v>218</v>
      </c>
      <c r="K1205" s="2">
        <v>6</v>
      </c>
      <c r="M1205" s="3">
        <f t="shared" si="18"/>
        <v>0</v>
      </c>
    </row>
    <row r="1206" spans="1:13" x14ac:dyDescent="0.2">
      <c r="A1206" s="1">
        <v>39687</v>
      </c>
      <c r="B1206" s="5">
        <v>241</v>
      </c>
      <c r="C1206">
        <v>20</v>
      </c>
      <c r="D1206">
        <v>350</v>
      </c>
      <c r="E1206" s="6" t="s">
        <v>256</v>
      </c>
      <c r="F1206" t="s">
        <v>217</v>
      </c>
      <c r="G1206" t="s">
        <v>218</v>
      </c>
      <c r="K1206" s="2">
        <v>6</v>
      </c>
      <c r="M1206" s="3">
        <f t="shared" si="18"/>
        <v>0</v>
      </c>
    </row>
    <row r="1207" spans="1:13" x14ac:dyDescent="0.2">
      <c r="A1207" s="1">
        <v>39687</v>
      </c>
      <c r="B1207" s="5">
        <v>241</v>
      </c>
      <c r="C1207">
        <v>20</v>
      </c>
      <c r="D1207">
        <v>350</v>
      </c>
      <c r="E1207" s="6" t="s">
        <v>256</v>
      </c>
      <c r="F1207" t="s">
        <v>217</v>
      </c>
      <c r="G1207" t="s">
        <v>218</v>
      </c>
      <c r="K1207" s="2">
        <v>6</v>
      </c>
      <c r="M1207" s="3">
        <f t="shared" si="18"/>
        <v>0</v>
      </c>
    </row>
    <row r="1208" spans="1:13" x14ac:dyDescent="0.2">
      <c r="A1208" s="1">
        <v>39687</v>
      </c>
      <c r="B1208" s="5">
        <v>241</v>
      </c>
      <c r="C1208">
        <v>20</v>
      </c>
      <c r="D1208">
        <v>350</v>
      </c>
      <c r="E1208" s="6" t="s">
        <v>256</v>
      </c>
      <c r="F1208" t="s">
        <v>217</v>
      </c>
      <c r="G1208" t="s">
        <v>218</v>
      </c>
      <c r="K1208" s="2">
        <v>6</v>
      </c>
      <c r="M1208" s="3">
        <f t="shared" si="18"/>
        <v>0</v>
      </c>
    </row>
    <row r="1209" spans="1:13" x14ac:dyDescent="0.2">
      <c r="A1209" s="1">
        <v>39687</v>
      </c>
      <c r="B1209" s="5">
        <v>241</v>
      </c>
      <c r="C1209">
        <v>20</v>
      </c>
      <c r="D1209">
        <v>350</v>
      </c>
      <c r="E1209" s="6" t="s">
        <v>256</v>
      </c>
      <c r="F1209" t="s">
        <v>217</v>
      </c>
      <c r="G1209" t="s">
        <v>218</v>
      </c>
      <c r="K1209" s="2">
        <v>6</v>
      </c>
      <c r="M1209" s="3">
        <f t="shared" si="18"/>
        <v>0</v>
      </c>
    </row>
    <row r="1210" spans="1:13" x14ac:dyDescent="0.2">
      <c r="A1210" s="1">
        <v>39687</v>
      </c>
      <c r="B1210" s="5">
        <v>241</v>
      </c>
      <c r="C1210">
        <v>20</v>
      </c>
      <c r="D1210">
        <v>350</v>
      </c>
      <c r="E1210" s="6" t="s">
        <v>256</v>
      </c>
      <c r="F1210" t="s">
        <v>217</v>
      </c>
      <c r="G1210" t="s">
        <v>219</v>
      </c>
      <c r="K1210" s="2">
        <v>6</v>
      </c>
      <c r="M1210" s="3">
        <f t="shared" si="18"/>
        <v>0</v>
      </c>
    </row>
    <row r="1211" spans="1:13" x14ac:dyDescent="0.2">
      <c r="A1211" s="1">
        <v>39687</v>
      </c>
      <c r="B1211" s="5">
        <v>241</v>
      </c>
      <c r="C1211">
        <v>20</v>
      </c>
      <c r="D1211">
        <v>350</v>
      </c>
      <c r="E1211" s="6" t="s">
        <v>256</v>
      </c>
      <c r="F1211" t="s">
        <v>217</v>
      </c>
      <c r="G1211" t="s">
        <v>219</v>
      </c>
      <c r="K1211" s="2">
        <v>6</v>
      </c>
      <c r="M1211" s="3">
        <f t="shared" si="18"/>
        <v>0</v>
      </c>
    </row>
    <row r="1212" spans="1:13" x14ac:dyDescent="0.2">
      <c r="A1212" s="1">
        <v>39687</v>
      </c>
      <c r="B1212" s="5">
        <v>241</v>
      </c>
      <c r="C1212">
        <v>20</v>
      </c>
      <c r="D1212">
        <v>350</v>
      </c>
      <c r="E1212" s="6" t="s">
        <v>256</v>
      </c>
      <c r="F1212" t="s">
        <v>217</v>
      </c>
      <c r="G1212" t="s">
        <v>219</v>
      </c>
      <c r="K1212" s="2">
        <v>6</v>
      </c>
      <c r="M1212" s="3">
        <f t="shared" si="18"/>
        <v>0</v>
      </c>
    </row>
    <row r="1213" spans="1:13" x14ac:dyDescent="0.2">
      <c r="A1213" s="1">
        <v>39687</v>
      </c>
      <c r="B1213" s="5">
        <v>241</v>
      </c>
      <c r="C1213">
        <v>20</v>
      </c>
      <c r="D1213">
        <v>350</v>
      </c>
      <c r="E1213" s="6" t="s">
        <v>256</v>
      </c>
      <c r="F1213" t="s">
        <v>217</v>
      </c>
      <c r="G1213" t="s">
        <v>219</v>
      </c>
      <c r="K1213" s="2">
        <v>6</v>
      </c>
      <c r="M1213" s="3">
        <f t="shared" si="18"/>
        <v>0</v>
      </c>
    </row>
    <row r="1214" spans="1:13" x14ac:dyDescent="0.2">
      <c r="A1214" s="1">
        <v>39687</v>
      </c>
      <c r="B1214" s="5">
        <v>241</v>
      </c>
      <c r="C1214">
        <v>20</v>
      </c>
      <c r="D1214">
        <v>350</v>
      </c>
      <c r="E1214" s="6" t="s">
        <v>256</v>
      </c>
      <c r="F1214" t="s">
        <v>217</v>
      </c>
      <c r="G1214" t="s">
        <v>219</v>
      </c>
      <c r="K1214" s="2">
        <v>6</v>
      </c>
      <c r="M1214" s="3">
        <f t="shared" si="18"/>
        <v>0</v>
      </c>
    </row>
    <row r="1215" spans="1:13" x14ac:dyDescent="0.2">
      <c r="A1215" s="1">
        <v>39687</v>
      </c>
      <c r="B1215" s="5">
        <v>241</v>
      </c>
      <c r="C1215">
        <v>20</v>
      </c>
      <c r="D1215">
        <v>350</v>
      </c>
      <c r="E1215" s="6" t="s">
        <v>256</v>
      </c>
      <c r="F1215" t="s">
        <v>217</v>
      </c>
      <c r="G1215" t="s">
        <v>219</v>
      </c>
      <c r="K1215" s="2">
        <v>6</v>
      </c>
      <c r="M1215" s="3">
        <f t="shared" si="18"/>
        <v>0</v>
      </c>
    </row>
    <row r="1216" spans="1:13" x14ac:dyDescent="0.2">
      <c r="A1216" s="1">
        <v>39687</v>
      </c>
      <c r="B1216" s="5">
        <v>241</v>
      </c>
      <c r="C1216">
        <v>20</v>
      </c>
      <c r="D1216">
        <v>350</v>
      </c>
      <c r="E1216" s="6" t="s">
        <v>256</v>
      </c>
      <c r="F1216" t="s">
        <v>217</v>
      </c>
      <c r="G1216" t="s">
        <v>223</v>
      </c>
      <c r="J1216" s="2">
        <v>8</v>
      </c>
      <c r="K1216" s="2">
        <v>6</v>
      </c>
      <c r="M1216" s="3">
        <f t="shared" si="18"/>
        <v>1.36</v>
      </c>
    </row>
    <row r="1217" spans="1:13" x14ac:dyDescent="0.2">
      <c r="A1217" s="1">
        <v>39687</v>
      </c>
      <c r="B1217" s="5">
        <v>241</v>
      </c>
      <c r="C1217">
        <v>20</v>
      </c>
      <c r="D1217">
        <v>350</v>
      </c>
      <c r="E1217" s="6" t="s">
        <v>256</v>
      </c>
      <c r="F1217" t="s">
        <v>217</v>
      </c>
      <c r="G1217" t="s">
        <v>223</v>
      </c>
      <c r="J1217" s="2">
        <v>5.6</v>
      </c>
      <c r="K1217" s="2">
        <v>6</v>
      </c>
      <c r="M1217" s="3">
        <f t="shared" si="18"/>
        <v>0.95199999999999996</v>
      </c>
    </row>
    <row r="1218" spans="1:13" x14ac:dyDescent="0.2">
      <c r="A1218" s="1">
        <v>39687</v>
      </c>
      <c r="B1218" s="5">
        <v>241</v>
      </c>
      <c r="C1218">
        <v>20</v>
      </c>
      <c r="D1218">
        <v>350</v>
      </c>
      <c r="E1218" s="6" t="s">
        <v>256</v>
      </c>
      <c r="F1218" t="s">
        <v>217</v>
      </c>
      <c r="G1218" t="s">
        <v>223</v>
      </c>
      <c r="J1218" s="2">
        <v>8.1999999999999993</v>
      </c>
      <c r="K1218" s="2">
        <v>6</v>
      </c>
      <c r="M1218" s="3">
        <f t="shared" ref="M1218:M1281" si="19">J1218*0.17</f>
        <v>1.3939999999999999</v>
      </c>
    </row>
    <row r="1219" spans="1:13" x14ac:dyDescent="0.2">
      <c r="A1219" s="1">
        <v>39687</v>
      </c>
      <c r="B1219" s="5">
        <v>241</v>
      </c>
      <c r="C1219">
        <v>20</v>
      </c>
      <c r="D1219">
        <v>350</v>
      </c>
      <c r="E1219" s="6" t="s">
        <v>256</v>
      </c>
      <c r="F1219" t="s">
        <v>217</v>
      </c>
      <c r="G1219" t="s">
        <v>232</v>
      </c>
      <c r="J1219" s="2">
        <v>4.5999999999999996</v>
      </c>
      <c r="K1219" s="2">
        <v>6</v>
      </c>
      <c r="M1219" s="3">
        <f t="shared" si="19"/>
        <v>0.78200000000000003</v>
      </c>
    </row>
    <row r="1220" spans="1:13" x14ac:dyDescent="0.2">
      <c r="A1220" s="1">
        <v>39687</v>
      </c>
      <c r="B1220" s="5">
        <v>241</v>
      </c>
      <c r="C1220">
        <v>20</v>
      </c>
      <c r="D1220">
        <v>350</v>
      </c>
      <c r="E1220" s="6" t="s">
        <v>256</v>
      </c>
      <c r="F1220" t="s">
        <v>217</v>
      </c>
      <c r="G1220" t="s">
        <v>223</v>
      </c>
      <c r="J1220" s="2">
        <v>8.1999999999999993</v>
      </c>
      <c r="K1220" s="2">
        <v>6</v>
      </c>
      <c r="M1220" s="3">
        <f t="shared" si="19"/>
        <v>1.3939999999999999</v>
      </c>
    </row>
    <row r="1221" spans="1:13" x14ac:dyDescent="0.2">
      <c r="A1221" s="1">
        <v>39687</v>
      </c>
      <c r="B1221" s="5">
        <v>241</v>
      </c>
      <c r="C1221">
        <v>20</v>
      </c>
      <c r="D1221">
        <v>350</v>
      </c>
      <c r="E1221" s="6" t="s">
        <v>256</v>
      </c>
      <c r="F1221" t="s">
        <v>217</v>
      </c>
      <c r="G1221" t="s">
        <v>223</v>
      </c>
      <c r="J1221" s="2">
        <v>7.3</v>
      </c>
      <c r="K1221" s="2">
        <v>6</v>
      </c>
      <c r="M1221" s="3">
        <f t="shared" si="19"/>
        <v>1.2410000000000001</v>
      </c>
    </row>
    <row r="1222" spans="1:13" x14ac:dyDescent="0.2">
      <c r="A1222" s="1">
        <v>39687</v>
      </c>
      <c r="B1222" s="5">
        <v>241</v>
      </c>
      <c r="C1222">
        <v>20</v>
      </c>
      <c r="D1222">
        <v>350</v>
      </c>
      <c r="E1222" s="6" t="s">
        <v>256</v>
      </c>
      <c r="F1222" t="s">
        <v>217</v>
      </c>
      <c r="G1222" t="s">
        <v>223</v>
      </c>
      <c r="J1222" s="2">
        <v>6.2</v>
      </c>
      <c r="K1222" s="2">
        <v>6</v>
      </c>
      <c r="M1222" s="3">
        <f t="shared" si="19"/>
        <v>1.054</v>
      </c>
    </row>
    <row r="1223" spans="1:13" x14ac:dyDescent="0.2">
      <c r="A1223" s="1">
        <v>39687</v>
      </c>
      <c r="B1223" s="5">
        <v>241</v>
      </c>
      <c r="C1223">
        <v>20</v>
      </c>
      <c r="D1223">
        <v>350</v>
      </c>
      <c r="E1223" s="6" t="s">
        <v>256</v>
      </c>
      <c r="F1223" t="s">
        <v>217</v>
      </c>
      <c r="G1223" t="s">
        <v>223</v>
      </c>
      <c r="J1223" s="2">
        <v>8</v>
      </c>
      <c r="K1223" s="2">
        <v>6</v>
      </c>
      <c r="M1223" s="3">
        <f t="shared" si="19"/>
        <v>1.36</v>
      </c>
    </row>
    <row r="1224" spans="1:13" x14ac:dyDescent="0.2">
      <c r="A1224" s="1">
        <v>39687</v>
      </c>
      <c r="B1224" s="5">
        <v>241</v>
      </c>
      <c r="C1224">
        <v>20</v>
      </c>
      <c r="D1224">
        <v>350</v>
      </c>
      <c r="E1224" s="6" t="s">
        <v>256</v>
      </c>
      <c r="F1224" t="s">
        <v>217</v>
      </c>
      <c r="G1224" t="s">
        <v>223</v>
      </c>
      <c r="J1224" s="2">
        <v>8</v>
      </c>
      <c r="K1224" s="2">
        <v>6</v>
      </c>
      <c r="M1224" s="3">
        <f t="shared" si="19"/>
        <v>1.36</v>
      </c>
    </row>
    <row r="1225" spans="1:13" x14ac:dyDescent="0.2">
      <c r="A1225" s="1">
        <v>39687</v>
      </c>
      <c r="B1225" s="5">
        <v>241</v>
      </c>
      <c r="C1225">
        <v>20</v>
      </c>
      <c r="D1225">
        <v>350</v>
      </c>
      <c r="E1225" s="6" t="s">
        <v>256</v>
      </c>
      <c r="F1225" t="s">
        <v>217</v>
      </c>
      <c r="G1225" t="s">
        <v>223</v>
      </c>
      <c r="J1225" s="2">
        <v>6.2</v>
      </c>
      <c r="K1225" s="2">
        <v>6</v>
      </c>
      <c r="M1225" s="3">
        <f t="shared" si="19"/>
        <v>1.054</v>
      </c>
    </row>
    <row r="1226" spans="1:13" x14ac:dyDescent="0.2">
      <c r="A1226" s="1">
        <v>39687</v>
      </c>
      <c r="B1226" s="5">
        <v>241</v>
      </c>
      <c r="C1226">
        <v>20</v>
      </c>
      <c r="D1226">
        <v>350</v>
      </c>
      <c r="E1226" s="6" t="s">
        <v>256</v>
      </c>
      <c r="F1226" t="s">
        <v>217</v>
      </c>
      <c r="G1226" t="s">
        <v>223</v>
      </c>
      <c r="J1226" s="2">
        <v>6.1</v>
      </c>
      <c r="K1226" s="2">
        <v>6</v>
      </c>
      <c r="M1226" s="3">
        <f t="shared" si="19"/>
        <v>1.0369999999999999</v>
      </c>
    </row>
    <row r="1227" spans="1:13" x14ac:dyDescent="0.2">
      <c r="A1227" s="1">
        <v>39687</v>
      </c>
      <c r="B1227" s="5">
        <v>241</v>
      </c>
      <c r="C1227">
        <v>20</v>
      </c>
      <c r="D1227">
        <v>350</v>
      </c>
      <c r="E1227" s="6" t="s">
        <v>256</v>
      </c>
      <c r="F1227" t="s">
        <v>217</v>
      </c>
      <c r="G1227" t="s">
        <v>223</v>
      </c>
      <c r="J1227" s="2">
        <v>7.6</v>
      </c>
      <c r="K1227" s="2">
        <v>6</v>
      </c>
      <c r="M1227" s="3">
        <f t="shared" si="19"/>
        <v>1.292</v>
      </c>
    </row>
    <row r="1228" spans="1:13" x14ac:dyDescent="0.2">
      <c r="A1228" s="1">
        <v>39687</v>
      </c>
      <c r="B1228" s="5">
        <v>241</v>
      </c>
      <c r="C1228">
        <v>20</v>
      </c>
      <c r="D1228">
        <v>350</v>
      </c>
      <c r="E1228" s="6" t="s">
        <v>256</v>
      </c>
      <c r="F1228" t="s">
        <v>217</v>
      </c>
      <c r="G1228" t="s">
        <v>232</v>
      </c>
      <c r="J1228" s="2">
        <v>3.5</v>
      </c>
      <c r="K1228" s="2">
        <v>6</v>
      </c>
      <c r="M1228" s="3">
        <f t="shared" si="19"/>
        <v>0.59500000000000008</v>
      </c>
    </row>
    <row r="1229" spans="1:13" x14ac:dyDescent="0.2">
      <c r="A1229" s="1">
        <v>39687</v>
      </c>
      <c r="B1229" s="5">
        <v>241</v>
      </c>
      <c r="C1229">
        <v>20</v>
      </c>
      <c r="D1229">
        <v>350</v>
      </c>
      <c r="E1229" s="6" t="s">
        <v>256</v>
      </c>
      <c r="F1229" t="s">
        <v>217</v>
      </c>
      <c r="G1229" t="s">
        <v>223</v>
      </c>
      <c r="J1229" s="2">
        <v>10.199999999999999</v>
      </c>
      <c r="K1229" s="2">
        <v>6</v>
      </c>
      <c r="M1229" s="3">
        <f t="shared" si="19"/>
        <v>1.734</v>
      </c>
    </row>
    <row r="1230" spans="1:13" x14ac:dyDescent="0.2">
      <c r="A1230" s="1">
        <v>39687</v>
      </c>
      <c r="B1230" s="5">
        <v>241</v>
      </c>
      <c r="C1230">
        <v>20</v>
      </c>
      <c r="D1230">
        <v>350</v>
      </c>
      <c r="E1230" s="6" t="s">
        <v>256</v>
      </c>
      <c r="F1230" t="s">
        <v>217</v>
      </c>
      <c r="G1230" t="s">
        <v>232</v>
      </c>
      <c r="J1230" s="2">
        <v>4.0999999999999996</v>
      </c>
      <c r="K1230" s="2">
        <v>6</v>
      </c>
      <c r="M1230" s="3">
        <f t="shared" si="19"/>
        <v>0.69699999999999995</v>
      </c>
    </row>
    <row r="1231" spans="1:13" x14ac:dyDescent="0.2">
      <c r="A1231" s="1">
        <v>39687</v>
      </c>
      <c r="B1231" s="5">
        <v>241</v>
      </c>
      <c r="C1231">
        <v>20</v>
      </c>
      <c r="D1231">
        <v>350</v>
      </c>
      <c r="E1231" s="6" t="s">
        <v>256</v>
      </c>
      <c r="F1231" t="s">
        <v>226</v>
      </c>
      <c r="K1231" s="2">
        <v>6</v>
      </c>
      <c r="M1231" s="3">
        <f t="shared" si="19"/>
        <v>0</v>
      </c>
    </row>
    <row r="1232" spans="1:13" x14ac:dyDescent="0.2">
      <c r="A1232" s="1">
        <v>39652</v>
      </c>
      <c r="B1232" s="5">
        <v>206</v>
      </c>
      <c r="C1232">
        <v>21</v>
      </c>
      <c r="D1232">
        <v>50</v>
      </c>
      <c r="E1232" s="6" t="s">
        <v>256</v>
      </c>
      <c r="F1232" t="s">
        <v>169</v>
      </c>
      <c r="G1232" t="s">
        <v>190</v>
      </c>
      <c r="J1232" s="2">
        <v>1.6</v>
      </c>
      <c r="K1232" s="2">
        <v>6</v>
      </c>
      <c r="M1232" s="3">
        <f t="shared" si="19"/>
        <v>0.27200000000000002</v>
      </c>
    </row>
    <row r="1233" spans="1:13" x14ac:dyDescent="0.2">
      <c r="A1233" s="1">
        <v>39652</v>
      </c>
      <c r="B1233" s="5">
        <v>206</v>
      </c>
      <c r="C1233">
        <v>21</v>
      </c>
      <c r="D1233">
        <v>50</v>
      </c>
      <c r="E1233" s="6" t="s">
        <v>256</v>
      </c>
      <c r="F1233" t="s">
        <v>156</v>
      </c>
      <c r="H1233" t="s">
        <v>157</v>
      </c>
      <c r="J1233" s="2">
        <v>3.5</v>
      </c>
      <c r="K1233" s="2">
        <v>6</v>
      </c>
      <c r="M1233" s="3">
        <f t="shared" si="19"/>
        <v>0.59500000000000008</v>
      </c>
    </row>
    <row r="1234" spans="1:13" x14ac:dyDescent="0.2">
      <c r="A1234" s="1">
        <v>39652</v>
      </c>
      <c r="B1234" s="5">
        <v>206</v>
      </c>
      <c r="C1234">
        <v>21</v>
      </c>
      <c r="D1234">
        <v>50</v>
      </c>
      <c r="E1234" s="6" t="s">
        <v>256</v>
      </c>
      <c r="F1234" t="s">
        <v>183</v>
      </c>
      <c r="H1234" t="s">
        <v>157</v>
      </c>
      <c r="J1234" s="2">
        <v>3.2</v>
      </c>
      <c r="K1234" s="2">
        <v>6</v>
      </c>
      <c r="M1234" s="3">
        <f t="shared" si="19"/>
        <v>0.54400000000000004</v>
      </c>
    </row>
    <row r="1235" spans="1:13" x14ac:dyDescent="0.2">
      <c r="A1235" s="1">
        <v>39652</v>
      </c>
      <c r="B1235" s="5">
        <v>206</v>
      </c>
      <c r="C1235">
        <v>21</v>
      </c>
      <c r="D1235">
        <v>50</v>
      </c>
      <c r="E1235" s="6" t="s">
        <v>256</v>
      </c>
      <c r="F1235" t="s">
        <v>156</v>
      </c>
      <c r="G1235" t="s">
        <v>159</v>
      </c>
      <c r="I1235" t="s">
        <v>192</v>
      </c>
      <c r="J1235" s="2">
        <v>3.9</v>
      </c>
      <c r="K1235" s="2">
        <v>6</v>
      </c>
      <c r="L1235" t="s">
        <v>161</v>
      </c>
      <c r="M1235" s="3">
        <f t="shared" si="19"/>
        <v>0.66300000000000003</v>
      </c>
    </row>
    <row r="1236" spans="1:13" x14ac:dyDescent="0.2">
      <c r="A1236" s="1">
        <v>39652</v>
      </c>
      <c r="B1236" s="5">
        <v>206</v>
      </c>
      <c r="C1236">
        <v>21</v>
      </c>
      <c r="D1236">
        <v>50</v>
      </c>
      <c r="E1236" s="6" t="s">
        <v>256</v>
      </c>
      <c r="F1236" t="s">
        <v>149</v>
      </c>
      <c r="G1236" t="s">
        <v>151</v>
      </c>
      <c r="J1236" s="2">
        <v>5.8</v>
      </c>
      <c r="K1236" s="2">
        <v>6</v>
      </c>
      <c r="M1236" s="3">
        <f t="shared" si="19"/>
        <v>0.98599999999999999</v>
      </c>
    </row>
    <row r="1237" spans="1:13" x14ac:dyDescent="0.2">
      <c r="A1237" s="1">
        <v>39652</v>
      </c>
      <c r="B1237" s="5">
        <v>206</v>
      </c>
      <c r="C1237">
        <v>21</v>
      </c>
      <c r="D1237">
        <v>50</v>
      </c>
      <c r="E1237" s="6" t="s">
        <v>256</v>
      </c>
      <c r="F1237" t="s">
        <v>149</v>
      </c>
      <c r="G1237" t="s">
        <v>173</v>
      </c>
      <c r="J1237" s="2">
        <v>5.5</v>
      </c>
      <c r="K1237" s="2">
        <v>6</v>
      </c>
      <c r="M1237" s="3">
        <f t="shared" si="19"/>
        <v>0.93500000000000005</v>
      </c>
    </row>
    <row r="1238" spans="1:13" x14ac:dyDescent="0.2">
      <c r="A1238" s="1">
        <v>39652</v>
      </c>
      <c r="B1238" s="5">
        <v>206</v>
      </c>
      <c r="C1238">
        <v>21</v>
      </c>
      <c r="D1238">
        <v>50</v>
      </c>
      <c r="E1238" s="6" t="s">
        <v>256</v>
      </c>
      <c r="F1238" t="s">
        <v>149</v>
      </c>
      <c r="G1238" t="s">
        <v>151</v>
      </c>
      <c r="J1238" s="2">
        <v>8</v>
      </c>
      <c r="K1238" s="2">
        <v>6</v>
      </c>
      <c r="M1238" s="3">
        <f t="shared" si="19"/>
        <v>1.36</v>
      </c>
    </row>
    <row r="1239" spans="1:13" x14ac:dyDescent="0.2">
      <c r="A1239" s="1">
        <v>39652</v>
      </c>
      <c r="B1239" s="5">
        <v>206</v>
      </c>
      <c r="C1239">
        <v>21</v>
      </c>
      <c r="D1239">
        <v>50</v>
      </c>
      <c r="E1239" s="6" t="s">
        <v>256</v>
      </c>
      <c r="F1239" t="s">
        <v>149</v>
      </c>
      <c r="G1239" t="s">
        <v>173</v>
      </c>
      <c r="J1239" s="2">
        <v>3</v>
      </c>
      <c r="K1239" s="2">
        <v>6</v>
      </c>
      <c r="M1239" s="3">
        <f t="shared" si="19"/>
        <v>0.51</v>
      </c>
    </row>
    <row r="1240" spans="1:13" x14ac:dyDescent="0.2">
      <c r="A1240" s="1">
        <v>39652</v>
      </c>
      <c r="B1240" s="5">
        <v>206</v>
      </c>
      <c r="C1240">
        <v>21</v>
      </c>
      <c r="D1240">
        <v>50</v>
      </c>
      <c r="E1240" s="6" t="s">
        <v>256</v>
      </c>
      <c r="F1240" t="s">
        <v>149</v>
      </c>
      <c r="G1240" t="s">
        <v>173</v>
      </c>
      <c r="J1240" s="2">
        <v>3.2</v>
      </c>
      <c r="K1240" s="2">
        <v>6</v>
      </c>
      <c r="M1240" s="3">
        <f t="shared" si="19"/>
        <v>0.54400000000000004</v>
      </c>
    </row>
    <row r="1241" spans="1:13" x14ac:dyDescent="0.2">
      <c r="A1241" s="1">
        <v>39652</v>
      </c>
      <c r="B1241" s="5">
        <v>206</v>
      </c>
      <c r="C1241">
        <v>21</v>
      </c>
      <c r="D1241">
        <v>50</v>
      </c>
      <c r="E1241" s="6" t="s">
        <v>256</v>
      </c>
      <c r="F1241" t="s">
        <v>149</v>
      </c>
      <c r="G1241" t="s">
        <v>173</v>
      </c>
      <c r="J1241" s="2">
        <v>3</v>
      </c>
      <c r="K1241" s="2">
        <v>6</v>
      </c>
      <c r="M1241" s="3">
        <f t="shared" si="19"/>
        <v>0.51</v>
      </c>
    </row>
    <row r="1242" spans="1:13" x14ac:dyDescent="0.2">
      <c r="A1242" s="1">
        <v>39652</v>
      </c>
      <c r="B1242" s="5">
        <v>206</v>
      </c>
      <c r="C1242">
        <v>21</v>
      </c>
      <c r="D1242">
        <v>50</v>
      </c>
      <c r="E1242" s="6" t="s">
        <v>256</v>
      </c>
      <c r="F1242" t="s">
        <v>149</v>
      </c>
      <c r="G1242" t="s">
        <v>173</v>
      </c>
      <c r="J1242" s="2">
        <v>3.8</v>
      </c>
      <c r="K1242" s="2">
        <v>6</v>
      </c>
      <c r="M1242" s="3">
        <f t="shared" si="19"/>
        <v>0.64600000000000002</v>
      </c>
    </row>
    <row r="1243" spans="1:13" x14ac:dyDescent="0.2">
      <c r="A1243" s="1">
        <v>39652</v>
      </c>
      <c r="B1243" s="5">
        <v>206</v>
      </c>
      <c r="C1243">
        <v>21</v>
      </c>
      <c r="D1243">
        <v>50</v>
      </c>
      <c r="E1243" s="6" t="s">
        <v>256</v>
      </c>
      <c r="F1243" t="s">
        <v>149</v>
      </c>
      <c r="G1243" t="s">
        <v>173</v>
      </c>
      <c r="J1243" s="2">
        <v>3.7</v>
      </c>
      <c r="K1243" s="2">
        <v>6</v>
      </c>
      <c r="M1243" s="3">
        <f t="shared" si="19"/>
        <v>0.62900000000000011</v>
      </c>
    </row>
    <row r="1244" spans="1:13" x14ac:dyDescent="0.2">
      <c r="A1244" s="1">
        <v>39652</v>
      </c>
      <c r="B1244" s="5">
        <v>206</v>
      </c>
      <c r="C1244">
        <v>21</v>
      </c>
      <c r="D1244">
        <v>50</v>
      </c>
      <c r="E1244" s="6" t="s">
        <v>256</v>
      </c>
      <c r="F1244" t="s">
        <v>149</v>
      </c>
      <c r="G1244" t="s">
        <v>173</v>
      </c>
      <c r="J1244" s="2">
        <v>3</v>
      </c>
      <c r="K1244" s="2">
        <v>6</v>
      </c>
      <c r="M1244" s="3">
        <f t="shared" si="19"/>
        <v>0.51</v>
      </c>
    </row>
    <row r="1245" spans="1:13" x14ac:dyDescent="0.2">
      <c r="A1245" s="1">
        <v>39652</v>
      </c>
      <c r="B1245" s="5">
        <v>206</v>
      </c>
      <c r="C1245">
        <v>21</v>
      </c>
      <c r="D1245">
        <v>50</v>
      </c>
      <c r="E1245" s="6" t="s">
        <v>256</v>
      </c>
      <c r="F1245" t="s">
        <v>149</v>
      </c>
      <c r="G1245" t="s">
        <v>173</v>
      </c>
      <c r="J1245" s="2">
        <v>4.0999999999999996</v>
      </c>
      <c r="K1245" s="2">
        <v>6</v>
      </c>
      <c r="M1245" s="3">
        <f t="shared" si="19"/>
        <v>0.69699999999999995</v>
      </c>
    </row>
    <row r="1246" spans="1:13" x14ac:dyDescent="0.2">
      <c r="A1246" s="1">
        <v>39652</v>
      </c>
      <c r="B1246" s="5">
        <v>206</v>
      </c>
      <c r="C1246">
        <v>21</v>
      </c>
      <c r="D1246">
        <v>50</v>
      </c>
      <c r="E1246" s="6" t="s">
        <v>256</v>
      </c>
      <c r="F1246" t="s">
        <v>149</v>
      </c>
      <c r="G1246" t="s">
        <v>151</v>
      </c>
      <c r="J1246" s="2">
        <v>6.6</v>
      </c>
      <c r="K1246" s="2">
        <v>6</v>
      </c>
      <c r="M1246" s="3">
        <f t="shared" si="19"/>
        <v>1.1220000000000001</v>
      </c>
    </row>
    <row r="1247" spans="1:13" x14ac:dyDescent="0.2">
      <c r="A1247" s="1">
        <v>39652</v>
      </c>
      <c r="B1247" s="5">
        <v>206</v>
      </c>
      <c r="C1247">
        <v>21</v>
      </c>
      <c r="D1247">
        <v>50</v>
      </c>
      <c r="E1247" s="6" t="s">
        <v>256</v>
      </c>
      <c r="F1247" t="s">
        <v>149</v>
      </c>
      <c r="G1247" t="s">
        <v>191</v>
      </c>
      <c r="J1247" s="2">
        <v>6.6</v>
      </c>
      <c r="K1247" s="2">
        <v>6</v>
      </c>
      <c r="M1247" s="3">
        <f t="shared" si="19"/>
        <v>1.1220000000000001</v>
      </c>
    </row>
    <row r="1248" spans="1:13" x14ac:dyDescent="0.2">
      <c r="A1248" s="1">
        <v>39652</v>
      </c>
      <c r="B1248" s="5">
        <v>206</v>
      </c>
      <c r="C1248">
        <v>21</v>
      </c>
      <c r="D1248">
        <v>50</v>
      </c>
      <c r="E1248" s="6" t="s">
        <v>256</v>
      </c>
      <c r="F1248" t="s">
        <v>149</v>
      </c>
      <c r="G1248" t="s">
        <v>194</v>
      </c>
      <c r="K1248" s="2">
        <v>6</v>
      </c>
      <c r="M1248" s="3">
        <f t="shared" si="19"/>
        <v>0</v>
      </c>
    </row>
    <row r="1249" spans="1:13" x14ac:dyDescent="0.2">
      <c r="A1249" s="1">
        <v>39652</v>
      </c>
      <c r="B1249" s="5">
        <v>206</v>
      </c>
      <c r="C1249">
        <v>21</v>
      </c>
      <c r="D1249">
        <v>50</v>
      </c>
      <c r="E1249" s="6" t="s">
        <v>256</v>
      </c>
      <c r="F1249" t="s">
        <v>149</v>
      </c>
      <c r="G1249" t="s">
        <v>195</v>
      </c>
      <c r="K1249" s="2">
        <v>6</v>
      </c>
      <c r="M1249" s="3">
        <f t="shared" si="19"/>
        <v>0</v>
      </c>
    </row>
    <row r="1250" spans="1:13" x14ac:dyDescent="0.2">
      <c r="A1250" s="1">
        <v>39652</v>
      </c>
      <c r="B1250" s="5">
        <v>206</v>
      </c>
      <c r="C1250">
        <v>21</v>
      </c>
      <c r="D1250">
        <v>50</v>
      </c>
      <c r="E1250" s="6" t="s">
        <v>256</v>
      </c>
      <c r="F1250" t="s">
        <v>149</v>
      </c>
      <c r="G1250" t="s">
        <v>195</v>
      </c>
      <c r="K1250" s="2">
        <v>6</v>
      </c>
      <c r="M1250" s="3">
        <f t="shared" si="19"/>
        <v>0</v>
      </c>
    </row>
    <row r="1251" spans="1:13" x14ac:dyDescent="0.2">
      <c r="A1251" s="1">
        <v>39652</v>
      </c>
      <c r="B1251" s="5">
        <v>206</v>
      </c>
      <c r="C1251">
        <v>21</v>
      </c>
      <c r="D1251">
        <v>50</v>
      </c>
      <c r="E1251" s="6" t="s">
        <v>256</v>
      </c>
      <c r="F1251" t="s">
        <v>149</v>
      </c>
      <c r="G1251" t="s">
        <v>173</v>
      </c>
      <c r="J1251" s="2">
        <v>4.0999999999999996</v>
      </c>
      <c r="K1251" s="2">
        <v>6</v>
      </c>
      <c r="M1251" s="3">
        <f t="shared" si="19"/>
        <v>0.69699999999999995</v>
      </c>
    </row>
    <row r="1252" spans="1:13" x14ac:dyDescent="0.2">
      <c r="A1252" s="1">
        <v>39659</v>
      </c>
      <c r="B1252" s="5">
        <v>213</v>
      </c>
      <c r="C1252">
        <v>21</v>
      </c>
      <c r="D1252">
        <v>50</v>
      </c>
      <c r="E1252" s="6" t="s">
        <v>256</v>
      </c>
      <c r="F1252" t="s">
        <v>156</v>
      </c>
      <c r="H1252" t="s">
        <v>162</v>
      </c>
      <c r="J1252" s="2">
        <v>2.2000000000000002</v>
      </c>
      <c r="K1252" s="2">
        <v>6</v>
      </c>
      <c r="M1252" s="3">
        <f t="shared" si="19"/>
        <v>0.37400000000000005</v>
      </c>
    </row>
    <row r="1253" spans="1:13" x14ac:dyDescent="0.2">
      <c r="A1253" s="1">
        <v>39659</v>
      </c>
      <c r="B1253" s="5">
        <v>213</v>
      </c>
      <c r="C1253">
        <v>21</v>
      </c>
      <c r="D1253">
        <v>50</v>
      </c>
      <c r="E1253" s="6" t="s">
        <v>256</v>
      </c>
      <c r="F1253" t="s">
        <v>156</v>
      </c>
      <c r="H1253" t="s">
        <v>162</v>
      </c>
      <c r="J1253" s="2">
        <v>2.2000000000000002</v>
      </c>
      <c r="K1253" s="2">
        <v>6</v>
      </c>
      <c r="M1253" s="3">
        <f t="shared" si="19"/>
        <v>0.37400000000000005</v>
      </c>
    </row>
    <row r="1254" spans="1:13" x14ac:dyDescent="0.2">
      <c r="A1254" s="1">
        <v>39659</v>
      </c>
      <c r="B1254" s="5">
        <v>213</v>
      </c>
      <c r="C1254">
        <v>21</v>
      </c>
      <c r="D1254">
        <v>50</v>
      </c>
      <c r="E1254" s="6" t="s">
        <v>256</v>
      </c>
      <c r="F1254" t="s">
        <v>156</v>
      </c>
      <c r="H1254" t="s">
        <v>162</v>
      </c>
      <c r="J1254" s="2">
        <v>2.2000000000000002</v>
      </c>
      <c r="K1254" s="2">
        <v>6</v>
      </c>
      <c r="M1254" s="3">
        <f t="shared" si="19"/>
        <v>0.37400000000000005</v>
      </c>
    </row>
    <row r="1255" spans="1:13" x14ac:dyDescent="0.2">
      <c r="A1255" s="1">
        <v>39659</v>
      </c>
      <c r="B1255" s="5">
        <v>213</v>
      </c>
      <c r="C1255">
        <v>21</v>
      </c>
      <c r="D1255">
        <v>50</v>
      </c>
      <c r="E1255" s="6" t="s">
        <v>256</v>
      </c>
      <c r="F1255" t="s">
        <v>156</v>
      </c>
      <c r="H1255" t="s">
        <v>162</v>
      </c>
      <c r="J1255" s="2">
        <v>2.2999999999999998</v>
      </c>
      <c r="K1255" s="2">
        <v>6</v>
      </c>
      <c r="M1255" s="3">
        <f t="shared" si="19"/>
        <v>0.39100000000000001</v>
      </c>
    </row>
    <row r="1256" spans="1:13" x14ac:dyDescent="0.2">
      <c r="A1256" s="1">
        <v>39659</v>
      </c>
      <c r="B1256" s="5">
        <v>213</v>
      </c>
      <c r="C1256">
        <v>21</v>
      </c>
      <c r="D1256">
        <v>50</v>
      </c>
      <c r="E1256" s="6" t="s">
        <v>256</v>
      </c>
      <c r="F1256" t="s">
        <v>156</v>
      </c>
      <c r="H1256" t="s">
        <v>162</v>
      </c>
      <c r="J1256" s="2">
        <v>2.1</v>
      </c>
      <c r="K1256" s="2">
        <v>6</v>
      </c>
      <c r="M1256" s="3">
        <f t="shared" si="19"/>
        <v>0.35700000000000004</v>
      </c>
    </row>
    <row r="1257" spans="1:13" x14ac:dyDescent="0.2">
      <c r="A1257" s="1">
        <v>39659</v>
      </c>
      <c r="B1257" s="5">
        <v>213</v>
      </c>
      <c r="C1257">
        <v>21</v>
      </c>
      <c r="D1257">
        <v>50</v>
      </c>
      <c r="E1257" s="6" t="s">
        <v>256</v>
      </c>
      <c r="F1257" t="s">
        <v>156</v>
      </c>
      <c r="H1257" t="s">
        <v>162</v>
      </c>
      <c r="J1257" s="2">
        <v>2.9</v>
      </c>
      <c r="K1257" s="2">
        <v>6</v>
      </c>
      <c r="M1257" s="3">
        <f t="shared" si="19"/>
        <v>0.49299999999999999</v>
      </c>
    </row>
    <row r="1258" spans="1:13" x14ac:dyDescent="0.2">
      <c r="A1258" s="1">
        <v>39659</v>
      </c>
      <c r="B1258" s="5">
        <v>213</v>
      </c>
      <c r="C1258">
        <v>21</v>
      </c>
      <c r="D1258">
        <v>50</v>
      </c>
      <c r="E1258" s="6" t="s">
        <v>256</v>
      </c>
      <c r="F1258" t="s">
        <v>149</v>
      </c>
      <c r="G1258" t="s">
        <v>150</v>
      </c>
      <c r="J1258" s="2">
        <v>4.9000000000000004</v>
      </c>
      <c r="K1258" s="2">
        <v>6</v>
      </c>
      <c r="M1258" s="3">
        <f t="shared" si="19"/>
        <v>0.83300000000000007</v>
      </c>
    </row>
    <row r="1259" spans="1:13" x14ac:dyDescent="0.2">
      <c r="A1259" s="1">
        <v>39659</v>
      </c>
      <c r="B1259" s="5">
        <v>213</v>
      </c>
      <c r="C1259">
        <v>21</v>
      </c>
      <c r="D1259">
        <v>50</v>
      </c>
      <c r="E1259" s="6" t="s">
        <v>256</v>
      </c>
      <c r="F1259" t="s">
        <v>149</v>
      </c>
      <c r="G1259" t="s">
        <v>173</v>
      </c>
      <c r="J1259" s="2">
        <v>3.5</v>
      </c>
      <c r="K1259" s="2">
        <v>6</v>
      </c>
      <c r="M1259" s="3">
        <f t="shared" si="19"/>
        <v>0.59500000000000008</v>
      </c>
    </row>
    <row r="1260" spans="1:13" x14ac:dyDescent="0.2">
      <c r="A1260" s="1">
        <v>39659</v>
      </c>
      <c r="B1260" s="5">
        <v>213</v>
      </c>
      <c r="C1260">
        <v>21</v>
      </c>
      <c r="D1260">
        <v>50</v>
      </c>
      <c r="E1260" s="6" t="s">
        <v>256</v>
      </c>
      <c r="F1260" t="s">
        <v>153</v>
      </c>
      <c r="G1260" t="s">
        <v>151</v>
      </c>
      <c r="J1260" s="2">
        <v>5.3</v>
      </c>
      <c r="K1260" s="2">
        <v>6</v>
      </c>
      <c r="M1260" s="3">
        <f t="shared" si="19"/>
        <v>0.90100000000000002</v>
      </c>
    </row>
    <row r="1261" spans="1:13" x14ac:dyDescent="0.2">
      <c r="A1261" s="1">
        <v>39659</v>
      </c>
      <c r="B1261" s="5">
        <v>213</v>
      </c>
      <c r="C1261">
        <v>21</v>
      </c>
      <c r="D1261">
        <v>50</v>
      </c>
      <c r="E1261" s="6" t="s">
        <v>256</v>
      </c>
      <c r="F1261" t="s">
        <v>153</v>
      </c>
      <c r="G1261" t="s">
        <v>173</v>
      </c>
      <c r="J1261" s="2">
        <v>3.7</v>
      </c>
      <c r="K1261" s="2">
        <v>6</v>
      </c>
      <c r="M1261" s="3">
        <f t="shared" si="19"/>
        <v>0.62900000000000011</v>
      </c>
    </row>
    <row r="1262" spans="1:13" x14ac:dyDescent="0.2">
      <c r="A1262" s="1">
        <v>39659</v>
      </c>
      <c r="B1262" s="5">
        <v>213</v>
      </c>
      <c r="C1262">
        <v>21</v>
      </c>
      <c r="D1262">
        <v>50</v>
      </c>
      <c r="E1262" s="6" t="s">
        <v>256</v>
      </c>
      <c r="F1262" t="s">
        <v>149</v>
      </c>
      <c r="G1262" t="s">
        <v>151</v>
      </c>
      <c r="J1262" s="2">
        <v>5</v>
      </c>
      <c r="K1262" s="2">
        <v>6</v>
      </c>
      <c r="M1262" s="3">
        <f t="shared" si="19"/>
        <v>0.85000000000000009</v>
      </c>
    </row>
    <row r="1263" spans="1:13" x14ac:dyDescent="0.2">
      <c r="A1263" s="1">
        <v>39659</v>
      </c>
      <c r="B1263" s="5">
        <v>213</v>
      </c>
      <c r="C1263">
        <v>21</v>
      </c>
      <c r="D1263">
        <v>50</v>
      </c>
      <c r="E1263" s="6" t="s">
        <v>256</v>
      </c>
      <c r="F1263" t="s">
        <v>149</v>
      </c>
      <c r="G1263" t="s">
        <v>174</v>
      </c>
      <c r="J1263" s="2">
        <v>4.5999999999999996</v>
      </c>
      <c r="K1263" s="2">
        <v>6</v>
      </c>
      <c r="M1263" s="3">
        <f t="shared" si="19"/>
        <v>0.78200000000000003</v>
      </c>
    </row>
    <row r="1264" spans="1:13" x14ac:dyDescent="0.2">
      <c r="A1264" s="1">
        <v>39659</v>
      </c>
      <c r="B1264" s="5">
        <v>213</v>
      </c>
      <c r="C1264">
        <v>21</v>
      </c>
      <c r="D1264">
        <v>50</v>
      </c>
      <c r="E1264" s="6" t="s">
        <v>256</v>
      </c>
      <c r="F1264" t="s">
        <v>133</v>
      </c>
      <c r="K1264" s="2">
        <v>6</v>
      </c>
      <c r="M1264" s="3">
        <f t="shared" si="19"/>
        <v>0</v>
      </c>
    </row>
    <row r="1265" spans="1:13" x14ac:dyDescent="0.2">
      <c r="A1265" s="1">
        <v>39666</v>
      </c>
      <c r="B1265" s="5">
        <v>220</v>
      </c>
      <c r="C1265">
        <v>21</v>
      </c>
      <c r="D1265">
        <v>50</v>
      </c>
      <c r="E1265" s="6" t="s">
        <v>256</v>
      </c>
      <c r="F1265" t="s">
        <v>138</v>
      </c>
      <c r="G1265" t="s">
        <v>151</v>
      </c>
      <c r="J1265" s="2">
        <v>9</v>
      </c>
      <c r="K1265" s="2">
        <v>6</v>
      </c>
      <c r="M1265" s="3">
        <f t="shared" si="19"/>
        <v>1.53</v>
      </c>
    </row>
    <row r="1266" spans="1:13" x14ac:dyDescent="0.2">
      <c r="A1266" s="1">
        <v>39666</v>
      </c>
      <c r="B1266" s="5">
        <v>220</v>
      </c>
      <c r="C1266">
        <v>21</v>
      </c>
      <c r="D1266">
        <v>50</v>
      </c>
      <c r="E1266" s="6" t="s">
        <v>256</v>
      </c>
      <c r="F1266" t="s">
        <v>156</v>
      </c>
      <c r="H1266" t="s">
        <v>167</v>
      </c>
      <c r="J1266" s="2">
        <v>3.1</v>
      </c>
      <c r="K1266" s="2">
        <v>6</v>
      </c>
      <c r="M1266" s="3">
        <f t="shared" si="19"/>
        <v>0.52700000000000002</v>
      </c>
    </row>
    <row r="1267" spans="1:13" x14ac:dyDescent="0.2">
      <c r="A1267" s="1">
        <v>39666</v>
      </c>
      <c r="B1267" s="5">
        <v>220</v>
      </c>
      <c r="C1267">
        <v>21</v>
      </c>
      <c r="D1267">
        <v>50</v>
      </c>
      <c r="E1267" s="6" t="s">
        <v>256</v>
      </c>
      <c r="F1267" t="s">
        <v>156</v>
      </c>
      <c r="H1267" t="s">
        <v>154</v>
      </c>
      <c r="J1267" s="2">
        <v>3.2</v>
      </c>
      <c r="K1267" s="2">
        <v>6</v>
      </c>
      <c r="M1267" s="3">
        <f t="shared" si="19"/>
        <v>0.54400000000000004</v>
      </c>
    </row>
    <row r="1268" spans="1:13" x14ac:dyDescent="0.2">
      <c r="A1268" s="1">
        <v>39666</v>
      </c>
      <c r="B1268" s="5">
        <v>220</v>
      </c>
      <c r="C1268">
        <v>21</v>
      </c>
      <c r="D1268">
        <v>50</v>
      </c>
      <c r="E1268" s="6" t="s">
        <v>256</v>
      </c>
      <c r="F1268" t="s">
        <v>149</v>
      </c>
      <c r="G1268" t="s">
        <v>151</v>
      </c>
      <c r="J1268" s="2">
        <v>5.5</v>
      </c>
      <c r="K1268" s="2">
        <v>6</v>
      </c>
      <c r="M1268" s="3">
        <f t="shared" si="19"/>
        <v>0.93500000000000005</v>
      </c>
    </row>
    <row r="1269" spans="1:13" x14ac:dyDescent="0.2">
      <c r="A1269" s="1">
        <v>39666</v>
      </c>
      <c r="B1269" s="5">
        <v>220</v>
      </c>
      <c r="C1269">
        <v>21</v>
      </c>
      <c r="D1269">
        <v>50</v>
      </c>
      <c r="E1269" s="6" t="s">
        <v>256</v>
      </c>
      <c r="F1269" t="s">
        <v>149</v>
      </c>
      <c r="G1269" t="s">
        <v>151</v>
      </c>
      <c r="J1269" s="2">
        <v>5.8</v>
      </c>
      <c r="K1269" s="2">
        <v>6</v>
      </c>
      <c r="M1269" s="3">
        <f t="shared" si="19"/>
        <v>0.98599999999999999</v>
      </c>
    </row>
    <row r="1270" spans="1:13" x14ac:dyDescent="0.2">
      <c r="A1270" s="1">
        <v>39673</v>
      </c>
      <c r="B1270" s="5">
        <v>227</v>
      </c>
      <c r="C1270">
        <v>21</v>
      </c>
      <c r="D1270">
        <v>50</v>
      </c>
      <c r="E1270" s="6" t="s">
        <v>256</v>
      </c>
      <c r="F1270" t="s">
        <v>156</v>
      </c>
      <c r="H1270" t="s">
        <v>170</v>
      </c>
      <c r="J1270" s="2">
        <v>3.5</v>
      </c>
      <c r="K1270" s="2">
        <v>6</v>
      </c>
      <c r="M1270" s="3">
        <f t="shared" si="19"/>
        <v>0.59500000000000008</v>
      </c>
    </row>
    <row r="1271" spans="1:13" x14ac:dyDescent="0.2">
      <c r="A1271" s="1">
        <v>39673</v>
      </c>
      <c r="B1271" s="5">
        <v>227</v>
      </c>
      <c r="C1271">
        <v>21</v>
      </c>
      <c r="D1271">
        <v>50</v>
      </c>
      <c r="E1271" s="6" t="s">
        <v>256</v>
      </c>
      <c r="F1271" t="s">
        <v>176</v>
      </c>
      <c r="H1271" t="s">
        <v>170</v>
      </c>
      <c r="J1271" s="2">
        <v>3.4</v>
      </c>
      <c r="K1271" s="2">
        <v>6</v>
      </c>
      <c r="M1271" s="3">
        <f t="shared" si="19"/>
        <v>0.57800000000000007</v>
      </c>
    </row>
    <row r="1272" spans="1:13" x14ac:dyDescent="0.2">
      <c r="A1272" s="1">
        <v>39673</v>
      </c>
      <c r="B1272" s="5">
        <v>227</v>
      </c>
      <c r="C1272">
        <v>21</v>
      </c>
      <c r="D1272">
        <v>50</v>
      </c>
      <c r="E1272" s="6" t="s">
        <v>256</v>
      </c>
      <c r="F1272" t="s">
        <v>156</v>
      </c>
      <c r="H1272" t="s">
        <v>157</v>
      </c>
      <c r="J1272" s="2">
        <v>3.5</v>
      </c>
      <c r="K1272" s="2">
        <v>6</v>
      </c>
      <c r="M1272" s="3">
        <f t="shared" si="19"/>
        <v>0.59500000000000008</v>
      </c>
    </row>
    <row r="1273" spans="1:13" x14ac:dyDescent="0.2">
      <c r="A1273" s="1">
        <v>39673</v>
      </c>
      <c r="B1273" s="5">
        <v>227</v>
      </c>
      <c r="C1273">
        <v>21</v>
      </c>
      <c r="D1273">
        <v>50</v>
      </c>
      <c r="E1273" s="6" t="s">
        <v>256</v>
      </c>
      <c r="F1273" t="s">
        <v>156</v>
      </c>
      <c r="H1273" t="s">
        <v>167</v>
      </c>
      <c r="J1273" s="2">
        <v>3</v>
      </c>
      <c r="K1273" s="2">
        <v>6</v>
      </c>
      <c r="M1273" s="3">
        <f t="shared" si="19"/>
        <v>0.51</v>
      </c>
    </row>
    <row r="1274" spans="1:13" x14ac:dyDescent="0.2">
      <c r="A1274" s="1">
        <v>39673</v>
      </c>
      <c r="B1274" s="5">
        <v>227</v>
      </c>
      <c r="C1274">
        <v>21</v>
      </c>
      <c r="D1274">
        <v>50</v>
      </c>
      <c r="E1274" s="6" t="s">
        <v>256</v>
      </c>
      <c r="F1274" t="s">
        <v>156</v>
      </c>
      <c r="H1274" t="s">
        <v>167</v>
      </c>
      <c r="J1274" s="2">
        <v>2.5</v>
      </c>
      <c r="K1274" s="2">
        <v>6</v>
      </c>
      <c r="M1274" s="3">
        <f t="shared" si="19"/>
        <v>0.42500000000000004</v>
      </c>
    </row>
    <row r="1275" spans="1:13" x14ac:dyDescent="0.2">
      <c r="A1275" s="1">
        <v>39673</v>
      </c>
      <c r="B1275" s="5">
        <v>227</v>
      </c>
      <c r="C1275">
        <v>21</v>
      </c>
      <c r="D1275">
        <v>50</v>
      </c>
      <c r="E1275" s="6" t="s">
        <v>256</v>
      </c>
      <c r="F1275" t="s">
        <v>149</v>
      </c>
      <c r="G1275" t="s">
        <v>151</v>
      </c>
      <c r="J1275" s="2">
        <v>5.7</v>
      </c>
      <c r="K1275" s="2">
        <v>6</v>
      </c>
      <c r="M1275" s="3">
        <f t="shared" si="19"/>
        <v>0.96900000000000008</v>
      </c>
    </row>
    <row r="1276" spans="1:13" x14ac:dyDescent="0.2">
      <c r="A1276" s="1">
        <v>39680</v>
      </c>
      <c r="B1276" s="5">
        <v>234</v>
      </c>
      <c r="C1276">
        <v>21</v>
      </c>
      <c r="D1276">
        <v>50</v>
      </c>
      <c r="E1276" s="6" t="s">
        <v>256</v>
      </c>
      <c r="F1276" t="s">
        <v>108</v>
      </c>
      <c r="H1276" t="s">
        <v>109</v>
      </c>
      <c r="J1276" s="2">
        <v>7.8</v>
      </c>
      <c r="K1276" s="2">
        <v>6</v>
      </c>
      <c r="M1276" s="3">
        <f t="shared" si="19"/>
        <v>1.3260000000000001</v>
      </c>
    </row>
    <row r="1277" spans="1:13" x14ac:dyDescent="0.2">
      <c r="A1277" s="1">
        <v>39680</v>
      </c>
      <c r="B1277" s="5">
        <v>234</v>
      </c>
      <c r="C1277">
        <v>21</v>
      </c>
      <c r="D1277">
        <v>50</v>
      </c>
      <c r="E1277" s="6" t="s">
        <v>256</v>
      </c>
      <c r="F1277" t="s">
        <v>108</v>
      </c>
      <c r="G1277" t="s">
        <v>71</v>
      </c>
      <c r="J1277" s="2">
        <v>2</v>
      </c>
      <c r="K1277" s="2">
        <v>6</v>
      </c>
      <c r="M1277" s="3">
        <f t="shared" si="19"/>
        <v>0.34</v>
      </c>
    </row>
    <row r="1278" spans="1:13" x14ac:dyDescent="0.2">
      <c r="A1278" s="1">
        <v>39680</v>
      </c>
      <c r="B1278" s="5">
        <v>234</v>
      </c>
      <c r="C1278">
        <v>21</v>
      </c>
      <c r="D1278">
        <v>50</v>
      </c>
      <c r="E1278" s="6" t="s">
        <v>256</v>
      </c>
      <c r="F1278" t="s">
        <v>206</v>
      </c>
      <c r="G1278" t="s">
        <v>104</v>
      </c>
      <c r="K1278" s="2">
        <v>6</v>
      </c>
      <c r="M1278" s="3">
        <f t="shared" si="19"/>
        <v>0</v>
      </c>
    </row>
    <row r="1279" spans="1:13" x14ac:dyDescent="0.2">
      <c r="A1279" s="1">
        <v>39680</v>
      </c>
      <c r="B1279" s="5">
        <v>234</v>
      </c>
      <c r="C1279">
        <v>21</v>
      </c>
      <c r="D1279">
        <v>50</v>
      </c>
      <c r="E1279" s="6" t="s">
        <v>256</v>
      </c>
      <c r="F1279" t="s">
        <v>105</v>
      </c>
      <c r="H1279" t="s">
        <v>106</v>
      </c>
      <c r="J1279" s="2">
        <v>2.9</v>
      </c>
      <c r="K1279" s="2">
        <v>6</v>
      </c>
      <c r="M1279" s="3">
        <f t="shared" si="19"/>
        <v>0.49299999999999999</v>
      </c>
    </row>
    <row r="1280" spans="1:13" x14ac:dyDescent="0.2">
      <c r="A1280" s="1">
        <v>39680</v>
      </c>
      <c r="B1280" s="5">
        <v>234</v>
      </c>
      <c r="C1280">
        <v>21</v>
      </c>
      <c r="D1280">
        <v>50</v>
      </c>
      <c r="E1280" s="6" t="s">
        <v>256</v>
      </c>
      <c r="F1280" t="s">
        <v>107</v>
      </c>
      <c r="H1280" t="s">
        <v>208</v>
      </c>
      <c r="J1280" s="2">
        <v>2.4</v>
      </c>
      <c r="K1280" s="2">
        <v>6</v>
      </c>
      <c r="M1280" s="3">
        <f t="shared" si="19"/>
        <v>0.40800000000000003</v>
      </c>
    </row>
    <row r="1281" spans="1:13" x14ac:dyDescent="0.2">
      <c r="A1281" s="1">
        <v>39680</v>
      </c>
      <c r="B1281" s="5">
        <v>234</v>
      </c>
      <c r="C1281">
        <v>21</v>
      </c>
      <c r="D1281">
        <v>50</v>
      </c>
      <c r="E1281" s="6" t="s">
        <v>256</v>
      </c>
      <c r="F1281" t="s">
        <v>206</v>
      </c>
      <c r="H1281" t="s">
        <v>207</v>
      </c>
      <c r="J1281" s="2">
        <v>4.0999999999999996</v>
      </c>
      <c r="K1281" s="2">
        <v>6</v>
      </c>
      <c r="M1281" s="3">
        <f t="shared" si="19"/>
        <v>0.69699999999999995</v>
      </c>
    </row>
    <row r="1282" spans="1:13" x14ac:dyDescent="0.2">
      <c r="A1282" s="1">
        <v>39680</v>
      </c>
      <c r="B1282" s="5">
        <v>234</v>
      </c>
      <c r="C1282">
        <v>21</v>
      </c>
      <c r="D1282">
        <v>50</v>
      </c>
      <c r="E1282" s="6" t="s">
        <v>256</v>
      </c>
      <c r="F1282" t="s">
        <v>206</v>
      </c>
      <c r="H1282" t="s">
        <v>207</v>
      </c>
      <c r="J1282" s="2">
        <v>3.3</v>
      </c>
      <c r="K1282" s="2">
        <v>6</v>
      </c>
      <c r="M1282" s="3">
        <f t="shared" ref="M1282:M1345" si="20">J1282*0.17</f>
        <v>0.56100000000000005</v>
      </c>
    </row>
    <row r="1283" spans="1:13" x14ac:dyDescent="0.2">
      <c r="A1283" s="1">
        <v>39680</v>
      </c>
      <c r="B1283" s="5">
        <v>234</v>
      </c>
      <c r="C1283">
        <v>21</v>
      </c>
      <c r="D1283">
        <v>50</v>
      </c>
      <c r="E1283" s="6" t="s">
        <v>256</v>
      </c>
      <c r="F1283" t="s">
        <v>206</v>
      </c>
      <c r="H1283" t="s">
        <v>63</v>
      </c>
      <c r="J1283" s="2">
        <v>7.8</v>
      </c>
      <c r="K1283" s="2">
        <v>6</v>
      </c>
      <c r="M1283" s="3">
        <f t="shared" si="20"/>
        <v>1.3260000000000001</v>
      </c>
    </row>
    <row r="1284" spans="1:13" x14ac:dyDescent="0.2">
      <c r="A1284" s="1">
        <v>39680</v>
      </c>
      <c r="B1284" s="5">
        <v>234</v>
      </c>
      <c r="C1284">
        <v>21</v>
      </c>
      <c r="D1284">
        <v>50</v>
      </c>
      <c r="E1284" s="6" t="s">
        <v>256</v>
      </c>
      <c r="F1284" t="s">
        <v>206</v>
      </c>
      <c r="H1284" t="s">
        <v>207</v>
      </c>
      <c r="J1284" s="2">
        <v>3.2</v>
      </c>
      <c r="K1284" s="2">
        <v>6</v>
      </c>
      <c r="M1284" s="3">
        <f t="shared" si="20"/>
        <v>0.54400000000000004</v>
      </c>
    </row>
    <row r="1285" spans="1:13" x14ac:dyDescent="0.2">
      <c r="A1285" s="1">
        <v>39680</v>
      </c>
      <c r="B1285" s="5">
        <v>234</v>
      </c>
      <c r="C1285">
        <v>21</v>
      </c>
      <c r="D1285">
        <v>50</v>
      </c>
      <c r="E1285" s="6" t="s">
        <v>256</v>
      </c>
      <c r="F1285" t="s">
        <v>206</v>
      </c>
      <c r="H1285" t="s">
        <v>207</v>
      </c>
      <c r="J1285" s="2">
        <v>3.1</v>
      </c>
      <c r="K1285" s="2">
        <v>6</v>
      </c>
      <c r="M1285" s="3">
        <f t="shared" si="20"/>
        <v>0.52700000000000002</v>
      </c>
    </row>
    <row r="1286" spans="1:13" x14ac:dyDescent="0.2">
      <c r="A1286" s="1">
        <v>39680</v>
      </c>
      <c r="B1286" s="5">
        <v>234</v>
      </c>
      <c r="C1286">
        <v>21</v>
      </c>
      <c r="D1286">
        <v>50</v>
      </c>
      <c r="E1286" s="6" t="s">
        <v>256</v>
      </c>
      <c r="F1286" t="s">
        <v>55</v>
      </c>
      <c r="H1286" t="s">
        <v>207</v>
      </c>
      <c r="J1286" s="2">
        <v>3.4</v>
      </c>
      <c r="K1286" s="2">
        <v>6</v>
      </c>
      <c r="M1286" s="3">
        <f t="shared" si="20"/>
        <v>0.57800000000000007</v>
      </c>
    </row>
    <row r="1287" spans="1:13" x14ac:dyDescent="0.2">
      <c r="A1287" s="1">
        <v>39680</v>
      </c>
      <c r="B1287" s="5">
        <v>234</v>
      </c>
      <c r="C1287">
        <v>21</v>
      </c>
      <c r="D1287">
        <v>50</v>
      </c>
      <c r="E1287" s="6" t="s">
        <v>256</v>
      </c>
      <c r="F1287" t="s">
        <v>206</v>
      </c>
      <c r="H1287" t="s">
        <v>208</v>
      </c>
      <c r="J1287" s="2">
        <v>2.8</v>
      </c>
      <c r="K1287" s="2">
        <v>6</v>
      </c>
      <c r="M1287" s="3">
        <f t="shared" si="20"/>
        <v>0.47599999999999998</v>
      </c>
    </row>
    <row r="1288" spans="1:13" x14ac:dyDescent="0.2">
      <c r="A1288" s="1">
        <v>39680</v>
      </c>
      <c r="B1288" s="5">
        <v>234</v>
      </c>
      <c r="C1288">
        <v>21</v>
      </c>
      <c r="D1288">
        <v>50</v>
      </c>
      <c r="E1288" s="6" t="s">
        <v>256</v>
      </c>
      <c r="F1288" t="s">
        <v>206</v>
      </c>
      <c r="H1288" t="s">
        <v>207</v>
      </c>
      <c r="I1288" t="s">
        <v>112</v>
      </c>
      <c r="J1288" s="2">
        <v>3.1</v>
      </c>
      <c r="K1288" s="2">
        <v>6</v>
      </c>
      <c r="M1288" s="3">
        <f t="shared" si="20"/>
        <v>0.52700000000000002</v>
      </c>
    </row>
    <row r="1289" spans="1:13" x14ac:dyDescent="0.2">
      <c r="A1289" s="1">
        <v>39680</v>
      </c>
      <c r="B1289" s="5">
        <v>234</v>
      </c>
      <c r="C1289">
        <v>21</v>
      </c>
      <c r="D1289">
        <v>50</v>
      </c>
      <c r="E1289" s="6" t="s">
        <v>256</v>
      </c>
      <c r="F1289" t="s">
        <v>206</v>
      </c>
      <c r="H1289" t="s">
        <v>207</v>
      </c>
      <c r="J1289" s="2">
        <v>3.5</v>
      </c>
      <c r="K1289" s="2">
        <v>6</v>
      </c>
      <c r="M1289" s="3">
        <f t="shared" si="20"/>
        <v>0.59500000000000008</v>
      </c>
    </row>
    <row r="1290" spans="1:13" x14ac:dyDescent="0.2">
      <c r="A1290" s="1">
        <v>39680</v>
      </c>
      <c r="B1290" s="5">
        <v>234</v>
      </c>
      <c r="C1290">
        <v>21</v>
      </c>
      <c r="D1290">
        <v>50</v>
      </c>
      <c r="E1290" s="6" t="s">
        <v>256</v>
      </c>
      <c r="F1290" t="s">
        <v>55</v>
      </c>
      <c r="H1290" t="s">
        <v>207</v>
      </c>
      <c r="J1290" s="2">
        <v>3.3</v>
      </c>
      <c r="K1290" s="2">
        <v>6</v>
      </c>
      <c r="M1290" s="3">
        <f t="shared" si="20"/>
        <v>0.56100000000000005</v>
      </c>
    </row>
    <row r="1291" spans="1:13" x14ac:dyDescent="0.2">
      <c r="A1291" s="1">
        <v>39680</v>
      </c>
      <c r="B1291" s="5">
        <v>234</v>
      </c>
      <c r="C1291">
        <v>21</v>
      </c>
      <c r="D1291">
        <v>50</v>
      </c>
      <c r="E1291" s="6" t="s">
        <v>256</v>
      </c>
      <c r="F1291" t="s">
        <v>206</v>
      </c>
      <c r="H1291" t="s">
        <v>208</v>
      </c>
      <c r="J1291" s="2">
        <v>2.5</v>
      </c>
      <c r="K1291" s="2">
        <v>6</v>
      </c>
      <c r="M1291" s="3">
        <f t="shared" si="20"/>
        <v>0.42500000000000004</v>
      </c>
    </row>
    <row r="1292" spans="1:13" x14ac:dyDescent="0.2">
      <c r="A1292" s="1">
        <v>39680</v>
      </c>
      <c r="B1292" s="5">
        <v>234</v>
      </c>
      <c r="C1292">
        <v>21</v>
      </c>
      <c r="D1292">
        <v>50</v>
      </c>
      <c r="E1292" s="6" t="s">
        <v>256</v>
      </c>
      <c r="F1292" t="s">
        <v>206</v>
      </c>
      <c r="H1292" t="s">
        <v>207</v>
      </c>
      <c r="J1292" s="2">
        <v>3.2</v>
      </c>
      <c r="K1292" s="2">
        <v>6</v>
      </c>
      <c r="M1292" s="3">
        <f t="shared" si="20"/>
        <v>0.54400000000000004</v>
      </c>
    </row>
    <row r="1293" spans="1:13" x14ac:dyDescent="0.2">
      <c r="A1293" s="1">
        <v>39680</v>
      </c>
      <c r="B1293" s="5">
        <v>234</v>
      </c>
      <c r="C1293">
        <v>21</v>
      </c>
      <c r="D1293">
        <v>50</v>
      </c>
      <c r="E1293" s="6" t="s">
        <v>256</v>
      </c>
      <c r="F1293" t="s">
        <v>214</v>
      </c>
      <c r="G1293" t="s">
        <v>47</v>
      </c>
      <c r="K1293" s="2">
        <v>6</v>
      </c>
      <c r="M1293" s="3">
        <f t="shared" si="20"/>
        <v>0</v>
      </c>
    </row>
    <row r="1294" spans="1:13" x14ac:dyDescent="0.2">
      <c r="A1294" s="1">
        <v>39680</v>
      </c>
      <c r="B1294" s="5">
        <v>234</v>
      </c>
      <c r="C1294">
        <v>21</v>
      </c>
      <c r="D1294">
        <v>50</v>
      </c>
      <c r="E1294" s="6" t="s">
        <v>256</v>
      </c>
      <c r="F1294" t="s">
        <v>214</v>
      </c>
      <c r="G1294" t="s">
        <v>47</v>
      </c>
      <c r="K1294" s="2">
        <v>6</v>
      </c>
      <c r="M1294" s="3">
        <f t="shared" si="20"/>
        <v>0</v>
      </c>
    </row>
    <row r="1295" spans="1:13" x14ac:dyDescent="0.2">
      <c r="A1295" s="1">
        <v>39680</v>
      </c>
      <c r="B1295" s="5">
        <v>234</v>
      </c>
      <c r="C1295">
        <v>21</v>
      </c>
      <c r="D1295">
        <v>50</v>
      </c>
      <c r="E1295" s="6" t="s">
        <v>256</v>
      </c>
      <c r="F1295" t="s">
        <v>214</v>
      </c>
      <c r="G1295" t="s">
        <v>47</v>
      </c>
      <c r="K1295" s="2">
        <v>6</v>
      </c>
      <c r="M1295" s="3">
        <f t="shared" si="20"/>
        <v>0</v>
      </c>
    </row>
    <row r="1296" spans="1:13" x14ac:dyDescent="0.2">
      <c r="A1296" s="1">
        <v>39680</v>
      </c>
      <c r="B1296" s="5">
        <v>234</v>
      </c>
      <c r="C1296">
        <v>21</v>
      </c>
      <c r="D1296">
        <v>50</v>
      </c>
      <c r="E1296" s="6" t="s">
        <v>256</v>
      </c>
      <c r="F1296" t="s">
        <v>214</v>
      </c>
      <c r="G1296" t="s">
        <v>47</v>
      </c>
      <c r="K1296" s="2">
        <v>6</v>
      </c>
      <c r="M1296" s="3">
        <f t="shared" si="20"/>
        <v>0</v>
      </c>
    </row>
    <row r="1297" spans="1:13" x14ac:dyDescent="0.2">
      <c r="A1297" s="1">
        <v>39680</v>
      </c>
      <c r="B1297" s="5">
        <v>234</v>
      </c>
      <c r="C1297">
        <v>21</v>
      </c>
      <c r="D1297">
        <v>50</v>
      </c>
      <c r="E1297" s="6" t="s">
        <v>256</v>
      </c>
      <c r="F1297" t="s">
        <v>214</v>
      </c>
      <c r="G1297" t="s">
        <v>47</v>
      </c>
      <c r="K1297" s="2">
        <v>6</v>
      </c>
      <c r="M1297" s="3">
        <f t="shared" si="20"/>
        <v>0</v>
      </c>
    </row>
    <row r="1298" spans="1:13" x14ac:dyDescent="0.2">
      <c r="A1298" s="1">
        <v>39680</v>
      </c>
      <c r="B1298" s="5">
        <v>234</v>
      </c>
      <c r="C1298">
        <v>21</v>
      </c>
      <c r="D1298">
        <v>50</v>
      </c>
      <c r="E1298" s="6" t="s">
        <v>256</v>
      </c>
      <c r="F1298" t="s">
        <v>214</v>
      </c>
      <c r="G1298" t="s">
        <v>47</v>
      </c>
      <c r="K1298" s="2">
        <v>6</v>
      </c>
      <c r="M1298" s="3">
        <f t="shared" si="20"/>
        <v>0</v>
      </c>
    </row>
    <row r="1299" spans="1:13" x14ac:dyDescent="0.2">
      <c r="A1299" s="1">
        <v>39680</v>
      </c>
      <c r="B1299" s="5">
        <v>234</v>
      </c>
      <c r="C1299">
        <v>21</v>
      </c>
      <c r="D1299">
        <v>50</v>
      </c>
      <c r="E1299" s="6" t="s">
        <v>256</v>
      </c>
      <c r="F1299" t="s">
        <v>214</v>
      </c>
      <c r="G1299" t="s">
        <v>47</v>
      </c>
      <c r="K1299" s="2">
        <v>6</v>
      </c>
      <c r="M1299" s="3">
        <f t="shared" si="20"/>
        <v>0</v>
      </c>
    </row>
    <row r="1300" spans="1:13" x14ac:dyDescent="0.2">
      <c r="A1300" s="1">
        <v>39680</v>
      </c>
      <c r="B1300" s="5">
        <v>234</v>
      </c>
      <c r="C1300">
        <v>21</v>
      </c>
      <c r="D1300">
        <v>50</v>
      </c>
      <c r="E1300" s="6" t="s">
        <v>256</v>
      </c>
      <c r="F1300" t="s">
        <v>214</v>
      </c>
      <c r="G1300" t="s">
        <v>47</v>
      </c>
      <c r="K1300" s="2">
        <v>6</v>
      </c>
      <c r="M1300" s="3">
        <f t="shared" si="20"/>
        <v>0</v>
      </c>
    </row>
    <row r="1301" spans="1:13" x14ac:dyDescent="0.2">
      <c r="A1301" s="1">
        <v>39680</v>
      </c>
      <c r="B1301" s="5">
        <v>234</v>
      </c>
      <c r="C1301">
        <v>21</v>
      </c>
      <c r="D1301">
        <v>50</v>
      </c>
      <c r="E1301" s="6" t="s">
        <v>256</v>
      </c>
      <c r="F1301" t="s">
        <v>214</v>
      </c>
      <c r="G1301" t="s">
        <v>47</v>
      </c>
      <c r="K1301" s="2">
        <v>6</v>
      </c>
      <c r="M1301" s="3">
        <f t="shared" si="20"/>
        <v>0</v>
      </c>
    </row>
    <row r="1302" spans="1:13" x14ac:dyDescent="0.2">
      <c r="A1302" s="1">
        <v>39680</v>
      </c>
      <c r="B1302" s="5">
        <v>234</v>
      </c>
      <c r="C1302">
        <v>21</v>
      </c>
      <c r="D1302">
        <v>50</v>
      </c>
      <c r="E1302" s="6" t="s">
        <v>256</v>
      </c>
      <c r="F1302" t="s">
        <v>214</v>
      </c>
      <c r="G1302" t="s">
        <v>47</v>
      </c>
      <c r="K1302" s="2">
        <v>6</v>
      </c>
      <c r="M1302" s="3">
        <f t="shared" si="20"/>
        <v>0</v>
      </c>
    </row>
    <row r="1303" spans="1:13" x14ac:dyDescent="0.2">
      <c r="A1303" s="1">
        <v>39680</v>
      </c>
      <c r="B1303" s="5">
        <v>234</v>
      </c>
      <c r="C1303">
        <v>21</v>
      </c>
      <c r="D1303">
        <v>50</v>
      </c>
      <c r="E1303" s="6" t="s">
        <v>256</v>
      </c>
      <c r="F1303" t="s">
        <v>214</v>
      </c>
      <c r="G1303" t="s">
        <v>47</v>
      </c>
      <c r="K1303" s="2">
        <v>6</v>
      </c>
      <c r="M1303" s="3">
        <f t="shared" si="20"/>
        <v>0</v>
      </c>
    </row>
    <row r="1304" spans="1:13" x14ac:dyDescent="0.2">
      <c r="A1304" s="1">
        <v>39680</v>
      </c>
      <c r="B1304" s="5">
        <v>234</v>
      </c>
      <c r="C1304">
        <v>21</v>
      </c>
      <c r="D1304">
        <v>50</v>
      </c>
      <c r="E1304" s="6" t="s">
        <v>256</v>
      </c>
      <c r="F1304" t="s">
        <v>214</v>
      </c>
      <c r="G1304" t="s">
        <v>47</v>
      </c>
      <c r="K1304" s="2">
        <v>6</v>
      </c>
      <c r="M1304" s="3">
        <f t="shared" si="20"/>
        <v>0</v>
      </c>
    </row>
    <row r="1305" spans="1:13" x14ac:dyDescent="0.2">
      <c r="A1305" s="1">
        <v>39680</v>
      </c>
      <c r="B1305" s="5">
        <v>234</v>
      </c>
      <c r="C1305">
        <v>21</v>
      </c>
      <c r="D1305">
        <v>50</v>
      </c>
      <c r="E1305" s="6" t="s">
        <v>256</v>
      </c>
      <c r="F1305" t="s">
        <v>214</v>
      </c>
      <c r="G1305" t="s">
        <v>47</v>
      </c>
      <c r="K1305" s="2">
        <v>6</v>
      </c>
      <c r="M1305" s="3">
        <f t="shared" si="20"/>
        <v>0</v>
      </c>
    </row>
    <row r="1306" spans="1:13" x14ac:dyDescent="0.2">
      <c r="A1306" s="1">
        <v>39680</v>
      </c>
      <c r="B1306" s="5">
        <v>234</v>
      </c>
      <c r="C1306">
        <v>21</v>
      </c>
      <c r="D1306">
        <v>50</v>
      </c>
      <c r="E1306" s="6" t="s">
        <v>256</v>
      </c>
      <c r="F1306" t="s">
        <v>214</v>
      </c>
      <c r="G1306" t="s">
        <v>47</v>
      </c>
      <c r="K1306" s="2">
        <v>6</v>
      </c>
      <c r="M1306" s="3">
        <f t="shared" si="20"/>
        <v>0</v>
      </c>
    </row>
    <row r="1307" spans="1:13" x14ac:dyDescent="0.2">
      <c r="A1307" s="1">
        <v>39680</v>
      </c>
      <c r="B1307" s="5">
        <v>234</v>
      </c>
      <c r="C1307">
        <v>21</v>
      </c>
      <c r="D1307">
        <v>50</v>
      </c>
      <c r="E1307" s="6" t="s">
        <v>256</v>
      </c>
      <c r="F1307" t="s">
        <v>214</v>
      </c>
      <c r="G1307" t="s">
        <v>47</v>
      </c>
      <c r="K1307" s="2">
        <v>6</v>
      </c>
      <c r="M1307" s="3">
        <f t="shared" si="20"/>
        <v>0</v>
      </c>
    </row>
    <row r="1308" spans="1:13" x14ac:dyDescent="0.2">
      <c r="A1308" s="1">
        <v>39680</v>
      </c>
      <c r="B1308" s="5">
        <v>234</v>
      </c>
      <c r="C1308">
        <v>21</v>
      </c>
      <c r="D1308">
        <v>50</v>
      </c>
      <c r="E1308" s="6" t="s">
        <v>256</v>
      </c>
      <c r="F1308" t="s">
        <v>214</v>
      </c>
      <c r="G1308" t="s">
        <v>47</v>
      </c>
      <c r="K1308" s="2">
        <v>6</v>
      </c>
      <c r="M1308" s="3">
        <f t="shared" si="20"/>
        <v>0</v>
      </c>
    </row>
    <row r="1309" spans="1:13" x14ac:dyDescent="0.2">
      <c r="A1309" s="1">
        <v>39680</v>
      </c>
      <c r="B1309" s="5">
        <v>234</v>
      </c>
      <c r="C1309">
        <v>21</v>
      </c>
      <c r="D1309">
        <v>50</v>
      </c>
      <c r="E1309" s="6" t="s">
        <v>256</v>
      </c>
      <c r="F1309" t="s">
        <v>214</v>
      </c>
      <c r="G1309" t="s">
        <v>47</v>
      </c>
      <c r="K1309" s="2">
        <v>6</v>
      </c>
      <c r="M1309" s="3">
        <f t="shared" si="20"/>
        <v>0</v>
      </c>
    </row>
    <row r="1310" spans="1:13" x14ac:dyDescent="0.2">
      <c r="A1310" s="1">
        <v>39680</v>
      </c>
      <c r="B1310" s="5">
        <v>234</v>
      </c>
      <c r="C1310">
        <v>21</v>
      </c>
      <c r="D1310">
        <v>50</v>
      </c>
      <c r="E1310" s="6" t="s">
        <v>256</v>
      </c>
      <c r="F1310" t="s">
        <v>214</v>
      </c>
      <c r="G1310" t="s">
        <v>47</v>
      </c>
      <c r="K1310" s="2">
        <v>6</v>
      </c>
      <c r="M1310" s="3">
        <f t="shared" si="20"/>
        <v>0</v>
      </c>
    </row>
    <row r="1311" spans="1:13" x14ac:dyDescent="0.2">
      <c r="A1311" s="1">
        <v>39680</v>
      </c>
      <c r="B1311" s="5">
        <v>234</v>
      </c>
      <c r="C1311">
        <v>21</v>
      </c>
      <c r="D1311">
        <v>50</v>
      </c>
      <c r="E1311" s="6" t="s">
        <v>256</v>
      </c>
      <c r="F1311" t="s">
        <v>214</v>
      </c>
      <c r="G1311" t="s">
        <v>47</v>
      </c>
      <c r="K1311" s="2">
        <v>6</v>
      </c>
      <c r="M1311" s="3">
        <f t="shared" si="20"/>
        <v>0</v>
      </c>
    </row>
    <row r="1312" spans="1:13" x14ac:dyDescent="0.2">
      <c r="A1312" s="1">
        <v>39680</v>
      </c>
      <c r="B1312" s="5">
        <v>234</v>
      </c>
      <c r="C1312">
        <v>21</v>
      </c>
      <c r="D1312">
        <v>50</v>
      </c>
      <c r="E1312" s="6" t="s">
        <v>256</v>
      </c>
      <c r="F1312" t="s">
        <v>214</v>
      </c>
      <c r="G1312" t="s">
        <v>47</v>
      </c>
      <c r="K1312" s="2">
        <v>6</v>
      </c>
      <c r="M1312" s="3">
        <f t="shared" si="20"/>
        <v>0</v>
      </c>
    </row>
    <row r="1313" spans="1:13" x14ac:dyDescent="0.2">
      <c r="A1313" s="1">
        <v>39680</v>
      </c>
      <c r="B1313" s="5">
        <v>234</v>
      </c>
      <c r="C1313">
        <v>21</v>
      </c>
      <c r="D1313">
        <v>50</v>
      </c>
      <c r="E1313" s="6" t="s">
        <v>256</v>
      </c>
      <c r="F1313" t="s">
        <v>214</v>
      </c>
      <c r="G1313" t="s">
        <v>47</v>
      </c>
      <c r="K1313" s="2">
        <v>6</v>
      </c>
      <c r="M1313" s="3">
        <f t="shared" si="20"/>
        <v>0</v>
      </c>
    </row>
    <row r="1314" spans="1:13" x14ac:dyDescent="0.2">
      <c r="A1314" s="1">
        <v>39680</v>
      </c>
      <c r="B1314" s="5">
        <v>234</v>
      </c>
      <c r="C1314">
        <v>21</v>
      </c>
      <c r="D1314">
        <v>50</v>
      </c>
      <c r="E1314" s="6" t="s">
        <v>256</v>
      </c>
      <c r="F1314" t="s">
        <v>214</v>
      </c>
      <c r="G1314" t="s">
        <v>47</v>
      </c>
      <c r="K1314" s="2">
        <v>6</v>
      </c>
      <c r="M1314" s="3">
        <f t="shared" si="20"/>
        <v>0</v>
      </c>
    </row>
    <row r="1315" spans="1:13" x14ac:dyDescent="0.2">
      <c r="A1315" s="1">
        <v>39680</v>
      </c>
      <c r="B1315" s="5">
        <v>234</v>
      </c>
      <c r="C1315">
        <v>21</v>
      </c>
      <c r="D1315">
        <v>50</v>
      </c>
      <c r="E1315" s="6" t="s">
        <v>256</v>
      </c>
      <c r="F1315" t="s">
        <v>214</v>
      </c>
      <c r="G1315" t="s">
        <v>47</v>
      </c>
      <c r="K1315" s="2">
        <v>6</v>
      </c>
      <c r="M1315" s="3">
        <f t="shared" si="20"/>
        <v>0</v>
      </c>
    </row>
    <row r="1316" spans="1:13" x14ac:dyDescent="0.2">
      <c r="A1316" s="1">
        <v>39680</v>
      </c>
      <c r="B1316" s="5">
        <v>234</v>
      </c>
      <c r="C1316">
        <v>21</v>
      </c>
      <c r="D1316">
        <v>50</v>
      </c>
      <c r="E1316" s="6" t="s">
        <v>256</v>
      </c>
      <c r="F1316" t="s">
        <v>214</v>
      </c>
      <c r="G1316" t="s">
        <v>47</v>
      </c>
      <c r="K1316" s="2">
        <v>6</v>
      </c>
      <c r="M1316" s="3">
        <f t="shared" si="20"/>
        <v>0</v>
      </c>
    </row>
    <row r="1317" spans="1:13" x14ac:dyDescent="0.2">
      <c r="A1317" s="1">
        <v>39680</v>
      </c>
      <c r="B1317" s="5">
        <v>234</v>
      </c>
      <c r="C1317">
        <v>21</v>
      </c>
      <c r="D1317">
        <v>50</v>
      </c>
      <c r="E1317" s="6" t="s">
        <v>256</v>
      </c>
      <c r="F1317" t="s">
        <v>214</v>
      </c>
      <c r="G1317" t="s">
        <v>47</v>
      </c>
      <c r="K1317" s="2">
        <v>6</v>
      </c>
      <c r="M1317" s="3">
        <f t="shared" si="20"/>
        <v>0</v>
      </c>
    </row>
    <row r="1318" spans="1:13" x14ac:dyDescent="0.2">
      <c r="A1318" s="1">
        <v>39680</v>
      </c>
      <c r="B1318" s="5">
        <v>234</v>
      </c>
      <c r="C1318">
        <v>21</v>
      </c>
      <c r="D1318">
        <v>50</v>
      </c>
      <c r="E1318" s="6" t="s">
        <v>256</v>
      </c>
      <c r="F1318" t="s">
        <v>214</v>
      </c>
      <c r="G1318" t="s">
        <v>47</v>
      </c>
      <c r="K1318" s="2">
        <v>6</v>
      </c>
      <c r="M1318" s="3">
        <f t="shared" si="20"/>
        <v>0</v>
      </c>
    </row>
    <row r="1319" spans="1:13" x14ac:dyDescent="0.2">
      <c r="A1319" s="1">
        <v>39680</v>
      </c>
      <c r="B1319" s="5">
        <v>234</v>
      </c>
      <c r="C1319">
        <v>21</v>
      </c>
      <c r="D1319">
        <v>50</v>
      </c>
      <c r="E1319" s="6" t="s">
        <v>256</v>
      </c>
      <c r="F1319" t="s">
        <v>214</v>
      </c>
      <c r="G1319" t="s">
        <v>47</v>
      </c>
      <c r="K1319" s="2">
        <v>6</v>
      </c>
      <c r="M1319" s="3">
        <f t="shared" si="20"/>
        <v>0</v>
      </c>
    </row>
    <row r="1320" spans="1:13" x14ac:dyDescent="0.2">
      <c r="A1320" s="1">
        <v>39680</v>
      </c>
      <c r="B1320" s="5">
        <v>234</v>
      </c>
      <c r="C1320">
        <v>21</v>
      </c>
      <c r="D1320">
        <v>50</v>
      </c>
      <c r="E1320" s="6" t="s">
        <v>256</v>
      </c>
      <c r="F1320" t="s">
        <v>214</v>
      </c>
      <c r="G1320" t="s">
        <v>47</v>
      </c>
      <c r="K1320" s="2">
        <v>6</v>
      </c>
      <c r="M1320" s="3">
        <f t="shared" si="20"/>
        <v>0</v>
      </c>
    </row>
    <row r="1321" spans="1:13" x14ac:dyDescent="0.2">
      <c r="A1321" s="1">
        <v>39680</v>
      </c>
      <c r="B1321" s="5">
        <v>234</v>
      </c>
      <c r="C1321">
        <v>21</v>
      </c>
      <c r="D1321">
        <v>50</v>
      </c>
      <c r="E1321" s="6" t="s">
        <v>256</v>
      </c>
      <c r="F1321" t="s">
        <v>214</v>
      </c>
      <c r="G1321" t="s">
        <v>47</v>
      </c>
      <c r="K1321" s="2">
        <v>6</v>
      </c>
      <c r="M1321" s="3">
        <f t="shared" si="20"/>
        <v>0</v>
      </c>
    </row>
    <row r="1322" spans="1:13" x14ac:dyDescent="0.2">
      <c r="A1322" s="1">
        <v>39680</v>
      </c>
      <c r="B1322" s="5">
        <v>234</v>
      </c>
      <c r="C1322">
        <v>21</v>
      </c>
      <c r="D1322">
        <v>50</v>
      </c>
      <c r="E1322" s="6" t="s">
        <v>256</v>
      </c>
      <c r="F1322" t="s">
        <v>214</v>
      </c>
      <c r="G1322" t="s">
        <v>47</v>
      </c>
      <c r="K1322" s="2">
        <v>6</v>
      </c>
      <c r="M1322" s="3">
        <f t="shared" si="20"/>
        <v>0</v>
      </c>
    </row>
    <row r="1323" spans="1:13" x14ac:dyDescent="0.2">
      <c r="A1323" s="1">
        <v>39680</v>
      </c>
      <c r="B1323" s="5">
        <v>234</v>
      </c>
      <c r="C1323">
        <v>21</v>
      </c>
      <c r="D1323">
        <v>50</v>
      </c>
      <c r="E1323" s="6" t="s">
        <v>256</v>
      </c>
      <c r="F1323" t="s">
        <v>214</v>
      </c>
      <c r="G1323" t="s">
        <v>47</v>
      </c>
      <c r="K1323" s="2">
        <v>6</v>
      </c>
      <c r="M1323" s="3">
        <f t="shared" si="20"/>
        <v>0</v>
      </c>
    </row>
    <row r="1324" spans="1:13" x14ac:dyDescent="0.2">
      <c r="A1324" s="1">
        <v>39680</v>
      </c>
      <c r="B1324" s="5">
        <v>234</v>
      </c>
      <c r="C1324">
        <v>21</v>
      </c>
      <c r="D1324">
        <v>50</v>
      </c>
      <c r="E1324" s="6" t="s">
        <v>256</v>
      </c>
      <c r="F1324" t="s">
        <v>214</v>
      </c>
      <c r="G1324" t="s">
        <v>47</v>
      </c>
      <c r="K1324" s="2">
        <v>6</v>
      </c>
      <c r="M1324" s="3">
        <f t="shared" si="20"/>
        <v>0</v>
      </c>
    </row>
    <row r="1325" spans="1:13" x14ac:dyDescent="0.2">
      <c r="A1325" s="1">
        <v>39680</v>
      </c>
      <c r="B1325" s="5">
        <v>234</v>
      </c>
      <c r="C1325">
        <v>21</v>
      </c>
      <c r="D1325">
        <v>50</v>
      </c>
      <c r="E1325" s="6" t="s">
        <v>256</v>
      </c>
      <c r="F1325" t="s">
        <v>214</v>
      </c>
      <c r="G1325" t="s">
        <v>47</v>
      </c>
      <c r="K1325" s="2">
        <v>6</v>
      </c>
      <c r="M1325" s="3">
        <f t="shared" si="20"/>
        <v>0</v>
      </c>
    </row>
    <row r="1326" spans="1:13" x14ac:dyDescent="0.2">
      <c r="A1326" s="1">
        <v>39680</v>
      </c>
      <c r="B1326" s="5">
        <v>234</v>
      </c>
      <c r="C1326">
        <v>21</v>
      </c>
      <c r="D1326">
        <v>50</v>
      </c>
      <c r="E1326" s="6" t="s">
        <v>256</v>
      </c>
      <c r="F1326" t="s">
        <v>214</v>
      </c>
      <c r="G1326" t="s">
        <v>47</v>
      </c>
      <c r="K1326" s="2">
        <v>6</v>
      </c>
      <c r="M1326" s="3">
        <f t="shared" si="20"/>
        <v>0</v>
      </c>
    </row>
    <row r="1327" spans="1:13" x14ac:dyDescent="0.2">
      <c r="A1327" s="1">
        <v>39680</v>
      </c>
      <c r="B1327" s="5">
        <v>234</v>
      </c>
      <c r="C1327">
        <v>21</v>
      </c>
      <c r="D1327">
        <v>50</v>
      </c>
      <c r="E1327" s="6" t="s">
        <v>256</v>
      </c>
      <c r="F1327" t="s">
        <v>214</v>
      </c>
      <c r="G1327" t="s">
        <v>47</v>
      </c>
      <c r="K1327" s="2">
        <v>6</v>
      </c>
      <c r="M1327" s="3">
        <f t="shared" si="20"/>
        <v>0</v>
      </c>
    </row>
    <row r="1328" spans="1:13" x14ac:dyDescent="0.2">
      <c r="A1328" s="1">
        <v>39680</v>
      </c>
      <c r="B1328" s="5">
        <v>234</v>
      </c>
      <c r="C1328">
        <v>21</v>
      </c>
      <c r="D1328">
        <v>50</v>
      </c>
      <c r="E1328" s="6" t="s">
        <v>256</v>
      </c>
      <c r="F1328" t="s">
        <v>214</v>
      </c>
      <c r="G1328" t="s">
        <v>47</v>
      </c>
      <c r="K1328" s="2">
        <v>6</v>
      </c>
      <c r="M1328" s="3">
        <f t="shared" si="20"/>
        <v>0</v>
      </c>
    </row>
    <row r="1329" spans="1:13" x14ac:dyDescent="0.2">
      <c r="A1329" s="1">
        <v>39680</v>
      </c>
      <c r="B1329" s="5">
        <v>234</v>
      </c>
      <c r="C1329">
        <v>21</v>
      </c>
      <c r="D1329">
        <v>50</v>
      </c>
      <c r="E1329" s="6" t="s">
        <v>256</v>
      </c>
      <c r="F1329" t="s">
        <v>214</v>
      </c>
      <c r="G1329" t="s">
        <v>47</v>
      </c>
      <c r="K1329" s="2">
        <v>6</v>
      </c>
      <c r="M1329" s="3">
        <f t="shared" si="20"/>
        <v>0</v>
      </c>
    </row>
    <row r="1330" spans="1:13" x14ac:dyDescent="0.2">
      <c r="A1330" s="1">
        <v>39680</v>
      </c>
      <c r="B1330" s="5">
        <v>234</v>
      </c>
      <c r="C1330">
        <v>21</v>
      </c>
      <c r="D1330">
        <v>50</v>
      </c>
      <c r="E1330" s="6" t="s">
        <v>256</v>
      </c>
      <c r="F1330" t="s">
        <v>214</v>
      </c>
      <c r="G1330" t="s">
        <v>47</v>
      </c>
      <c r="K1330" s="2">
        <v>6</v>
      </c>
      <c r="M1330" s="3">
        <f t="shared" si="20"/>
        <v>0</v>
      </c>
    </row>
    <row r="1331" spans="1:13" x14ac:dyDescent="0.2">
      <c r="A1331" s="1">
        <v>39680</v>
      </c>
      <c r="B1331" s="5">
        <v>234</v>
      </c>
      <c r="C1331">
        <v>21</v>
      </c>
      <c r="D1331">
        <v>50</v>
      </c>
      <c r="E1331" s="6" t="s">
        <v>256</v>
      </c>
      <c r="F1331" t="s">
        <v>214</v>
      </c>
      <c r="G1331" t="s">
        <v>47</v>
      </c>
      <c r="K1331" s="2">
        <v>6</v>
      </c>
      <c r="M1331" s="3">
        <f t="shared" si="20"/>
        <v>0</v>
      </c>
    </row>
    <row r="1332" spans="1:13" x14ac:dyDescent="0.2">
      <c r="A1332" s="1">
        <v>39680</v>
      </c>
      <c r="B1332" s="5">
        <v>234</v>
      </c>
      <c r="C1332">
        <v>21</v>
      </c>
      <c r="D1332">
        <v>50</v>
      </c>
      <c r="E1332" s="6" t="s">
        <v>256</v>
      </c>
      <c r="F1332" t="s">
        <v>214</v>
      </c>
      <c r="G1332" t="s">
        <v>47</v>
      </c>
      <c r="K1332" s="2">
        <v>6</v>
      </c>
      <c r="M1332" s="3">
        <f t="shared" si="20"/>
        <v>0</v>
      </c>
    </row>
    <row r="1333" spans="1:13" x14ac:dyDescent="0.2">
      <c r="A1333" s="1">
        <v>39680</v>
      </c>
      <c r="B1333" s="5">
        <v>234</v>
      </c>
      <c r="C1333">
        <v>21</v>
      </c>
      <c r="D1333">
        <v>50</v>
      </c>
      <c r="E1333" s="6" t="s">
        <v>256</v>
      </c>
      <c r="F1333" t="s">
        <v>214</v>
      </c>
      <c r="G1333" t="s">
        <v>47</v>
      </c>
      <c r="K1333" s="2">
        <v>6</v>
      </c>
      <c r="M1333" s="3">
        <f t="shared" si="20"/>
        <v>0</v>
      </c>
    </row>
    <row r="1334" spans="1:13" x14ac:dyDescent="0.2">
      <c r="A1334" s="1">
        <v>39680</v>
      </c>
      <c r="B1334" s="5">
        <v>234</v>
      </c>
      <c r="C1334">
        <v>21</v>
      </c>
      <c r="D1334">
        <v>50</v>
      </c>
      <c r="E1334" s="6" t="s">
        <v>256</v>
      </c>
      <c r="F1334" t="s">
        <v>214</v>
      </c>
      <c r="G1334" t="s">
        <v>47</v>
      </c>
      <c r="K1334" s="2">
        <v>6</v>
      </c>
      <c r="M1334" s="3">
        <f t="shared" si="20"/>
        <v>0</v>
      </c>
    </row>
    <row r="1335" spans="1:13" x14ac:dyDescent="0.2">
      <c r="A1335" s="1">
        <v>39680</v>
      </c>
      <c r="B1335" s="5">
        <v>234</v>
      </c>
      <c r="C1335">
        <v>21</v>
      </c>
      <c r="D1335">
        <v>50</v>
      </c>
      <c r="E1335" s="6" t="s">
        <v>256</v>
      </c>
      <c r="F1335" t="s">
        <v>214</v>
      </c>
      <c r="G1335" t="s">
        <v>47</v>
      </c>
      <c r="K1335" s="2">
        <v>6</v>
      </c>
      <c r="M1335" s="3">
        <f t="shared" si="20"/>
        <v>0</v>
      </c>
    </row>
    <row r="1336" spans="1:13" x14ac:dyDescent="0.2">
      <c r="A1336" s="1">
        <v>39680</v>
      </c>
      <c r="B1336" s="5">
        <v>234</v>
      </c>
      <c r="C1336">
        <v>21</v>
      </c>
      <c r="D1336">
        <v>50</v>
      </c>
      <c r="E1336" s="6" t="s">
        <v>256</v>
      </c>
      <c r="F1336" t="s">
        <v>214</v>
      </c>
      <c r="G1336" t="s">
        <v>47</v>
      </c>
      <c r="K1336" s="2">
        <v>6</v>
      </c>
      <c r="M1336" s="3">
        <f t="shared" si="20"/>
        <v>0</v>
      </c>
    </row>
    <row r="1337" spans="1:13" x14ac:dyDescent="0.2">
      <c r="A1337" s="1">
        <v>39680</v>
      </c>
      <c r="B1337" s="5">
        <v>234</v>
      </c>
      <c r="C1337">
        <v>21</v>
      </c>
      <c r="D1337">
        <v>50</v>
      </c>
      <c r="E1337" s="6" t="s">
        <v>256</v>
      </c>
      <c r="F1337" t="s">
        <v>214</v>
      </c>
      <c r="G1337" t="s">
        <v>47</v>
      </c>
      <c r="K1337" s="2">
        <v>6</v>
      </c>
      <c r="M1337" s="3">
        <f t="shared" si="20"/>
        <v>0</v>
      </c>
    </row>
    <row r="1338" spans="1:13" x14ac:dyDescent="0.2">
      <c r="A1338" s="1">
        <v>39680</v>
      </c>
      <c r="B1338" s="5">
        <v>234</v>
      </c>
      <c r="C1338">
        <v>21</v>
      </c>
      <c r="D1338">
        <v>50</v>
      </c>
      <c r="E1338" s="6" t="s">
        <v>256</v>
      </c>
      <c r="F1338" t="s">
        <v>214</v>
      </c>
      <c r="G1338" t="s">
        <v>47</v>
      </c>
      <c r="K1338" s="2">
        <v>6</v>
      </c>
      <c r="M1338" s="3">
        <f t="shared" si="20"/>
        <v>0</v>
      </c>
    </row>
    <row r="1339" spans="1:13" x14ac:dyDescent="0.2">
      <c r="A1339" s="1">
        <v>39680</v>
      </c>
      <c r="B1339" s="5">
        <v>234</v>
      </c>
      <c r="C1339">
        <v>21</v>
      </c>
      <c r="D1339">
        <v>50</v>
      </c>
      <c r="E1339" s="6" t="s">
        <v>256</v>
      </c>
      <c r="F1339" t="s">
        <v>214</v>
      </c>
      <c r="G1339" t="s">
        <v>47</v>
      </c>
      <c r="K1339" s="2">
        <v>6</v>
      </c>
      <c r="M1339" s="3">
        <f t="shared" si="20"/>
        <v>0</v>
      </c>
    </row>
    <row r="1340" spans="1:13" x14ac:dyDescent="0.2">
      <c r="A1340" s="1">
        <v>39680</v>
      </c>
      <c r="B1340" s="5">
        <v>234</v>
      </c>
      <c r="C1340">
        <v>21</v>
      </c>
      <c r="D1340">
        <v>50</v>
      </c>
      <c r="E1340" s="6" t="s">
        <v>256</v>
      </c>
      <c r="F1340" t="s">
        <v>214</v>
      </c>
      <c r="G1340" t="s">
        <v>47</v>
      </c>
      <c r="K1340" s="2">
        <v>6</v>
      </c>
      <c r="M1340" s="3">
        <f t="shared" si="20"/>
        <v>0</v>
      </c>
    </row>
    <row r="1341" spans="1:13" x14ac:dyDescent="0.2">
      <c r="A1341" s="1">
        <v>39680</v>
      </c>
      <c r="B1341" s="5">
        <v>234</v>
      </c>
      <c r="C1341">
        <v>21</v>
      </c>
      <c r="D1341">
        <v>50</v>
      </c>
      <c r="E1341" s="6" t="s">
        <v>256</v>
      </c>
      <c r="F1341" t="s">
        <v>214</v>
      </c>
      <c r="G1341" t="s">
        <v>47</v>
      </c>
      <c r="K1341" s="2">
        <v>6</v>
      </c>
      <c r="M1341" s="3">
        <f t="shared" si="20"/>
        <v>0</v>
      </c>
    </row>
    <row r="1342" spans="1:13" x14ac:dyDescent="0.2">
      <c r="A1342" s="1">
        <v>39680</v>
      </c>
      <c r="B1342" s="5">
        <v>234</v>
      </c>
      <c r="C1342">
        <v>21</v>
      </c>
      <c r="D1342">
        <v>50</v>
      </c>
      <c r="E1342" s="6" t="s">
        <v>256</v>
      </c>
      <c r="F1342" t="s">
        <v>214</v>
      </c>
      <c r="G1342" t="s">
        <v>47</v>
      </c>
      <c r="K1342" s="2">
        <v>6</v>
      </c>
      <c r="M1342" s="3">
        <f t="shared" si="20"/>
        <v>0</v>
      </c>
    </row>
    <row r="1343" spans="1:13" x14ac:dyDescent="0.2">
      <c r="A1343" s="1">
        <v>39680</v>
      </c>
      <c r="B1343" s="5">
        <v>234</v>
      </c>
      <c r="C1343">
        <v>21</v>
      </c>
      <c r="D1343">
        <v>50</v>
      </c>
      <c r="E1343" s="6" t="s">
        <v>256</v>
      </c>
      <c r="F1343" t="s">
        <v>214</v>
      </c>
      <c r="G1343" t="s">
        <v>47</v>
      </c>
      <c r="K1343" s="2">
        <v>6</v>
      </c>
      <c r="M1343" s="3">
        <f t="shared" si="20"/>
        <v>0</v>
      </c>
    </row>
    <row r="1344" spans="1:13" x14ac:dyDescent="0.2">
      <c r="A1344" s="1">
        <v>39680</v>
      </c>
      <c r="B1344" s="5">
        <v>234</v>
      </c>
      <c r="C1344">
        <v>21</v>
      </c>
      <c r="D1344">
        <v>50</v>
      </c>
      <c r="E1344" s="6" t="s">
        <v>256</v>
      </c>
      <c r="F1344" t="s">
        <v>214</v>
      </c>
      <c r="G1344" t="s">
        <v>47</v>
      </c>
      <c r="K1344" s="2">
        <v>6</v>
      </c>
      <c r="M1344" s="3">
        <f t="shared" si="20"/>
        <v>0</v>
      </c>
    </row>
    <row r="1345" spans="1:13" x14ac:dyDescent="0.2">
      <c r="A1345" s="1">
        <v>39680</v>
      </c>
      <c r="B1345" s="5">
        <v>234</v>
      </c>
      <c r="C1345">
        <v>21</v>
      </c>
      <c r="D1345">
        <v>50</v>
      </c>
      <c r="E1345" s="6" t="s">
        <v>256</v>
      </c>
      <c r="F1345" t="s">
        <v>214</v>
      </c>
      <c r="G1345" t="s">
        <v>47</v>
      </c>
      <c r="K1345" s="2">
        <v>6</v>
      </c>
      <c r="M1345" s="3">
        <f t="shared" si="20"/>
        <v>0</v>
      </c>
    </row>
    <row r="1346" spans="1:13" x14ac:dyDescent="0.2">
      <c r="A1346" s="1">
        <v>39680</v>
      </c>
      <c r="B1346" s="5">
        <v>234</v>
      </c>
      <c r="C1346">
        <v>21</v>
      </c>
      <c r="D1346">
        <v>50</v>
      </c>
      <c r="E1346" s="6" t="s">
        <v>256</v>
      </c>
      <c r="F1346" t="s">
        <v>214</v>
      </c>
      <c r="G1346" t="s">
        <v>47</v>
      </c>
      <c r="K1346" s="2">
        <v>6</v>
      </c>
      <c r="M1346" s="3">
        <f t="shared" ref="M1346:M1409" si="21">J1346*0.17</f>
        <v>0</v>
      </c>
    </row>
    <row r="1347" spans="1:13" x14ac:dyDescent="0.2">
      <c r="A1347" s="1">
        <v>39680</v>
      </c>
      <c r="B1347" s="5">
        <v>234</v>
      </c>
      <c r="C1347">
        <v>21</v>
      </c>
      <c r="D1347">
        <v>50</v>
      </c>
      <c r="E1347" s="6" t="s">
        <v>256</v>
      </c>
      <c r="F1347" t="s">
        <v>214</v>
      </c>
      <c r="G1347" t="s">
        <v>47</v>
      </c>
      <c r="K1347" s="2">
        <v>6</v>
      </c>
      <c r="M1347" s="3">
        <f t="shared" si="21"/>
        <v>0</v>
      </c>
    </row>
    <row r="1348" spans="1:13" x14ac:dyDescent="0.2">
      <c r="A1348" s="1">
        <v>39680</v>
      </c>
      <c r="B1348" s="5">
        <v>234</v>
      </c>
      <c r="C1348">
        <v>21</v>
      </c>
      <c r="D1348">
        <v>50</v>
      </c>
      <c r="E1348" s="6" t="s">
        <v>256</v>
      </c>
      <c r="F1348" t="s">
        <v>214</v>
      </c>
      <c r="G1348" t="s">
        <v>50</v>
      </c>
      <c r="K1348" s="2">
        <v>6</v>
      </c>
      <c r="M1348" s="3">
        <f t="shared" si="21"/>
        <v>0</v>
      </c>
    </row>
    <row r="1349" spans="1:13" x14ac:dyDescent="0.2">
      <c r="A1349" s="1">
        <v>39680</v>
      </c>
      <c r="B1349" s="5">
        <v>234</v>
      </c>
      <c r="C1349">
        <v>21</v>
      </c>
      <c r="D1349">
        <v>50</v>
      </c>
      <c r="E1349" s="6" t="s">
        <v>256</v>
      </c>
      <c r="F1349" t="s">
        <v>90</v>
      </c>
      <c r="G1349" t="s">
        <v>95</v>
      </c>
      <c r="J1349" s="2">
        <v>4.5999999999999996</v>
      </c>
      <c r="K1349" s="2">
        <v>6</v>
      </c>
      <c r="M1349" s="3">
        <f t="shared" si="21"/>
        <v>0.78200000000000003</v>
      </c>
    </row>
    <row r="1350" spans="1:13" x14ac:dyDescent="0.2">
      <c r="A1350" s="1">
        <v>39680</v>
      </c>
      <c r="B1350" s="5">
        <v>234</v>
      </c>
      <c r="C1350">
        <v>21</v>
      </c>
      <c r="D1350">
        <v>50</v>
      </c>
      <c r="E1350" s="6" t="s">
        <v>256</v>
      </c>
      <c r="F1350" t="s">
        <v>214</v>
      </c>
      <c r="G1350" t="s">
        <v>95</v>
      </c>
      <c r="J1350" s="2">
        <v>4</v>
      </c>
      <c r="K1350" s="2">
        <v>6</v>
      </c>
      <c r="M1350" s="3">
        <f t="shared" si="21"/>
        <v>0.68</v>
      </c>
    </row>
    <row r="1351" spans="1:13" x14ac:dyDescent="0.2">
      <c r="A1351" s="1">
        <v>39680</v>
      </c>
      <c r="B1351" s="5">
        <v>234</v>
      </c>
      <c r="C1351">
        <v>21</v>
      </c>
      <c r="D1351">
        <v>50</v>
      </c>
      <c r="E1351" s="6" t="s">
        <v>256</v>
      </c>
      <c r="F1351" t="s">
        <v>214</v>
      </c>
      <c r="G1351" t="s">
        <v>88</v>
      </c>
      <c r="J1351" s="2">
        <v>6.8</v>
      </c>
      <c r="K1351" s="2">
        <v>6</v>
      </c>
      <c r="M1351" s="3">
        <f t="shared" si="21"/>
        <v>1.1560000000000001</v>
      </c>
    </row>
    <row r="1352" spans="1:13" x14ac:dyDescent="0.2">
      <c r="A1352" s="1">
        <v>39680</v>
      </c>
      <c r="B1352" s="5">
        <v>234</v>
      </c>
      <c r="C1352">
        <v>21</v>
      </c>
      <c r="D1352">
        <v>50</v>
      </c>
      <c r="E1352" s="6" t="s">
        <v>256</v>
      </c>
      <c r="F1352" t="s">
        <v>214</v>
      </c>
      <c r="G1352" t="s">
        <v>95</v>
      </c>
      <c r="J1352" s="2">
        <v>5.9</v>
      </c>
      <c r="K1352" s="2">
        <v>6</v>
      </c>
      <c r="M1352" s="3">
        <f t="shared" si="21"/>
        <v>1.0030000000000001</v>
      </c>
    </row>
    <row r="1353" spans="1:13" x14ac:dyDescent="0.2">
      <c r="A1353" s="1">
        <v>39680</v>
      </c>
      <c r="B1353" s="5">
        <v>234</v>
      </c>
      <c r="C1353">
        <v>21</v>
      </c>
      <c r="D1353">
        <v>50</v>
      </c>
      <c r="E1353" s="6" t="s">
        <v>256</v>
      </c>
      <c r="F1353" t="s">
        <v>214</v>
      </c>
      <c r="G1353" t="s">
        <v>95</v>
      </c>
      <c r="J1353" s="2">
        <v>2.8</v>
      </c>
      <c r="K1353" s="2">
        <v>6</v>
      </c>
      <c r="M1353" s="3">
        <f t="shared" si="21"/>
        <v>0.47599999999999998</v>
      </c>
    </row>
    <row r="1354" spans="1:13" x14ac:dyDescent="0.2">
      <c r="A1354" s="1">
        <v>39680</v>
      </c>
      <c r="B1354" s="5">
        <v>234</v>
      </c>
      <c r="C1354">
        <v>21</v>
      </c>
      <c r="D1354">
        <v>50</v>
      </c>
      <c r="E1354" s="6" t="s">
        <v>256</v>
      </c>
      <c r="F1354" t="s">
        <v>214</v>
      </c>
      <c r="G1354" t="s">
        <v>95</v>
      </c>
      <c r="J1354" s="2">
        <v>3.3</v>
      </c>
      <c r="K1354" s="2">
        <v>6</v>
      </c>
      <c r="M1354" s="3">
        <f t="shared" si="21"/>
        <v>0.56100000000000005</v>
      </c>
    </row>
    <row r="1355" spans="1:13" x14ac:dyDescent="0.2">
      <c r="A1355" s="1">
        <v>39680</v>
      </c>
      <c r="B1355" s="5">
        <v>234</v>
      </c>
      <c r="C1355">
        <v>21</v>
      </c>
      <c r="D1355">
        <v>50</v>
      </c>
      <c r="E1355" s="6" t="s">
        <v>256</v>
      </c>
      <c r="F1355" t="s">
        <v>214</v>
      </c>
      <c r="G1355" t="s">
        <v>88</v>
      </c>
      <c r="J1355" s="2">
        <v>9.5</v>
      </c>
      <c r="K1355" s="2">
        <v>6</v>
      </c>
      <c r="M1355" s="3">
        <f t="shared" si="21"/>
        <v>1.6150000000000002</v>
      </c>
    </row>
    <row r="1356" spans="1:13" x14ac:dyDescent="0.2">
      <c r="A1356" s="1">
        <v>39680</v>
      </c>
      <c r="B1356" s="5">
        <v>234</v>
      </c>
      <c r="C1356">
        <v>21</v>
      </c>
      <c r="D1356">
        <v>50</v>
      </c>
      <c r="E1356" s="6" t="s">
        <v>256</v>
      </c>
      <c r="F1356" t="s">
        <v>90</v>
      </c>
      <c r="G1356" t="s">
        <v>88</v>
      </c>
      <c r="J1356" s="2">
        <v>6.2</v>
      </c>
      <c r="K1356" s="2">
        <v>6</v>
      </c>
      <c r="M1356" s="3">
        <f t="shared" si="21"/>
        <v>1.054</v>
      </c>
    </row>
    <row r="1357" spans="1:13" x14ac:dyDescent="0.2">
      <c r="A1357" s="1">
        <v>39680</v>
      </c>
      <c r="B1357" s="5">
        <v>234</v>
      </c>
      <c r="C1357">
        <v>21</v>
      </c>
      <c r="D1357">
        <v>50</v>
      </c>
      <c r="E1357" s="6" t="s">
        <v>256</v>
      </c>
      <c r="F1357" t="s">
        <v>214</v>
      </c>
      <c r="G1357" t="s">
        <v>88</v>
      </c>
      <c r="J1357" s="2">
        <v>11.4</v>
      </c>
      <c r="K1357" s="2">
        <v>6</v>
      </c>
      <c r="M1357" s="3">
        <f t="shared" si="21"/>
        <v>1.9380000000000002</v>
      </c>
    </row>
    <row r="1358" spans="1:13" x14ac:dyDescent="0.2">
      <c r="A1358" s="1">
        <v>39680</v>
      </c>
      <c r="B1358" s="5">
        <v>234</v>
      </c>
      <c r="C1358">
        <v>21</v>
      </c>
      <c r="D1358">
        <v>50</v>
      </c>
      <c r="E1358" s="6" t="s">
        <v>256</v>
      </c>
      <c r="F1358" t="s">
        <v>214</v>
      </c>
      <c r="G1358" t="s">
        <v>88</v>
      </c>
      <c r="J1358" s="2">
        <v>10.3</v>
      </c>
      <c r="K1358" s="2">
        <v>6</v>
      </c>
      <c r="M1358" s="3">
        <f t="shared" si="21"/>
        <v>1.7510000000000003</v>
      </c>
    </row>
    <row r="1359" spans="1:13" x14ac:dyDescent="0.2">
      <c r="A1359" s="1">
        <v>39680</v>
      </c>
      <c r="B1359" s="5">
        <v>234</v>
      </c>
      <c r="C1359">
        <v>21</v>
      </c>
      <c r="D1359">
        <v>50</v>
      </c>
      <c r="E1359" s="6" t="s">
        <v>256</v>
      </c>
      <c r="F1359" t="s">
        <v>214</v>
      </c>
      <c r="G1359" t="s">
        <v>95</v>
      </c>
      <c r="J1359" s="2">
        <v>5.4</v>
      </c>
      <c r="K1359" s="2">
        <v>6</v>
      </c>
      <c r="M1359" s="3">
        <f t="shared" si="21"/>
        <v>0.91800000000000015</v>
      </c>
    </row>
    <row r="1360" spans="1:13" x14ac:dyDescent="0.2">
      <c r="A1360" s="1">
        <v>39680</v>
      </c>
      <c r="B1360" s="5">
        <v>234</v>
      </c>
      <c r="C1360">
        <v>21</v>
      </c>
      <c r="D1360">
        <v>50</v>
      </c>
      <c r="E1360" s="6" t="s">
        <v>256</v>
      </c>
      <c r="F1360" t="s">
        <v>214</v>
      </c>
      <c r="G1360" t="s">
        <v>95</v>
      </c>
      <c r="J1360" s="2">
        <v>5.0999999999999996</v>
      </c>
      <c r="K1360" s="2">
        <v>6</v>
      </c>
      <c r="M1360" s="3">
        <f t="shared" si="21"/>
        <v>0.86699999999999999</v>
      </c>
    </row>
    <row r="1361" spans="1:13" x14ac:dyDescent="0.2">
      <c r="A1361" s="1">
        <v>39680</v>
      </c>
      <c r="B1361" s="5">
        <v>234</v>
      </c>
      <c r="C1361">
        <v>21</v>
      </c>
      <c r="D1361">
        <v>50</v>
      </c>
      <c r="E1361" s="6" t="s">
        <v>256</v>
      </c>
      <c r="F1361" t="s">
        <v>214</v>
      </c>
      <c r="G1361" t="s">
        <v>88</v>
      </c>
      <c r="J1361" s="2">
        <v>9.6</v>
      </c>
      <c r="K1361" s="2">
        <v>6</v>
      </c>
      <c r="M1361" s="3">
        <f t="shared" si="21"/>
        <v>1.6320000000000001</v>
      </c>
    </row>
    <row r="1362" spans="1:13" x14ac:dyDescent="0.2">
      <c r="A1362" s="1">
        <v>39680</v>
      </c>
      <c r="B1362" s="5">
        <v>234</v>
      </c>
      <c r="C1362">
        <v>21</v>
      </c>
      <c r="D1362">
        <v>50</v>
      </c>
      <c r="E1362" s="6" t="s">
        <v>256</v>
      </c>
      <c r="F1362" t="s">
        <v>214</v>
      </c>
      <c r="G1362" t="s">
        <v>88</v>
      </c>
      <c r="J1362" s="2">
        <v>6.5</v>
      </c>
      <c r="K1362" s="2">
        <v>6</v>
      </c>
      <c r="M1362" s="3">
        <f t="shared" si="21"/>
        <v>1.105</v>
      </c>
    </row>
    <row r="1363" spans="1:13" x14ac:dyDescent="0.2">
      <c r="A1363" s="1">
        <v>39680</v>
      </c>
      <c r="B1363" s="5">
        <v>234</v>
      </c>
      <c r="C1363">
        <v>21</v>
      </c>
      <c r="D1363">
        <v>50</v>
      </c>
      <c r="E1363" s="6" t="s">
        <v>256</v>
      </c>
      <c r="F1363" t="s">
        <v>214</v>
      </c>
      <c r="G1363" t="s">
        <v>88</v>
      </c>
      <c r="J1363" s="2">
        <v>8.6</v>
      </c>
      <c r="K1363" s="2">
        <v>6</v>
      </c>
      <c r="M1363" s="3">
        <f t="shared" si="21"/>
        <v>1.462</v>
      </c>
    </row>
    <row r="1364" spans="1:13" x14ac:dyDescent="0.2">
      <c r="A1364" s="1">
        <v>39680</v>
      </c>
      <c r="B1364" s="5">
        <v>234</v>
      </c>
      <c r="C1364">
        <v>21</v>
      </c>
      <c r="D1364">
        <v>50</v>
      </c>
      <c r="E1364" s="6" t="s">
        <v>256</v>
      </c>
      <c r="F1364" t="s">
        <v>110</v>
      </c>
      <c r="G1364" t="s">
        <v>88</v>
      </c>
      <c r="J1364" s="2">
        <v>8.1</v>
      </c>
      <c r="K1364" s="2">
        <v>6</v>
      </c>
      <c r="M1364" s="3">
        <f t="shared" si="21"/>
        <v>1.377</v>
      </c>
    </row>
    <row r="1365" spans="1:13" x14ac:dyDescent="0.2">
      <c r="A1365" s="1">
        <v>39680</v>
      </c>
      <c r="B1365" s="5">
        <v>234</v>
      </c>
      <c r="C1365">
        <v>21</v>
      </c>
      <c r="D1365">
        <v>50</v>
      </c>
      <c r="E1365" s="6" t="s">
        <v>256</v>
      </c>
      <c r="F1365" t="s">
        <v>214</v>
      </c>
      <c r="G1365" t="s">
        <v>88</v>
      </c>
      <c r="J1365" s="2">
        <v>9.3000000000000007</v>
      </c>
      <c r="K1365" s="2">
        <v>6</v>
      </c>
      <c r="M1365" s="3">
        <f t="shared" si="21"/>
        <v>1.5810000000000002</v>
      </c>
    </row>
    <row r="1366" spans="1:13" x14ac:dyDescent="0.2">
      <c r="A1366" s="1">
        <v>39680</v>
      </c>
      <c r="B1366" s="5">
        <v>234</v>
      </c>
      <c r="C1366">
        <v>21</v>
      </c>
      <c r="D1366">
        <v>50</v>
      </c>
      <c r="E1366" s="6" t="s">
        <v>256</v>
      </c>
      <c r="F1366" t="s">
        <v>214</v>
      </c>
      <c r="G1366" t="s">
        <v>95</v>
      </c>
      <c r="J1366" s="2">
        <v>2.8</v>
      </c>
      <c r="K1366" s="2">
        <v>6</v>
      </c>
      <c r="M1366" s="3">
        <f t="shared" si="21"/>
        <v>0.47599999999999998</v>
      </c>
    </row>
    <row r="1367" spans="1:13" x14ac:dyDescent="0.2">
      <c r="A1367" s="1">
        <v>39680</v>
      </c>
      <c r="B1367" s="5">
        <v>234</v>
      </c>
      <c r="C1367">
        <v>21</v>
      </c>
      <c r="D1367">
        <v>50</v>
      </c>
      <c r="E1367" s="6" t="s">
        <v>256</v>
      </c>
      <c r="F1367" t="s">
        <v>214</v>
      </c>
      <c r="G1367" t="s">
        <v>95</v>
      </c>
      <c r="J1367" s="2">
        <v>5.4</v>
      </c>
      <c r="K1367" s="2">
        <v>6</v>
      </c>
      <c r="M1367" s="3">
        <f t="shared" si="21"/>
        <v>0.91800000000000015</v>
      </c>
    </row>
    <row r="1368" spans="1:13" x14ac:dyDescent="0.2">
      <c r="A1368" s="1">
        <v>39680</v>
      </c>
      <c r="B1368" s="5">
        <v>234</v>
      </c>
      <c r="C1368">
        <v>21</v>
      </c>
      <c r="D1368">
        <v>50</v>
      </c>
      <c r="E1368" s="6" t="s">
        <v>256</v>
      </c>
      <c r="F1368" t="s">
        <v>111</v>
      </c>
      <c r="G1368" t="s">
        <v>95</v>
      </c>
      <c r="J1368" s="2">
        <v>4.8</v>
      </c>
      <c r="K1368" s="2">
        <v>6</v>
      </c>
      <c r="M1368" s="3">
        <f t="shared" si="21"/>
        <v>0.81600000000000006</v>
      </c>
    </row>
    <row r="1369" spans="1:13" x14ac:dyDescent="0.2">
      <c r="A1369" s="1">
        <v>39680</v>
      </c>
      <c r="B1369" s="5">
        <v>234</v>
      </c>
      <c r="C1369">
        <v>21</v>
      </c>
      <c r="D1369">
        <v>50</v>
      </c>
      <c r="E1369" s="6" t="s">
        <v>256</v>
      </c>
      <c r="F1369" t="s">
        <v>90</v>
      </c>
      <c r="G1369" t="s">
        <v>95</v>
      </c>
      <c r="J1369" s="2">
        <v>4.8</v>
      </c>
      <c r="K1369" s="2">
        <v>6</v>
      </c>
      <c r="M1369" s="3">
        <f t="shared" si="21"/>
        <v>0.81600000000000006</v>
      </c>
    </row>
    <row r="1370" spans="1:13" x14ac:dyDescent="0.2">
      <c r="A1370" s="1">
        <v>39680</v>
      </c>
      <c r="B1370" s="5">
        <v>234</v>
      </c>
      <c r="C1370">
        <v>21</v>
      </c>
      <c r="D1370">
        <v>50</v>
      </c>
      <c r="E1370" s="6" t="s">
        <v>256</v>
      </c>
      <c r="F1370" t="s">
        <v>214</v>
      </c>
      <c r="G1370" t="s">
        <v>95</v>
      </c>
      <c r="J1370" s="2">
        <v>3.1</v>
      </c>
      <c r="K1370" s="2">
        <v>6</v>
      </c>
      <c r="M1370" s="3">
        <f t="shared" si="21"/>
        <v>0.52700000000000002</v>
      </c>
    </row>
    <row r="1371" spans="1:13" x14ac:dyDescent="0.2">
      <c r="A1371" s="1">
        <v>39680</v>
      </c>
      <c r="B1371" s="5">
        <v>234</v>
      </c>
      <c r="C1371">
        <v>21</v>
      </c>
      <c r="D1371">
        <v>50</v>
      </c>
      <c r="E1371" s="6" t="s">
        <v>256</v>
      </c>
      <c r="F1371" t="s">
        <v>111</v>
      </c>
      <c r="G1371" t="s">
        <v>95</v>
      </c>
      <c r="J1371" s="2">
        <v>4.5</v>
      </c>
      <c r="K1371" s="2">
        <v>6</v>
      </c>
      <c r="M1371" s="3">
        <f t="shared" si="21"/>
        <v>0.76500000000000001</v>
      </c>
    </row>
    <row r="1372" spans="1:13" x14ac:dyDescent="0.2">
      <c r="A1372" s="1">
        <v>39680</v>
      </c>
      <c r="B1372" s="5">
        <v>234</v>
      </c>
      <c r="C1372">
        <v>21</v>
      </c>
      <c r="D1372">
        <v>50</v>
      </c>
      <c r="E1372" s="6" t="s">
        <v>256</v>
      </c>
      <c r="F1372" t="s">
        <v>214</v>
      </c>
      <c r="G1372" t="s">
        <v>113</v>
      </c>
      <c r="J1372" s="2">
        <v>5.9</v>
      </c>
      <c r="K1372" s="2">
        <v>6</v>
      </c>
      <c r="M1372" s="3">
        <f t="shared" si="21"/>
        <v>1.0030000000000001</v>
      </c>
    </row>
    <row r="1373" spans="1:13" x14ac:dyDescent="0.2">
      <c r="A1373" s="1">
        <v>39680</v>
      </c>
      <c r="B1373" s="5">
        <v>234</v>
      </c>
      <c r="C1373">
        <v>21</v>
      </c>
      <c r="D1373">
        <v>50</v>
      </c>
      <c r="E1373" s="6" t="s">
        <v>256</v>
      </c>
      <c r="F1373" t="s">
        <v>214</v>
      </c>
      <c r="G1373" t="s">
        <v>95</v>
      </c>
      <c r="J1373" s="2">
        <v>5</v>
      </c>
      <c r="K1373" s="2">
        <v>6</v>
      </c>
      <c r="M1373" s="3">
        <f t="shared" si="21"/>
        <v>0.85000000000000009</v>
      </c>
    </row>
    <row r="1374" spans="1:13" x14ac:dyDescent="0.2">
      <c r="A1374" s="1">
        <v>39680</v>
      </c>
      <c r="B1374" s="5">
        <v>234</v>
      </c>
      <c r="C1374">
        <v>21</v>
      </c>
      <c r="D1374">
        <v>50</v>
      </c>
      <c r="E1374" s="6" t="s">
        <v>256</v>
      </c>
      <c r="F1374" t="s">
        <v>214</v>
      </c>
      <c r="G1374" t="s">
        <v>95</v>
      </c>
      <c r="J1374" s="2">
        <v>2.5</v>
      </c>
      <c r="K1374" s="2">
        <v>6</v>
      </c>
      <c r="M1374" s="3">
        <f t="shared" si="21"/>
        <v>0.42500000000000004</v>
      </c>
    </row>
    <row r="1375" spans="1:13" x14ac:dyDescent="0.2">
      <c r="A1375" s="1">
        <v>39680</v>
      </c>
      <c r="B1375" s="5">
        <v>234</v>
      </c>
      <c r="C1375">
        <v>21</v>
      </c>
      <c r="D1375">
        <v>50</v>
      </c>
      <c r="E1375" s="6" t="s">
        <v>256</v>
      </c>
      <c r="F1375" t="s">
        <v>214</v>
      </c>
      <c r="G1375" t="s">
        <v>88</v>
      </c>
      <c r="J1375" s="2">
        <v>7</v>
      </c>
      <c r="K1375" s="2">
        <v>6</v>
      </c>
      <c r="M1375" s="3">
        <f t="shared" si="21"/>
        <v>1.1900000000000002</v>
      </c>
    </row>
    <row r="1376" spans="1:13" x14ac:dyDescent="0.2">
      <c r="A1376" s="1">
        <v>39680</v>
      </c>
      <c r="B1376" s="5">
        <v>234</v>
      </c>
      <c r="C1376">
        <v>21</v>
      </c>
      <c r="D1376">
        <v>50</v>
      </c>
      <c r="E1376" s="6" t="s">
        <v>256</v>
      </c>
      <c r="F1376" t="s">
        <v>90</v>
      </c>
      <c r="G1376" t="s">
        <v>95</v>
      </c>
      <c r="J1376" s="2">
        <v>3.9</v>
      </c>
      <c r="K1376" s="2">
        <v>6</v>
      </c>
      <c r="M1376" s="3">
        <f t="shared" si="21"/>
        <v>0.66300000000000003</v>
      </c>
    </row>
    <row r="1377" spans="1:13" x14ac:dyDescent="0.2">
      <c r="A1377" s="1">
        <v>39680</v>
      </c>
      <c r="B1377" s="5">
        <v>234</v>
      </c>
      <c r="C1377">
        <v>21</v>
      </c>
      <c r="D1377">
        <v>50</v>
      </c>
      <c r="E1377" s="6" t="s">
        <v>256</v>
      </c>
      <c r="F1377" t="s">
        <v>214</v>
      </c>
      <c r="G1377" t="s">
        <v>95</v>
      </c>
      <c r="J1377" s="2">
        <v>4.5999999999999996</v>
      </c>
      <c r="K1377" s="2">
        <v>6</v>
      </c>
      <c r="M1377" s="3">
        <f t="shared" si="21"/>
        <v>0.78200000000000003</v>
      </c>
    </row>
    <row r="1378" spans="1:13" x14ac:dyDescent="0.2">
      <c r="A1378" s="1">
        <v>39680</v>
      </c>
      <c r="B1378" s="5">
        <v>234</v>
      </c>
      <c r="C1378">
        <v>21</v>
      </c>
      <c r="D1378">
        <v>50</v>
      </c>
      <c r="E1378" s="6" t="s">
        <v>256</v>
      </c>
      <c r="F1378" t="s">
        <v>114</v>
      </c>
      <c r="G1378" t="s">
        <v>88</v>
      </c>
      <c r="J1378" s="2">
        <v>8.5</v>
      </c>
      <c r="K1378" s="2">
        <v>6</v>
      </c>
      <c r="M1378" s="3">
        <f t="shared" si="21"/>
        <v>1.4450000000000001</v>
      </c>
    </row>
    <row r="1379" spans="1:13" x14ac:dyDescent="0.2">
      <c r="A1379" s="1">
        <v>39680</v>
      </c>
      <c r="B1379" s="5">
        <v>234</v>
      </c>
      <c r="C1379">
        <v>21</v>
      </c>
      <c r="D1379">
        <v>50</v>
      </c>
      <c r="E1379" s="6" t="s">
        <v>256</v>
      </c>
      <c r="F1379" t="s">
        <v>214</v>
      </c>
      <c r="G1379" t="s">
        <v>88</v>
      </c>
      <c r="J1379" s="2">
        <v>9.3000000000000007</v>
      </c>
      <c r="K1379" s="2">
        <v>6</v>
      </c>
      <c r="M1379" s="3">
        <f t="shared" si="21"/>
        <v>1.5810000000000002</v>
      </c>
    </row>
    <row r="1380" spans="1:13" x14ac:dyDescent="0.2">
      <c r="A1380" s="1">
        <v>39680</v>
      </c>
      <c r="B1380" s="5">
        <v>234</v>
      </c>
      <c r="C1380">
        <v>21</v>
      </c>
      <c r="D1380">
        <v>50</v>
      </c>
      <c r="E1380" s="6" t="s">
        <v>256</v>
      </c>
      <c r="F1380" t="s">
        <v>214</v>
      </c>
      <c r="G1380" t="s">
        <v>88</v>
      </c>
      <c r="J1380" s="2">
        <v>6.4</v>
      </c>
      <c r="K1380" s="2">
        <v>6</v>
      </c>
      <c r="M1380" s="3">
        <f t="shared" si="21"/>
        <v>1.0880000000000001</v>
      </c>
    </row>
    <row r="1381" spans="1:13" x14ac:dyDescent="0.2">
      <c r="A1381" s="1">
        <v>39659</v>
      </c>
      <c r="B1381" s="5">
        <v>213</v>
      </c>
      <c r="C1381">
        <v>22</v>
      </c>
      <c r="D1381">
        <v>300</v>
      </c>
      <c r="E1381" s="6" t="s">
        <v>256</v>
      </c>
      <c r="F1381" t="s">
        <v>156</v>
      </c>
      <c r="H1381" t="s">
        <v>167</v>
      </c>
      <c r="J1381" s="2">
        <v>3.1</v>
      </c>
      <c r="K1381" s="2">
        <v>6</v>
      </c>
      <c r="M1381" s="3">
        <f t="shared" si="21"/>
        <v>0.52700000000000002</v>
      </c>
    </row>
    <row r="1382" spans="1:13" x14ac:dyDescent="0.2">
      <c r="A1382" s="1">
        <v>39659</v>
      </c>
      <c r="B1382" s="5">
        <v>213</v>
      </c>
      <c r="C1382">
        <v>22</v>
      </c>
      <c r="D1382">
        <v>300</v>
      </c>
      <c r="E1382" s="6" t="s">
        <v>256</v>
      </c>
      <c r="F1382" t="s">
        <v>156</v>
      </c>
      <c r="H1382" t="s">
        <v>167</v>
      </c>
      <c r="J1382" s="2">
        <v>3.7</v>
      </c>
      <c r="K1382" s="2">
        <v>6</v>
      </c>
      <c r="M1382" s="3">
        <f t="shared" si="21"/>
        <v>0.62900000000000011</v>
      </c>
    </row>
    <row r="1383" spans="1:13" x14ac:dyDescent="0.2">
      <c r="A1383" s="1">
        <v>39666</v>
      </c>
      <c r="B1383" s="5">
        <v>220</v>
      </c>
      <c r="C1383">
        <v>22</v>
      </c>
      <c r="D1383">
        <v>300</v>
      </c>
      <c r="E1383" s="6" t="s">
        <v>256</v>
      </c>
      <c r="F1383" t="s">
        <v>156</v>
      </c>
      <c r="H1383" t="s">
        <v>154</v>
      </c>
      <c r="J1383" s="2">
        <v>3.3</v>
      </c>
      <c r="K1383" s="2">
        <v>6</v>
      </c>
      <c r="M1383" s="3">
        <f t="shared" si="21"/>
        <v>0.56100000000000005</v>
      </c>
    </row>
    <row r="1384" spans="1:13" x14ac:dyDescent="0.2">
      <c r="A1384" s="1">
        <v>39673</v>
      </c>
      <c r="B1384" s="5">
        <v>227</v>
      </c>
      <c r="C1384">
        <v>22</v>
      </c>
      <c r="D1384">
        <v>300</v>
      </c>
      <c r="E1384" s="6" t="s">
        <v>256</v>
      </c>
      <c r="F1384" t="s">
        <v>156</v>
      </c>
      <c r="G1384" t="s">
        <v>159</v>
      </c>
      <c r="K1384" s="2">
        <v>6</v>
      </c>
      <c r="M1384" s="3">
        <f t="shared" si="21"/>
        <v>0</v>
      </c>
    </row>
    <row r="1385" spans="1:13" x14ac:dyDescent="0.2">
      <c r="A1385" s="1">
        <v>39673</v>
      </c>
      <c r="B1385" s="5">
        <v>227</v>
      </c>
      <c r="C1385">
        <v>22</v>
      </c>
      <c r="D1385">
        <v>300</v>
      </c>
      <c r="E1385" s="6" t="s">
        <v>256</v>
      </c>
      <c r="F1385" t="s">
        <v>149</v>
      </c>
      <c r="G1385" t="s">
        <v>173</v>
      </c>
      <c r="J1385" s="2">
        <v>4.7</v>
      </c>
      <c r="K1385" s="2">
        <v>6</v>
      </c>
      <c r="M1385" s="3">
        <f t="shared" si="21"/>
        <v>0.79900000000000004</v>
      </c>
    </row>
    <row r="1386" spans="1:13" x14ac:dyDescent="0.2">
      <c r="A1386" s="1">
        <v>39673</v>
      </c>
      <c r="B1386" s="5">
        <v>227</v>
      </c>
      <c r="C1386">
        <v>22</v>
      </c>
      <c r="D1386">
        <v>300</v>
      </c>
      <c r="E1386" s="6" t="s">
        <v>256</v>
      </c>
      <c r="F1386" t="s">
        <v>149</v>
      </c>
      <c r="G1386" t="s">
        <v>173</v>
      </c>
      <c r="J1386" s="2">
        <v>3.4</v>
      </c>
      <c r="K1386" s="2">
        <v>6</v>
      </c>
      <c r="M1386" s="3">
        <f t="shared" si="21"/>
        <v>0.57800000000000007</v>
      </c>
    </row>
    <row r="1387" spans="1:13" x14ac:dyDescent="0.2">
      <c r="A1387" s="1">
        <v>39680</v>
      </c>
      <c r="B1387" s="5">
        <v>234</v>
      </c>
      <c r="C1387">
        <v>22</v>
      </c>
      <c r="D1387">
        <v>300</v>
      </c>
      <c r="E1387" s="6" t="s">
        <v>256</v>
      </c>
      <c r="F1387" t="s">
        <v>49</v>
      </c>
      <c r="G1387" t="s">
        <v>50</v>
      </c>
      <c r="K1387" s="2">
        <v>6</v>
      </c>
      <c r="M1387" s="3">
        <f t="shared" si="21"/>
        <v>0</v>
      </c>
    </row>
    <row r="1388" spans="1:13" x14ac:dyDescent="0.2">
      <c r="A1388" s="1">
        <v>39680</v>
      </c>
      <c r="B1388" s="5">
        <v>234</v>
      </c>
      <c r="C1388">
        <v>22</v>
      </c>
      <c r="D1388">
        <v>300</v>
      </c>
      <c r="E1388" s="6" t="s">
        <v>256</v>
      </c>
      <c r="F1388" t="s">
        <v>49</v>
      </c>
      <c r="G1388" t="s">
        <v>50</v>
      </c>
      <c r="K1388" s="2">
        <v>6</v>
      </c>
      <c r="M1388" s="3">
        <f t="shared" si="21"/>
        <v>0</v>
      </c>
    </row>
    <row r="1389" spans="1:13" x14ac:dyDescent="0.2">
      <c r="A1389" s="1">
        <v>39680</v>
      </c>
      <c r="B1389" s="5">
        <v>234</v>
      </c>
      <c r="C1389">
        <v>22</v>
      </c>
      <c r="D1389">
        <v>300</v>
      </c>
      <c r="E1389" s="6" t="s">
        <v>256</v>
      </c>
      <c r="F1389" t="s">
        <v>49</v>
      </c>
      <c r="G1389" t="s">
        <v>50</v>
      </c>
      <c r="K1389" s="2">
        <v>6</v>
      </c>
      <c r="M1389" s="3">
        <f t="shared" si="21"/>
        <v>0</v>
      </c>
    </row>
    <row r="1390" spans="1:13" x14ac:dyDescent="0.2">
      <c r="A1390" s="1">
        <v>39680</v>
      </c>
      <c r="B1390" s="5">
        <v>234</v>
      </c>
      <c r="C1390">
        <v>22</v>
      </c>
      <c r="D1390">
        <v>300</v>
      </c>
      <c r="E1390" s="6" t="s">
        <v>256</v>
      </c>
      <c r="F1390" t="s">
        <v>49</v>
      </c>
      <c r="G1390" t="s">
        <v>50</v>
      </c>
      <c r="K1390" s="2">
        <v>6</v>
      </c>
      <c r="M1390" s="3">
        <f t="shared" si="21"/>
        <v>0</v>
      </c>
    </row>
    <row r="1391" spans="1:13" x14ac:dyDescent="0.2">
      <c r="A1391" s="1">
        <v>39680</v>
      </c>
      <c r="B1391" s="5">
        <v>234</v>
      </c>
      <c r="C1391">
        <v>22</v>
      </c>
      <c r="D1391">
        <v>300</v>
      </c>
      <c r="E1391" s="6" t="s">
        <v>256</v>
      </c>
      <c r="F1391" t="s">
        <v>49</v>
      </c>
      <c r="G1391" t="s">
        <v>50</v>
      </c>
      <c r="K1391" s="2">
        <v>6</v>
      </c>
      <c r="M1391" s="3">
        <f t="shared" si="21"/>
        <v>0</v>
      </c>
    </row>
    <row r="1392" spans="1:13" x14ac:dyDescent="0.2">
      <c r="A1392" s="1">
        <v>39680</v>
      </c>
      <c r="B1392" s="5">
        <v>234</v>
      </c>
      <c r="C1392">
        <v>22</v>
      </c>
      <c r="D1392">
        <v>300</v>
      </c>
      <c r="E1392" s="6" t="s">
        <v>256</v>
      </c>
      <c r="F1392" t="s">
        <v>49</v>
      </c>
      <c r="G1392" t="s">
        <v>50</v>
      </c>
      <c r="K1392" s="2">
        <v>6</v>
      </c>
      <c r="M1392" s="3">
        <f t="shared" si="21"/>
        <v>0</v>
      </c>
    </row>
    <row r="1393" spans="1:13" x14ac:dyDescent="0.2">
      <c r="A1393" s="1">
        <v>39680</v>
      </c>
      <c r="B1393" s="5">
        <v>234</v>
      </c>
      <c r="C1393">
        <v>22</v>
      </c>
      <c r="D1393">
        <v>300</v>
      </c>
      <c r="E1393" s="6" t="s">
        <v>256</v>
      </c>
      <c r="F1393" t="s">
        <v>49</v>
      </c>
      <c r="G1393" t="s">
        <v>50</v>
      </c>
      <c r="K1393" s="2">
        <v>6</v>
      </c>
      <c r="M1393" s="3">
        <f t="shared" si="21"/>
        <v>0</v>
      </c>
    </row>
    <row r="1394" spans="1:13" x14ac:dyDescent="0.2">
      <c r="A1394" s="1">
        <v>39680</v>
      </c>
      <c r="B1394" s="5">
        <v>234</v>
      </c>
      <c r="C1394">
        <v>22</v>
      </c>
      <c r="D1394">
        <v>300</v>
      </c>
      <c r="E1394" s="6" t="s">
        <v>256</v>
      </c>
      <c r="F1394" t="s">
        <v>49</v>
      </c>
      <c r="G1394" t="s">
        <v>50</v>
      </c>
      <c r="K1394" s="2">
        <v>6</v>
      </c>
      <c r="M1394" s="3">
        <f t="shared" si="21"/>
        <v>0</v>
      </c>
    </row>
    <row r="1395" spans="1:13" x14ac:dyDescent="0.2">
      <c r="A1395" s="1">
        <v>39680</v>
      </c>
      <c r="B1395" s="5">
        <v>234</v>
      </c>
      <c r="C1395">
        <v>22</v>
      </c>
      <c r="D1395">
        <v>300</v>
      </c>
      <c r="E1395" s="6" t="s">
        <v>256</v>
      </c>
      <c r="F1395" t="s">
        <v>49</v>
      </c>
      <c r="G1395" t="s">
        <v>50</v>
      </c>
      <c r="K1395" s="2">
        <v>6</v>
      </c>
      <c r="M1395" s="3">
        <f t="shared" si="21"/>
        <v>0</v>
      </c>
    </row>
    <row r="1396" spans="1:13" x14ac:dyDescent="0.2">
      <c r="A1396" s="1">
        <v>39680</v>
      </c>
      <c r="B1396" s="5">
        <v>234</v>
      </c>
      <c r="C1396">
        <v>22</v>
      </c>
      <c r="D1396">
        <v>300</v>
      </c>
      <c r="E1396" s="6" t="s">
        <v>256</v>
      </c>
      <c r="F1396" t="s">
        <v>49</v>
      </c>
      <c r="G1396" t="s">
        <v>50</v>
      </c>
      <c r="K1396" s="2">
        <v>6</v>
      </c>
      <c r="M1396" s="3">
        <f t="shared" si="21"/>
        <v>0</v>
      </c>
    </row>
    <row r="1397" spans="1:13" x14ac:dyDescent="0.2">
      <c r="A1397" s="1">
        <v>39680</v>
      </c>
      <c r="B1397" s="5">
        <v>234</v>
      </c>
      <c r="C1397">
        <v>22</v>
      </c>
      <c r="D1397">
        <v>300</v>
      </c>
      <c r="E1397" s="6" t="s">
        <v>256</v>
      </c>
      <c r="F1397" t="s">
        <v>49</v>
      </c>
      <c r="G1397" t="s">
        <v>50</v>
      </c>
      <c r="K1397" s="2">
        <v>6</v>
      </c>
      <c r="M1397" s="3">
        <f t="shared" si="21"/>
        <v>0</v>
      </c>
    </row>
    <row r="1398" spans="1:13" x14ac:dyDescent="0.2">
      <c r="A1398" s="1">
        <v>39680</v>
      </c>
      <c r="B1398" s="5">
        <v>234</v>
      </c>
      <c r="C1398">
        <v>22</v>
      </c>
      <c r="D1398">
        <v>300</v>
      </c>
      <c r="E1398" s="6" t="s">
        <v>256</v>
      </c>
      <c r="F1398" t="s">
        <v>49</v>
      </c>
      <c r="G1398" t="s">
        <v>50</v>
      </c>
      <c r="K1398" s="2">
        <v>6</v>
      </c>
      <c r="M1398" s="3">
        <f t="shared" si="21"/>
        <v>0</v>
      </c>
    </row>
    <row r="1399" spans="1:13" x14ac:dyDescent="0.2">
      <c r="A1399" s="1">
        <v>39680</v>
      </c>
      <c r="B1399" s="5">
        <v>234</v>
      </c>
      <c r="C1399">
        <v>22</v>
      </c>
      <c r="D1399">
        <v>300</v>
      </c>
      <c r="E1399" s="6" t="s">
        <v>256</v>
      </c>
      <c r="F1399" t="s">
        <v>49</v>
      </c>
      <c r="G1399" t="s">
        <v>50</v>
      </c>
      <c r="K1399" s="2">
        <v>6</v>
      </c>
      <c r="M1399" s="3">
        <f t="shared" si="21"/>
        <v>0</v>
      </c>
    </row>
    <row r="1400" spans="1:13" x14ac:dyDescent="0.2">
      <c r="A1400" s="1">
        <v>39680</v>
      </c>
      <c r="B1400" s="5">
        <v>234</v>
      </c>
      <c r="C1400">
        <v>22</v>
      </c>
      <c r="D1400">
        <v>300</v>
      </c>
      <c r="E1400" s="6" t="s">
        <v>256</v>
      </c>
      <c r="F1400" t="s">
        <v>96</v>
      </c>
      <c r="H1400" t="s">
        <v>207</v>
      </c>
      <c r="J1400" s="2">
        <v>3.3</v>
      </c>
      <c r="K1400" s="2">
        <v>6</v>
      </c>
      <c r="M1400" s="3">
        <f t="shared" si="21"/>
        <v>0.56100000000000005</v>
      </c>
    </row>
    <row r="1401" spans="1:13" x14ac:dyDescent="0.2">
      <c r="A1401" s="1">
        <v>39680</v>
      </c>
      <c r="B1401" s="5">
        <v>234</v>
      </c>
      <c r="C1401">
        <v>22</v>
      </c>
      <c r="D1401">
        <v>300</v>
      </c>
      <c r="E1401" s="6" t="s">
        <v>256</v>
      </c>
      <c r="F1401" t="s">
        <v>96</v>
      </c>
      <c r="H1401" t="s">
        <v>208</v>
      </c>
      <c r="J1401" s="2">
        <v>2.7</v>
      </c>
      <c r="K1401" s="2">
        <v>6</v>
      </c>
      <c r="M1401" s="3">
        <f t="shared" si="21"/>
        <v>0.45900000000000007</v>
      </c>
    </row>
    <row r="1402" spans="1:13" x14ac:dyDescent="0.2">
      <c r="A1402" s="1">
        <v>39680</v>
      </c>
      <c r="B1402" s="5">
        <v>234</v>
      </c>
      <c r="C1402">
        <v>22</v>
      </c>
      <c r="D1402">
        <v>300</v>
      </c>
      <c r="E1402" s="6" t="s">
        <v>256</v>
      </c>
      <c r="F1402" t="s">
        <v>206</v>
      </c>
      <c r="H1402" t="s">
        <v>207</v>
      </c>
      <c r="J1402" s="2">
        <v>3.5</v>
      </c>
      <c r="K1402" s="2">
        <v>6</v>
      </c>
      <c r="M1402" s="3">
        <f t="shared" si="21"/>
        <v>0.59500000000000008</v>
      </c>
    </row>
    <row r="1403" spans="1:13" x14ac:dyDescent="0.2">
      <c r="A1403" s="1">
        <v>39680</v>
      </c>
      <c r="B1403" s="5">
        <v>234</v>
      </c>
      <c r="C1403">
        <v>22</v>
      </c>
      <c r="D1403">
        <v>300</v>
      </c>
      <c r="E1403" s="6" t="s">
        <v>256</v>
      </c>
      <c r="F1403" t="s">
        <v>96</v>
      </c>
      <c r="H1403" t="s">
        <v>207</v>
      </c>
      <c r="J1403" s="2">
        <v>4</v>
      </c>
      <c r="K1403" s="2">
        <v>6</v>
      </c>
      <c r="M1403" s="3">
        <f t="shared" si="21"/>
        <v>0.68</v>
      </c>
    </row>
    <row r="1404" spans="1:13" x14ac:dyDescent="0.2">
      <c r="A1404" s="1">
        <v>39680</v>
      </c>
      <c r="B1404" s="5">
        <v>234</v>
      </c>
      <c r="C1404">
        <v>22</v>
      </c>
      <c r="D1404">
        <v>300</v>
      </c>
      <c r="E1404" s="6" t="s">
        <v>256</v>
      </c>
      <c r="F1404" t="s">
        <v>59</v>
      </c>
      <c r="G1404" t="s">
        <v>80</v>
      </c>
      <c r="I1404" t="s">
        <v>116</v>
      </c>
      <c r="J1404" s="2">
        <v>4</v>
      </c>
      <c r="K1404" s="2">
        <v>6</v>
      </c>
      <c r="L1404" t="s">
        <v>86</v>
      </c>
      <c r="M1404" s="3">
        <f t="shared" si="21"/>
        <v>0.68</v>
      </c>
    </row>
    <row r="1405" spans="1:13" x14ac:dyDescent="0.2">
      <c r="A1405" s="1">
        <v>39680</v>
      </c>
      <c r="B1405" s="5">
        <v>234</v>
      </c>
      <c r="C1405">
        <v>22</v>
      </c>
      <c r="D1405">
        <v>300</v>
      </c>
      <c r="E1405" s="6" t="s">
        <v>256</v>
      </c>
      <c r="F1405" t="s">
        <v>206</v>
      </c>
      <c r="H1405" t="s">
        <v>207</v>
      </c>
      <c r="J1405" s="2">
        <v>3.3</v>
      </c>
      <c r="K1405" s="2">
        <v>6</v>
      </c>
      <c r="M1405" s="3">
        <f t="shared" si="21"/>
        <v>0.56100000000000005</v>
      </c>
    </row>
    <row r="1406" spans="1:13" x14ac:dyDescent="0.2">
      <c r="A1406" s="1">
        <v>39680</v>
      </c>
      <c r="B1406" s="5">
        <v>234</v>
      </c>
      <c r="C1406">
        <v>22</v>
      </c>
      <c r="D1406">
        <v>300</v>
      </c>
      <c r="E1406" s="6" t="s">
        <v>256</v>
      </c>
      <c r="F1406" t="s">
        <v>206</v>
      </c>
      <c r="H1406" t="s">
        <v>207</v>
      </c>
      <c r="J1406" s="2">
        <v>2.9</v>
      </c>
      <c r="K1406" s="2">
        <v>6</v>
      </c>
      <c r="M1406" s="3">
        <f t="shared" si="21"/>
        <v>0.49299999999999999</v>
      </c>
    </row>
    <row r="1407" spans="1:13" x14ac:dyDescent="0.2">
      <c r="A1407" s="1">
        <v>39680</v>
      </c>
      <c r="B1407" s="5">
        <v>234</v>
      </c>
      <c r="C1407">
        <v>22</v>
      </c>
      <c r="D1407">
        <v>300</v>
      </c>
      <c r="E1407" s="6" t="s">
        <v>256</v>
      </c>
      <c r="F1407" t="s">
        <v>206</v>
      </c>
      <c r="H1407" t="s">
        <v>87</v>
      </c>
      <c r="J1407" s="2">
        <v>3.2</v>
      </c>
      <c r="K1407" s="2">
        <v>6</v>
      </c>
      <c r="M1407" s="3">
        <f t="shared" si="21"/>
        <v>0.54400000000000004</v>
      </c>
    </row>
    <row r="1408" spans="1:13" x14ac:dyDescent="0.2">
      <c r="A1408" s="1">
        <v>39680</v>
      </c>
      <c r="B1408" s="5">
        <v>234</v>
      </c>
      <c r="C1408">
        <v>22</v>
      </c>
      <c r="D1408">
        <v>300</v>
      </c>
      <c r="E1408" s="6" t="s">
        <v>256</v>
      </c>
      <c r="F1408" t="s">
        <v>115</v>
      </c>
      <c r="G1408" t="s">
        <v>47</v>
      </c>
      <c r="K1408" s="2">
        <v>6</v>
      </c>
      <c r="M1408" s="3">
        <f t="shared" si="21"/>
        <v>0</v>
      </c>
    </row>
    <row r="1409" spans="1:13" x14ac:dyDescent="0.2">
      <c r="A1409" s="1">
        <v>39680</v>
      </c>
      <c r="B1409" s="5">
        <v>234</v>
      </c>
      <c r="C1409">
        <v>22</v>
      </c>
      <c r="D1409">
        <v>300</v>
      </c>
      <c r="E1409" s="6" t="s">
        <v>256</v>
      </c>
      <c r="F1409" t="s">
        <v>214</v>
      </c>
      <c r="G1409" t="s">
        <v>47</v>
      </c>
      <c r="K1409" s="2">
        <v>6</v>
      </c>
      <c r="M1409" s="3">
        <f t="shared" si="21"/>
        <v>0</v>
      </c>
    </row>
    <row r="1410" spans="1:13" x14ac:dyDescent="0.2">
      <c r="A1410" s="1">
        <v>39680</v>
      </c>
      <c r="B1410" s="5">
        <v>234</v>
      </c>
      <c r="C1410">
        <v>22</v>
      </c>
      <c r="D1410">
        <v>300</v>
      </c>
      <c r="E1410" s="6" t="s">
        <v>256</v>
      </c>
      <c r="F1410" t="s">
        <v>214</v>
      </c>
      <c r="G1410" t="s">
        <v>47</v>
      </c>
      <c r="K1410" s="2">
        <v>6</v>
      </c>
      <c r="M1410" s="3">
        <f t="shared" ref="M1410:M1473" si="22">J1410*0.17</f>
        <v>0</v>
      </c>
    </row>
    <row r="1411" spans="1:13" x14ac:dyDescent="0.2">
      <c r="A1411" s="1">
        <v>39680</v>
      </c>
      <c r="B1411" s="5">
        <v>234</v>
      </c>
      <c r="C1411">
        <v>22</v>
      </c>
      <c r="D1411">
        <v>300</v>
      </c>
      <c r="E1411" s="6" t="s">
        <v>256</v>
      </c>
      <c r="F1411" t="s">
        <v>115</v>
      </c>
      <c r="G1411" t="s">
        <v>47</v>
      </c>
      <c r="K1411" s="2">
        <v>6</v>
      </c>
      <c r="M1411" s="3">
        <f t="shared" si="22"/>
        <v>0</v>
      </c>
    </row>
    <row r="1412" spans="1:13" x14ac:dyDescent="0.2">
      <c r="A1412" s="1">
        <v>39680</v>
      </c>
      <c r="B1412" s="5">
        <v>234</v>
      </c>
      <c r="C1412">
        <v>22</v>
      </c>
      <c r="D1412">
        <v>300</v>
      </c>
      <c r="E1412" s="6" t="s">
        <v>256</v>
      </c>
      <c r="F1412" t="s">
        <v>214</v>
      </c>
      <c r="G1412" t="s">
        <v>47</v>
      </c>
      <c r="K1412" s="2">
        <v>6</v>
      </c>
      <c r="M1412" s="3">
        <f t="shared" si="22"/>
        <v>0</v>
      </c>
    </row>
    <row r="1413" spans="1:13" x14ac:dyDescent="0.2">
      <c r="A1413" s="1">
        <v>39680</v>
      </c>
      <c r="B1413" s="5">
        <v>234</v>
      </c>
      <c r="C1413">
        <v>22</v>
      </c>
      <c r="D1413">
        <v>300</v>
      </c>
      <c r="E1413" s="6" t="s">
        <v>256</v>
      </c>
      <c r="F1413" t="s">
        <v>214</v>
      </c>
      <c r="G1413" t="s">
        <v>50</v>
      </c>
      <c r="K1413" s="2">
        <v>6</v>
      </c>
      <c r="M1413" s="3">
        <f t="shared" si="22"/>
        <v>0</v>
      </c>
    </row>
    <row r="1414" spans="1:13" x14ac:dyDescent="0.2">
      <c r="A1414" s="1">
        <v>39680</v>
      </c>
      <c r="B1414" s="5">
        <v>234</v>
      </c>
      <c r="C1414">
        <v>22</v>
      </c>
      <c r="D1414">
        <v>300</v>
      </c>
      <c r="E1414" s="6" t="s">
        <v>256</v>
      </c>
      <c r="F1414" t="s">
        <v>214</v>
      </c>
      <c r="G1414" t="s">
        <v>88</v>
      </c>
      <c r="J1414" s="2">
        <v>7.8</v>
      </c>
      <c r="K1414" s="2">
        <v>6</v>
      </c>
      <c r="M1414" s="3">
        <f t="shared" si="22"/>
        <v>1.3260000000000001</v>
      </c>
    </row>
    <row r="1415" spans="1:13" x14ac:dyDescent="0.2">
      <c r="A1415" s="1">
        <v>39680</v>
      </c>
      <c r="B1415" s="5">
        <v>234</v>
      </c>
      <c r="C1415">
        <v>22</v>
      </c>
      <c r="D1415">
        <v>300</v>
      </c>
      <c r="E1415" s="6" t="s">
        <v>256</v>
      </c>
      <c r="F1415" t="s">
        <v>214</v>
      </c>
      <c r="G1415" t="s">
        <v>95</v>
      </c>
      <c r="J1415" s="2">
        <v>4.8</v>
      </c>
      <c r="K1415" s="2">
        <v>6</v>
      </c>
      <c r="M1415" s="3">
        <f t="shared" si="22"/>
        <v>0.81600000000000006</v>
      </c>
    </row>
    <row r="1416" spans="1:13" x14ac:dyDescent="0.2">
      <c r="A1416" s="1">
        <v>39680</v>
      </c>
      <c r="B1416" s="5">
        <v>234</v>
      </c>
      <c r="C1416">
        <v>22</v>
      </c>
      <c r="D1416">
        <v>300</v>
      </c>
      <c r="E1416" s="6" t="s">
        <v>256</v>
      </c>
      <c r="F1416" t="s">
        <v>214</v>
      </c>
      <c r="G1416" t="s">
        <v>95</v>
      </c>
      <c r="J1416" s="2">
        <v>3.5</v>
      </c>
      <c r="K1416" s="2">
        <v>6</v>
      </c>
      <c r="M1416" s="3">
        <f t="shared" si="22"/>
        <v>0.59500000000000008</v>
      </c>
    </row>
    <row r="1417" spans="1:13" x14ac:dyDescent="0.2">
      <c r="A1417" s="1">
        <v>39680</v>
      </c>
      <c r="B1417" s="5">
        <v>234</v>
      </c>
      <c r="C1417">
        <v>22</v>
      </c>
      <c r="D1417">
        <v>300</v>
      </c>
      <c r="E1417" s="6" t="s">
        <v>256</v>
      </c>
      <c r="F1417" t="s">
        <v>214</v>
      </c>
      <c r="G1417" t="s">
        <v>95</v>
      </c>
      <c r="J1417" s="2">
        <v>5.8</v>
      </c>
      <c r="K1417" s="2">
        <v>6</v>
      </c>
      <c r="M1417" s="3">
        <f t="shared" si="22"/>
        <v>0.98599999999999999</v>
      </c>
    </row>
    <row r="1418" spans="1:13" x14ac:dyDescent="0.2">
      <c r="A1418" s="1">
        <v>39680</v>
      </c>
      <c r="B1418" s="5">
        <v>234</v>
      </c>
      <c r="C1418">
        <v>22</v>
      </c>
      <c r="D1418">
        <v>300</v>
      </c>
      <c r="E1418" s="6" t="s">
        <v>256</v>
      </c>
      <c r="F1418" t="s">
        <v>214</v>
      </c>
      <c r="G1418" t="s">
        <v>95</v>
      </c>
      <c r="J1418" s="2">
        <v>3.1</v>
      </c>
      <c r="K1418" s="2">
        <v>6</v>
      </c>
      <c r="M1418" s="3">
        <f t="shared" si="22"/>
        <v>0.52700000000000002</v>
      </c>
    </row>
    <row r="1419" spans="1:13" x14ac:dyDescent="0.2">
      <c r="A1419" s="1">
        <v>39680</v>
      </c>
      <c r="B1419" s="5">
        <v>234</v>
      </c>
      <c r="C1419">
        <v>22</v>
      </c>
      <c r="D1419">
        <v>300</v>
      </c>
      <c r="E1419" s="6" t="s">
        <v>256</v>
      </c>
      <c r="F1419" t="s">
        <v>61</v>
      </c>
      <c r="G1419" t="s">
        <v>88</v>
      </c>
      <c r="J1419" s="2">
        <v>6.5</v>
      </c>
      <c r="K1419" s="2">
        <v>6</v>
      </c>
      <c r="M1419" s="3">
        <f t="shared" si="22"/>
        <v>1.105</v>
      </c>
    </row>
    <row r="1420" spans="1:13" x14ac:dyDescent="0.2">
      <c r="A1420" s="1">
        <v>39680</v>
      </c>
      <c r="B1420" s="5">
        <v>234</v>
      </c>
      <c r="C1420">
        <v>22</v>
      </c>
      <c r="D1420">
        <v>300</v>
      </c>
      <c r="E1420" s="6" t="s">
        <v>256</v>
      </c>
      <c r="F1420" t="s">
        <v>111</v>
      </c>
      <c r="G1420" t="s">
        <v>95</v>
      </c>
      <c r="J1420" s="2">
        <v>3.8</v>
      </c>
      <c r="K1420" s="2">
        <v>6</v>
      </c>
      <c r="M1420" s="3">
        <f t="shared" si="22"/>
        <v>0.64600000000000002</v>
      </c>
    </row>
    <row r="1421" spans="1:13" x14ac:dyDescent="0.2">
      <c r="A1421" s="1">
        <v>39680</v>
      </c>
      <c r="B1421" s="5">
        <v>234</v>
      </c>
      <c r="C1421">
        <v>22</v>
      </c>
      <c r="D1421">
        <v>300</v>
      </c>
      <c r="E1421" s="6" t="s">
        <v>256</v>
      </c>
      <c r="F1421" t="s">
        <v>214</v>
      </c>
      <c r="G1421" t="s">
        <v>95</v>
      </c>
      <c r="J1421" s="2">
        <v>3.8</v>
      </c>
      <c r="K1421" s="2">
        <v>6</v>
      </c>
      <c r="M1421" s="3">
        <f t="shared" si="22"/>
        <v>0.64600000000000002</v>
      </c>
    </row>
    <row r="1422" spans="1:13" x14ac:dyDescent="0.2">
      <c r="A1422" s="1">
        <v>39680</v>
      </c>
      <c r="B1422" s="5">
        <v>234</v>
      </c>
      <c r="C1422">
        <v>22</v>
      </c>
      <c r="D1422">
        <v>300</v>
      </c>
      <c r="E1422" s="6" t="s">
        <v>256</v>
      </c>
      <c r="F1422" t="s">
        <v>214</v>
      </c>
      <c r="G1422" t="s">
        <v>88</v>
      </c>
      <c r="J1422" s="2">
        <v>8.6</v>
      </c>
      <c r="K1422" s="2">
        <v>6</v>
      </c>
      <c r="L1422" t="s">
        <v>86</v>
      </c>
      <c r="M1422" s="3">
        <f t="shared" si="22"/>
        <v>1.462</v>
      </c>
    </row>
    <row r="1423" spans="1:13" x14ac:dyDescent="0.2">
      <c r="A1423" s="1">
        <v>39680</v>
      </c>
      <c r="B1423" s="5">
        <v>234</v>
      </c>
      <c r="C1423">
        <v>22</v>
      </c>
      <c r="D1423">
        <v>300</v>
      </c>
      <c r="E1423" s="6" t="s">
        <v>256</v>
      </c>
      <c r="F1423" t="s">
        <v>214</v>
      </c>
      <c r="G1423" t="s">
        <v>95</v>
      </c>
      <c r="J1423" s="2">
        <v>4.0999999999999996</v>
      </c>
      <c r="K1423" s="2">
        <v>6</v>
      </c>
      <c r="M1423" s="3">
        <f t="shared" si="22"/>
        <v>0.69699999999999995</v>
      </c>
    </row>
    <row r="1424" spans="1:13" x14ac:dyDescent="0.2">
      <c r="A1424" s="1">
        <v>39680</v>
      </c>
      <c r="B1424" s="5">
        <v>234</v>
      </c>
      <c r="C1424">
        <v>22</v>
      </c>
      <c r="D1424">
        <v>300</v>
      </c>
      <c r="E1424" s="6" t="s">
        <v>256</v>
      </c>
      <c r="F1424" t="s">
        <v>117</v>
      </c>
      <c r="G1424" t="s">
        <v>95</v>
      </c>
      <c r="J1424" s="2">
        <v>4.5</v>
      </c>
      <c r="K1424" s="2">
        <v>6</v>
      </c>
      <c r="M1424" s="3">
        <f t="shared" si="22"/>
        <v>0.76500000000000001</v>
      </c>
    </row>
    <row r="1425" spans="1:13" x14ac:dyDescent="0.2">
      <c r="A1425" s="1">
        <v>39680</v>
      </c>
      <c r="B1425" s="5">
        <v>234</v>
      </c>
      <c r="C1425">
        <v>22</v>
      </c>
      <c r="D1425">
        <v>300</v>
      </c>
      <c r="E1425" s="6" t="s">
        <v>256</v>
      </c>
      <c r="F1425" t="s">
        <v>214</v>
      </c>
      <c r="G1425" t="s">
        <v>88</v>
      </c>
      <c r="J1425" s="2">
        <v>7</v>
      </c>
      <c r="K1425" s="2">
        <v>6</v>
      </c>
      <c r="M1425" s="3">
        <f t="shared" si="22"/>
        <v>1.1900000000000002</v>
      </c>
    </row>
    <row r="1426" spans="1:13" x14ac:dyDescent="0.2">
      <c r="A1426" s="1">
        <v>39680</v>
      </c>
      <c r="B1426" s="5">
        <v>234</v>
      </c>
      <c r="C1426">
        <v>22</v>
      </c>
      <c r="D1426">
        <v>300</v>
      </c>
      <c r="E1426" s="6" t="s">
        <v>256</v>
      </c>
      <c r="F1426" t="s">
        <v>214</v>
      </c>
      <c r="G1426" t="s">
        <v>95</v>
      </c>
      <c r="J1426" s="2">
        <v>3.9</v>
      </c>
      <c r="K1426" s="2">
        <v>6</v>
      </c>
      <c r="M1426" s="3">
        <f t="shared" si="22"/>
        <v>0.66300000000000003</v>
      </c>
    </row>
    <row r="1427" spans="1:13" x14ac:dyDescent="0.2">
      <c r="A1427" s="1">
        <v>39680</v>
      </c>
      <c r="B1427" s="5">
        <v>234</v>
      </c>
      <c r="C1427">
        <v>22</v>
      </c>
      <c r="D1427">
        <v>300</v>
      </c>
      <c r="E1427" s="6" t="s">
        <v>256</v>
      </c>
      <c r="F1427" t="s">
        <v>114</v>
      </c>
      <c r="G1427" t="s">
        <v>95</v>
      </c>
      <c r="J1427" s="2">
        <v>3.9</v>
      </c>
      <c r="K1427" s="2">
        <v>6</v>
      </c>
      <c r="M1427" s="3">
        <f t="shared" si="22"/>
        <v>0.66300000000000003</v>
      </c>
    </row>
    <row r="1428" spans="1:13" x14ac:dyDescent="0.2">
      <c r="A1428" s="1">
        <v>39680</v>
      </c>
      <c r="B1428" s="5">
        <v>234</v>
      </c>
      <c r="C1428">
        <v>22</v>
      </c>
      <c r="D1428">
        <v>300</v>
      </c>
      <c r="E1428" s="6" t="s">
        <v>256</v>
      </c>
      <c r="F1428" t="s">
        <v>214</v>
      </c>
      <c r="G1428" t="s">
        <v>88</v>
      </c>
      <c r="J1428" s="2">
        <v>7.3</v>
      </c>
      <c r="K1428" s="2">
        <v>6</v>
      </c>
      <c r="M1428" s="3">
        <f t="shared" si="22"/>
        <v>1.2410000000000001</v>
      </c>
    </row>
    <row r="1429" spans="1:13" x14ac:dyDescent="0.2">
      <c r="A1429" s="1">
        <v>39680</v>
      </c>
      <c r="B1429" s="5">
        <v>234</v>
      </c>
      <c r="C1429">
        <v>22</v>
      </c>
      <c r="D1429">
        <v>300</v>
      </c>
      <c r="E1429" s="6" t="s">
        <v>256</v>
      </c>
      <c r="F1429" t="s">
        <v>214</v>
      </c>
      <c r="G1429" t="s">
        <v>95</v>
      </c>
      <c r="J1429" s="2">
        <v>4</v>
      </c>
      <c r="K1429" s="2">
        <v>6</v>
      </c>
      <c r="M1429" s="3">
        <f t="shared" si="22"/>
        <v>0.68</v>
      </c>
    </row>
    <row r="1430" spans="1:13" x14ac:dyDescent="0.2">
      <c r="A1430" s="1">
        <v>39680</v>
      </c>
      <c r="B1430" s="5">
        <v>234</v>
      </c>
      <c r="C1430">
        <v>22</v>
      </c>
      <c r="D1430">
        <v>300</v>
      </c>
      <c r="E1430" s="6" t="s">
        <v>256</v>
      </c>
      <c r="F1430" t="s">
        <v>214</v>
      </c>
      <c r="G1430" t="s">
        <v>95</v>
      </c>
      <c r="J1430" s="2">
        <v>4</v>
      </c>
      <c r="K1430" s="2">
        <v>6</v>
      </c>
      <c r="M1430" s="3">
        <f t="shared" si="22"/>
        <v>0.68</v>
      </c>
    </row>
    <row r="1431" spans="1:13" x14ac:dyDescent="0.2">
      <c r="A1431" s="1">
        <v>39652</v>
      </c>
      <c r="B1431" s="5">
        <v>206</v>
      </c>
      <c r="C1431">
        <v>23</v>
      </c>
      <c r="D1431">
        <v>400</v>
      </c>
      <c r="E1431" s="6" t="s">
        <v>257</v>
      </c>
      <c r="F1431" t="s">
        <v>183</v>
      </c>
      <c r="H1431" t="s">
        <v>167</v>
      </c>
      <c r="J1431" s="2">
        <v>2.9</v>
      </c>
      <c r="K1431" s="2">
        <v>6</v>
      </c>
      <c r="M1431" s="3">
        <f t="shared" si="22"/>
        <v>0.49299999999999999</v>
      </c>
    </row>
    <row r="1432" spans="1:13" x14ac:dyDescent="0.2">
      <c r="A1432" s="1">
        <v>39680</v>
      </c>
      <c r="B1432" s="5">
        <v>234</v>
      </c>
      <c r="C1432">
        <v>23</v>
      </c>
      <c r="D1432">
        <v>400</v>
      </c>
      <c r="E1432" s="6" t="s">
        <v>257</v>
      </c>
      <c r="F1432" t="s">
        <v>6</v>
      </c>
      <c r="H1432" t="s">
        <v>5</v>
      </c>
      <c r="J1432" s="2">
        <v>5.3</v>
      </c>
      <c r="K1432" s="2">
        <v>6</v>
      </c>
      <c r="M1432" s="3">
        <f t="shared" si="22"/>
        <v>0.90100000000000002</v>
      </c>
    </row>
    <row r="1433" spans="1:13" x14ac:dyDescent="0.2">
      <c r="A1433" s="1">
        <v>39680</v>
      </c>
      <c r="B1433" s="5">
        <v>234</v>
      </c>
      <c r="C1433">
        <v>23</v>
      </c>
      <c r="D1433">
        <v>400</v>
      </c>
      <c r="E1433" s="6" t="s">
        <v>257</v>
      </c>
      <c r="F1433" t="s">
        <v>49</v>
      </c>
      <c r="G1433" t="s">
        <v>50</v>
      </c>
      <c r="K1433" s="2">
        <v>6</v>
      </c>
      <c r="M1433" s="3">
        <f t="shared" si="22"/>
        <v>0</v>
      </c>
    </row>
    <row r="1434" spans="1:13" x14ac:dyDescent="0.2">
      <c r="A1434" s="1">
        <v>39680</v>
      </c>
      <c r="B1434" s="5">
        <v>234</v>
      </c>
      <c r="C1434">
        <v>23</v>
      </c>
      <c r="D1434">
        <v>400</v>
      </c>
      <c r="E1434" s="6" t="s">
        <v>257</v>
      </c>
      <c r="F1434" t="s">
        <v>49</v>
      </c>
      <c r="G1434" t="s">
        <v>50</v>
      </c>
      <c r="K1434" s="2">
        <v>6</v>
      </c>
      <c r="M1434" s="3">
        <f t="shared" si="22"/>
        <v>0</v>
      </c>
    </row>
    <row r="1435" spans="1:13" x14ac:dyDescent="0.2">
      <c r="A1435" s="1">
        <v>39680</v>
      </c>
      <c r="B1435" s="5">
        <v>234</v>
      </c>
      <c r="C1435">
        <v>23</v>
      </c>
      <c r="D1435">
        <v>400</v>
      </c>
      <c r="E1435" s="6" t="s">
        <v>257</v>
      </c>
      <c r="F1435" t="s">
        <v>49</v>
      </c>
      <c r="G1435" t="s">
        <v>50</v>
      </c>
      <c r="K1435" s="2">
        <v>6</v>
      </c>
      <c r="M1435" s="3">
        <f t="shared" si="22"/>
        <v>0</v>
      </c>
    </row>
    <row r="1436" spans="1:13" x14ac:dyDescent="0.2">
      <c r="A1436" s="1">
        <v>39680</v>
      </c>
      <c r="B1436" s="5">
        <v>234</v>
      </c>
      <c r="C1436">
        <v>23</v>
      </c>
      <c r="D1436">
        <v>400</v>
      </c>
      <c r="E1436" s="6" t="s">
        <v>257</v>
      </c>
      <c r="F1436" t="s">
        <v>49</v>
      </c>
      <c r="G1436" t="s">
        <v>50</v>
      </c>
      <c r="K1436" s="2">
        <v>6</v>
      </c>
      <c r="M1436" s="3">
        <f t="shared" si="22"/>
        <v>0</v>
      </c>
    </row>
    <row r="1437" spans="1:13" x14ac:dyDescent="0.2">
      <c r="A1437" s="1">
        <v>39680</v>
      </c>
      <c r="B1437" s="5">
        <v>234</v>
      </c>
      <c r="C1437">
        <v>23</v>
      </c>
      <c r="D1437">
        <v>400</v>
      </c>
      <c r="E1437" s="6" t="s">
        <v>257</v>
      </c>
      <c r="F1437" t="s">
        <v>49</v>
      </c>
      <c r="G1437" t="s">
        <v>50</v>
      </c>
      <c r="K1437" s="2">
        <v>6</v>
      </c>
      <c r="M1437" s="3">
        <f t="shared" si="22"/>
        <v>0</v>
      </c>
    </row>
    <row r="1438" spans="1:13" x14ac:dyDescent="0.2">
      <c r="A1438" s="1">
        <v>39680</v>
      </c>
      <c r="B1438" s="5">
        <v>234</v>
      </c>
      <c r="C1438">
        <v>23</v>
      </c>
      <c r="D1438">
        <v>400</v>
      </c>
      <c r="E1438" s="6" t="s">
        <v>257</v>
      </c>
      <c r="F1438" t="s">
        <v>49</v>
      </c>
      <c r="G1438" t="s">
        <v>50</v>
      </c>
      <c r="K1438" s="2">
        <v>6</v>
      </c>
      <c r="M1438" s="3">
        <f t="shared" si="22"/>
        <v>0</v>
      </c>
    </row>
    <row r="1439" spans="1:13" x14ac:dyDescent="0.2">
      <c r="A1439" s="1">
        <v>39680</v>
      </c>
      <c r="B1439" s="5">
        <v>234</v>
      </c>
      <c r="C1439">
        <v>23</v>
      </c>
      <c r="D1439">
        <v>400</v>
      </c>
      <c r="E1439" s="6" t="s">
        <v>257</v>
      </c>
      <c r="F1439" t="s">
        <v>49</v>
      </c>
      <c r="G1439" t="s">
        <v>50</v>
      </c>
      <c r="K1439" s="2">
        <v>6</v>
      </c>
      <c r="M1439" s="3">
        <f t="shared" si="22"/>
        <v>0</v>
      </c>
    </row>
    <row r="1440" spans="1:13" x14ac:dyDescent="0.2">
      <c r="A1440" s="1">
        <v>39680</v>
      </c>
      <c r="B1440" s="5">
        <v>234</v>
      </c>
      <c r="C1440">
        <v>23</v>
      </c>
      <c r="D1440">
        <v>400</v>
      </c>
      <c r="E1440" s="6" t="s">
        <v>257</v>
      </c>
      <c r="F1440" t="s">
        <v>49</v>
      </c>
      <c r="G1440" t="s">
        <v>50</v>
      </c>
      <c r="K1440" s="2">
        <v>6</v>
      </c>
      <c r="M1440" s="3">
        <f t="shared" si="22"/>
        <v>0</v>
      </c>
    </row>
    <row r="1441" spans="1:13" x14ac:dyDescent="0.2">
      <c r="A1441" s="1">
        <v>39680</v>
      </c>
      <c r="B1441" s="5">
        <v>234</v>
      </c>
      <c r="C1441">
        <v>23</v>
      </c>
      <c r="D1441">
        <v>400</v>
      </c>
      <c r="E1441" s="6" t="s">
        <v>257</v>
      </c>
      <c r="F1441" t="s">
        <v>49</v>
      </c>
      <c r="G1441" t="s">
        <v>50</v>
      </c>
      <c r="K1441" s="2">
        <v>6</v>
      </c>
      <c r="M1441" s="3">
        <f t="shared" si="22"/>
        <v>0</v>
      </c>
    </row>
    <row r="1442" spans="1:13" x14ac:dyDescent="0.2">
      <c r="A1442" s="1">
        <v>39680</v>
      </c>
      <c r="B1442" s="5">
        <v>234</v>
      </c>
      <c r="C1442">
        <v>23</v>
      </c>
      <c r="D1442">
        <v>400</v>
      </c>
      <c r="E1442" s="6" t="s">
        <v>257</v>
      </c>
      <c r="F1442" t="s">
        <v>49</v>
      </c>
      <c r="G1442" t="s">
        <v>50</v>
      </c>
      <c r="K1442" s="2">
        <v>6</v>
      </c>
      <c r="M1442" s="3">
        <f t="shared" si="22"/>
        <v>0</v>
      </c>
    </row>
    <row r="1443" spans="1:13" x14ac:dyDescent="0.2">
      <c r="A1443" s="1">
        <v>39680</v>
      </c>
      <c r="B1443" s="5">
        <v>234</v>
      </c>
      <c r="C1443">
        <v>23</v>
      </c>
      <c r="D1443">
        <v>400</v>
      </c>
      <c r="E1443" s="6" t="s">
        <v>257</v>
      </c>
      <c r="F1443" t="s">
        <v>49</v>
      </c>
      <c r="G1443" t="s">
        <v>50</v>
      </c>
      <c r="K1443" s="2">
        <v>6</v>
      </c>
      <c r="M1443" s="3">
        <f t="shared" si="22"/>
        <v>0</v>
      </c>
    </row>
    <row r="1444" spans="1:13" x14ac:dyDescent="0.2">
      <c r="A1444" s="1">
        <v>39680</v>
      </c>
      <c r="B1444" s="5">
        <v>234</v>
      </c>
      <c r="C1444">
        <v>23</v>
      </c>
      <c r="D1444">
        <v>400</v>
      </c>
      <c r="E1444" s="6" t="s">
        <v>257</v>
      </c>
      <c r="F1444" t="s">
        <v>49</v>
      </c>
      <c r="G1444" t="s">
        <v>50</v>
      </c>
      <c r="K1444" s="2">
        <v>6</v>
      </c>
      <c r="M1444" s="3">
        <f t="shared" si="22"/>
        <v>0</v>
      </c>
    </row>
    <row r="1445" spans="1:13" x14ac:dyDescent="0.2">
      <c r="A1445" s="1">
        <v>39680</v>
      </c>
      <c r="B1445" s="5">
        <v>234</v>
      </c>
      <c r="C1445">
        <v>23</v>
      </c>
      <c r="D1445">
        <v>400</v>
      </c>
      <c r="E1445" s="6" t="s">
        <v>257</v>
      </c>
      <c r="F1445" t="s">
        <v>49</v>
      </c>
      <c r="G1445" t="s">
        <v>50</v>
      </c>
      <c r="K1445" s="2">
        <v>6</v>
      </c>
      <c r="M1445" s="3">
        <f t="shared" si="22"/>
        <v>0</v>
      </c>
    </row>
    <row r="1446" spans="1:13" x14ac:dyDescent="0.2">
      <c r="A1446" s="1">
        <v>39680</v>
      </c>
      <c r="B1446" s="5">
        <v>234</v>
      </c>
      <c r="C1446">
        <v>23</v>
      </c>
      <c r="D1446">
        <v>400</v>
      </c>
      <c r="E1446" s="6" t="s">
        <v>257</v>
      </c>
      <c r="F1446" t="s">
        <v>49</v>
      </c>
      <c r="G1446" t="s">
        <v>50</v>
      </c>
      <c r="K1446" s="2">
        <v>6</v>
      </c>
      <c r="M1446" s="3">
        <f t="shared" si="22"/>
        <v>0</v>
      </c>
    </row>
    <row r="1447" spans="1:13" x14ac:dyDescent="0.2">
      <c r="A1447" s="1">
        <v>39680</v>
      </c>
      <c r="B1447" s="5">
        <v>234</v>
      </c>
      <c r="C1447">
        <v>23</v>
      </c>
      <c r="D1447">
        <v>400</v>
      </c>
      <c r="E1447" s="6" t="s">
        <v>257</v>
      </c>
      <c r="F1447" t="s">
        <v>49</v>
      </c>
      <c r="G1447" t="s">
        <v>50</v>
      </c>
      <c r="K1447" s="2">
        <v>6</v>
      </c>
      <c r="M1447" s="3">
        <f t="shared" si="22"/>
        <v>0</v>
      </c>
    </row>
    <row r="1448" spans="1:13" x14ac:dyDescent="0.2">
      <c r="A1448" s="1">
        <v>39680</v>
      </c>
      <c r="B1448" s="5">
        <v>234</v>
      </c>
      <c r="C1448">
        <v>23</v>
      </c>
      <c r="D1448">
        <v>400</v>
      </c>
      <c r="E1448" s="6" t="s">
        <v>257</v>
      </c>
      <c r="F1448" t="s">
        <v>49</v>
      </c>
      <c r="G1448" t="s">
        <v>50</v>
      </c>
      <c r="K1448" s="2">
        <v>6</v>
      </c>
      <c r="M1448" s="3">
        <f t="shared" si="22"/>
        <v>0</v>
      </c>
    </row>
    <row r="1449" spans="1:13" x14ac:dyDescent="0.2">
      <c r="A1449" s="1">
        <v>39680</v>
      </c>
      <c r="B1449" s="5">
        <v>234</v>
      </c>
      <c r="C1449">
        <v>23</v>
      </c>
      <c r="D1449">
        <v>400</v>
      </c>
      <c r="E1449" s="6" t="s">
        <v>257</v>
      </c>
      <c r="F1449" t="s">
        <v>49</v>
      </c>
      <c r="G1449" t="s">
        <v>50</v>
      </c>
      <c r="K1449" s="2">
        <v>6</v>
      </c>
      <c r="M1449" s="3">
        <f t="shared" si="22"/>
        <v>0</v>
      </c>
    </row>
    <row r="1450" spans="1:13" x14ac:dyDescent="0.2">
      <c r="A1450" s="1">
        <v>39680</v>
      </c>
      <c r="B1450" s="5">
        <v>234</v>
      </c>
      <c r="C1450">
        <v>23</v>
      </c>
      <c r="D1450">
        <v>400</v>
      </c>
      <c r="E1450" s="6" t="s">
        <v>257</v>
      </c>
      <c r="F1450" t="s">
        <v>49</v>
      </c>
      <c r="G1450" t="s">
        <v>50</v>
      </c>
      <c r="K1450" s="2">
        <v>6</v>
      </c>
      <c r="M1450" s="3">
        <f t="shared" si="22"/>
        <v>0</v>
      </c>
    </row>
    <row r="1451" spans="1:13" x14ac:dyDescent="0.2">
      <c r="A1451" s="1">
        <v>39680</v>
      </c>
      <c r="B1451" s="5">
        <v>234</v>
      </c>
      <c r="C1451">
        <v>23</v>
      </c>
      <c r="D1451">
        <v>400</v>
      </c>
      <c r="E1451" s="6" t="s">
        <v>257</v>
      </c>
      <c r="F1451" t="s">
        <v>49</v>
      </c>
      <c r="G1451" t="s">
        <v>50</v>
      </c>
      <c r="K1451" s="2">
        <v>6</v>
      </c>
      <c r="M1451" s="3">
        <f t="shared" si="22"/>
        <v>0</v>
      </c>
    </row>
    <row r="1452" spans="1:13" x14ac:dyDescent="0.2">
      <c r="A1452" s="1">
        <v>39680</v>
      </c>
      <c r="B1452" s="5">
        <v>234</v>
      </c>
      <c r="C1452">
        <v>23</v>
      </c>
      <c r="D1452">
        <v>400</v>
      </c>
      <c r="E1452" s="6" t="s">
        <v>257</v>
      </c>
      <c r="F1452" t="s">
        <v>49</v>
      </c>
      <c r="G1452" t="s">
        <v>50</v>
      </c>
      <c r="K1452" s="2">
        <v>6</v>
      </c>
      <c r="M1452" s="3">
        <f t="shared" si="22"/>
        <v>0</v>
      </c>
    </row>
    <row r="1453" spans="1:13" x14ac:dyDescent="0.2">
      <c r="A1453" s="1">
        <v>39680</v>
      </c>
      <c r="B1453" s="5">
        <v>234</v>
      </c>
      <c r="C1453">
        <v>23</v>
      </c>
      <c r="D1453">
        <v>400</v>
      </c>
      <c r="E1453" s="6" t="s">
        <v>257</v>
      </c>
      <c r="F1453" t="s">
        <v>49</v>
      </c>
      <c r="G1453" t="s">
        <v>50</v>
      </c>
      <c r="K1453" s="2">
        <v>6</v>
      </c>
      <c r="M1453" s="3">
        <f t="shared" si="22"/>
        <v>0</v>
      </c>
    </row>
    <row r="1454" spans="1:13" x14ac:dyDescent="0.2">
      <c r="A1454" s="1">
        <v>39680</v>
      </c>
      <c r="B1454" s="5">
        <v>234</v>
      </c>
      <c r="C1454">
        <v>23</v>
      </c>
      <c r="D1454">
        <v>400</v>
      </c>
      <c r="E1454" s="6" t="s">
        <v>257</v>
      </c>
      <c r="F1454" t="s">
        <v>49</v>
      </c>
      <c r="G1454" t="s">
        <v>50</v>
      </c>
      <c r="K1454" s="2">
        <v>6</v>
      </c>
      <c r="M1454" s="3">
        <f t="shared" si="22"/>
        <v>0</v>
      </c>
    </row>
    <row r="1455" spans="1:13" x14ac:dyDescent="0.2">
      <c r="A1455" s="1">
        <v>39680</v>
      </c>
      <c r="B1455" s="5">
        <v>234</v>
      </c>
      <c r="C1455">
        <v>23</v>
      </c>
      <c r="D1455">
        <v>400</v>
      </c>
      <c r="E1455" s="6" t="s">
        <v>257</v>
      </c>
      <c r="F1455" t="s">
        <v>49</v>
      </c>
      <c r="G1455" t="s">
        <v>50</v>
      </c>
      <c r="K1455" s="2">
        <v>6</v>
      </c>
      <c r="M1455" s="3">
        <f t="shared" si="22"/>
        <v>0</v>
      </c>
    </row>
    <row r="1456" spans="1:13" x14ac:dyDescent="0.2">
      <c r="A1456" s="1">
        <v>39680</v>
      </c>
      <c r="B1456" s="5">
        <v>234</v>
      </c>
      <c r="C1456">
        <v>23</v>
      </c>
      <c r="D1456">
        <v>400</v>
      </c>
      <c r="E1456" s="6" t="s">
        <v>257</v>
      </c>
      <c r="F1456" t="s">
        <v>49</v>
      </c>
      <c r="G1456" t="s">
        <v>50</v>
      </c>
      <c r="K1456" s="2">
        <v>6</v>
      </c>
      <c r="M1456" s="3">
        <f t="shared" si="22"/>
        <v>0</v>
      </c>
    </row>
    <row r="1457" spans="1:13" x14ac:dyDescent="0.2">
      <c r="A1457" s="1">
        <v>39680</v>
      </c>
      <c r="B1457" s="5">
        <v>234</v>
      </c>
      <c r="C1457">
        <v>23</v>
      </c>
      <c r="D1457">
        <v>400</v>
      </c>
      <c r="E1457" s="6" t="s">
        <v>257</v>
      </c>
      <c r="F1457" t="s">
        <v>49</v>
      </c>
      <c r="G1457" t="s">
        <v>50</v>
      </c>
      <c r="K1457" s="2">
        <v>6</v>
      </c>
      <c r="M1457" s="3">
        <f t="shared" si="22"/>
        <v>0</v>
      </c>
    </row>
    <row r="1458" spans="1:13" x14ac:dyDescent="0.2">
      <c r="A1458" s="1">
        <v>39680</v>
      </c>
      <c r="B1458" s="5">
        <v>234</v>
      </c>
      <c r="C1458">
        <v>23</v>
      </c>
      <c r="D1458">
        <v>400</v>
      </c>
      <c r="E1458" s="6" t="s">
        <v>257</v>
      </c>
      <c r="F1458" t="s">
        <v>49</v>
      </c>
      <c r="G1458" t="s">
        <v>50</v>
      </c>
      <c r="K1458" s="2">
        <v>6</v>
      </c>
      <c r="M1458" s="3">
        <f t="shared" si="22"/>
        <v>0</v>
      </c>
    </row>
    <row r="1459" spans="1:13" x14ac:dyDescent="0.2">
      <c r="A1459" s="1">
        <v>39680</v>
      </c>
      <c r="B1459" s="5">
        <v>234</v>
      </c>
      <c r="C1459">
        <v>23</v>
      </c>
      <c r="D1459">
        <v>400</v>
      </c>
      <c r="E1459" s="6" t="s">
        <v>257</v>
      </c>
      <c r="F1459" t="s">
        <v>49</v>
      </c>
      <c r="G1459" t="s">
        <v>50</v>
      </c>
      <c r="K1459" s="2">
        <v>6</v>
      </c>
      <c r="M1459" s="3">
        <f t="shared" si="22"/>
        <v>0</v>
      </c>
    </row>
    <row r="1460" spans="1:13" x14ac:dyDescent="0.2">
      <c r="A1460" s="1">
        <v>39680</v>
      </c>
      <c r="B1460" s="5">
        <v>234</v>
      </c>
      <c r="C1460">
        <v>23</v>
      </c>
      <c r="D1460">
        <v>400</v>
      </c>
      <c r="E1460" s="6" t="s">
        <v>257</v>
      </c>
      <c r="F1460" t="s">
        <v>49</v>
      </c>
      <c r="G1460" t="s">
        <v>50</v>
      </c>
      <c r="K1460" s="2">
        <v>6</v>
      </c>
      <c r="M1460" s="3">
        <f t="shared" si="22"/>
        <v>0</v>
      </c>
    </row>
    <row r="1461" spans="1:13" x14ac:dyDescent="0.2">
      <c r="A1461" s="1">
        <v>39680</v>
      </c>
      <c r="B1461" s="5">
        <v>234</v>
      </c>
      <c r="C1461">
        <v>23</v>
      </c>
      <c r="D1461">
        <v>400</v>
      </c>
      <c r="E1461" s="6" t="s">
        <v>257</v>
      </c>
      <c r="F1461" t="s">
        <v>49</v>
      </c>
      <c r="G1461" t="s">
        <v>50</v>
      </c>
      <c r="K1461" s="2">
        <v>6</v>
      </c>
      <c r="M1461" s="3">
        <f t="shared" si="22"/>
        <v>0</v>
      </c>
    </row>
    <row r="1462" spans="1:13" x14ac:dyDescent="0.2">
      <c r="A1462" s="1">
        <v>39680</v>
      </c>
      <c r="B1462" s="5">
        <v>234</v>
      </c>
      <c r="C1462">
        <v>23</v>
      </c>
      <c r="D1462">
        <v>400</v>
      </c>
      <c r="E1462" s="6" t="s">
        <v>257</v>
      </c>
      <c r="F1462" t="s">
        <v>49</v>
      </c>
      <c r="G1462" t="s">
        <v>50</v>
      </c>
      <c r="K1462" s="2">
        <v>6</v>
      </c>
      <c r="M1462" s="3">
        <f t="shared" si="22"/>
        <v>0</v>
      </c>
    </row>
    <row r="1463" spans="1:13" x14ac:dyDescent="0.2">
      <c r="A1463" s="1">
        <v>39680</v>
      </c>
      <c r="B1463" s="5">
        <v>234</v>
      </c>
      <c r="C1463">
        <v>23</v>
      </c>
      <c r="D1463">
        <v>400</v>
      </c>
      <c r="E1463" s="6" t="s">
        <v>257</v>
      </c>
      <c r="F1463" t="s">
        <v>49</v>
      </c>
      <c r="G1463" t="s">
        <v>50</v>
      </c>
      <c r="K1463" s="2">
        <v>6</v>
      </c>
      <c r="M1463" s="3">
        <f t="shared" si="22"/>
        <v>0</v>
      </c>
    </row>
    <row r="1464" spans="1:13" x14ac:dyDescent="0.2">
      <c r="A1464" s="1">
        <v>39680</v>
      </c>
      <c r="B1464" s="5">
        <v>234</v>
      </c>
      <c r="C1464">
        <v>23</v>
      </c>
      <c r="D1464">
        <v>400</v>
      </c>
      <c r="E1464" s="6" t="s">
        <v>257</v>
      </c>
      <c r="F1464" t="s">
        <v>49</v>
      </c>
      <c r="G1464" t="s">
        <v>50</v>
      </c>
      <c r="K1464" s="2">
        <v>6</v>
      </c>
      <c r="M1464" s="3">
        <f t="shared" si="22"/>
        <v>0</v>
      </c>
    </row>
    <row r="1465" spans="1:13" x14ac:dyDescent="0.2">
      <c r="A1465" s="1">
        <v>39680</v>
      </c>
      <c r="B1465" s="5">
        <v>234</v>
      </c>
      <c r="C1465">
        <v>23</v>
      </c>
      <c r="D1465">
        <v>400</v>
      </c>
      <c r="E1465" s="6" t="s">
        <v>257</v>
      </c>
      <c r="F1465" t="s">
        <v>49</v>
      </c>
      <c r="G1465" t="s">
        <v>50</v>
      </c>
      <c r="K1465" s="2">
        <v>6</v>
      </c>
      <c r="M1465" s="3">
        <f t="shared" si="22"/>
        <v>0</v>
      </c>
    </row>
    <row r="1466" spans="1:13" x14ac:dyDescent="0.2">
      <c r="A1466" s="1">
        <v>39680</v>
      </c>
      <c r="B1466" s="5">
        <v>234</v>
      </c>
      <c r="C1466">
        <v>23</v>
      </c>
      <c r="D1466">
        <v>400</v>
      </c>
      <c r="E1466" s="6" t="s">
        <v>257</v>
      </c>
      <c r="F1466" t="s">
        <v>49</v>
      </c>
      <c r="G1466" t="s">
        <v>50</v>
      </c>
      <c r="K1466" s="2">
        <v>6</v>
      </c>
      <c r="M1466" s="3">
        <f t="shared" si="22"/>
        <v>0</v>
      </c>
    </row>
    <row r="1467" spans="1:13" x14ac:dyDescent="0.2">
      <c r="A1467" s="1">
        <v>39680</v>
      </c>
      <c r="B1467" s="5">
        <v>234</v>
      </c>
      <c r="C1467">
        <v>23</v>
      </c>
      <c r="D1467">
        <v>400</v>
      </c>
      <c r="E1467" s="6" t="s">
        <v>257</v>
      </c>
      <c r="F1467" t="s">
        <v>49</v>
      </c>
      <c r="G1467" t="s">
        <v>50</v>
      </c>
      <c r="K1467" s="2">
        <v>6</v>
      </c>
      <c r="M1467" s="3">
        <f t="shared" si="22"/>
        <v>0</v>
      </c>
    </row>
    <row r="1468" spans="1:13" x14ac:dyDescent="0.2">
      <c r="A1468" s="1">
        <v>39680</v>
      </c>
      <c r="B1468" s="5">
        <v>234</v>
      </c>
      <c r="C1468">
        <v>23</v>
      </c>
      <c r="D1468">
        <v>400</v>
      </c>
      <c r="E1468" s="6" t="s">
        <v>257</v>
      </c>
      <c r="F1468" t="s">
        <v>49</v>
      </c>
      <c r="G1468" t="s">
        <v>50</v>
      </c>
      <c r="K1468" s="2">
        <v>6</v>
      </c>
      <c r="M1468" s="3">
        <f t="shared" si="22"/>
        <v>0</v>
      </c>
    </row>
    <row r="1469" spans="1:13" x14ac:dyDescent="0.2">
      <c r="A1469" s="1">
        <v>39680</v>
      </c>
      <c r="B1469" s="5">
        <v>234</v>
      </c>
      <c r="C1469">
        <v>23</v>
      </c>
      <c r="D1469">
        <v>400</v>
      </c>
      <c r="E1469" s="6" t="s">
        <v>257</v>
      </c>
      <c r="F1469" t="s">
        <v>49</v>
      </c>
      <c r="G1469" t="s">
        <v>50</v>
      </c>
      <c r="K1469" s="2">
        <v>6</v>
      </c>
      <c r="M1469" s="3">
        <f t="shared" si="22"/>
        <v>0</v>
      </c>
    </row>
    <row r="1470" spans="1:13" x14ac:dyDescent="0.2">
      <c r="A1470" s="1">
        <v>39680</v>
      </c>
      <c r="B1470" s="5">
        <v>234</v>
      </c>
      <c r="C1470">
        <v>23</v>
      </c>
      <c r="D1470">
        <v>400</v>
      </c>
      <c r="E1470" s="6" t="s">
        <v>257</v>
      </c>
      <c r="F1470" t="s">
        <v>49</v>
      </c>
      <c r="G1470" t="s">
        <v>50</v>
      </c>
      <c r="K1470" s="2">
        <v>6</v>
      </c>
      <c r="M1470" s="3">
        <f t="shared" si="22"/>
        <v>0</v>
      </c>
    </row>
    <row r="1471" spans="1:13" x14ac:dyDescent="0.2">
      <c r="A1471" s="1">
        <v>39680</v>
      </c>
      <c r="B1471" s="5">
        <v>234</v>
      </c>
      <c r="C1471">
        <v>23</v>
      </c>
      <c r="D1471">
        <v>400</v>
      </c>
      <c r="E1471" s="6" t="s">
        <v>257</v>
      </c>
      <c r="F1471" t="s">
        <v>49</v>
      </c>
      <c r="G1471" t="s">
        <v>50</v>
      </c>
      <c r="K1471" s="2">
        <v>6</v>
      </c>
      <c r="M1471" s="3">
        <f t="shared" si="22"/>
        <v>0</v>
      </c>
    </row>
    <row r="1472" spans="1:13" x14ac:dyDescent="0.2">
      <c r="A1472" s="1">
        <v>39680</v>
      </c>
      <c r="B1472" s="5">
        <v>234</v>
      </c>
      <c r="C1472">
        <v>23</v>
      </c>
      <c r="D1472">
        <v>400</v>
      </c>
      <c r="E1472" s="6" t="s">
        <v>257</v>
      </c>
      <c r="F1472" t="s">
        <v>49</v>
      </c>
      <c r="G1472" t="s">
        <v>50</v>
      </c>
      <c r="K1472" s="2">
        <v>6</v>
      </c>
      <c r="M1472" s="3">
        <f t="shared" si="22"/>
        <v>0</v>
      </c>
    </row>
    <row r="1473" spans="1:13" x14ac:dyDescent="0.2">
      <c r="A1473" s="1">
        <v>39680</v>
      </c>
      <c r="B1473" s="5">
        <v>234</v>
      </c>
      <c r="C1473">
        <v>23</v>
      </c>
      <c r="D1473">
        <v>400</v>
      </c>
      <c r="E1473" s="6" t="s">
        <v>257</v>
      </c>
      <c r="F1473" t="s">
        <v>49</v>
      </c>
      <c r="G1473" t="s">
        <v>50</v>
      </c>
      <c r="K1473" s="2">
        <v>6</v>
      </c>
      <c r="M1473" s="3">
        <f t="shared" si="22"/>
        <v>0</v>
      </c>
    </row>
    <row r="1474" spans="1:13" x14ac:dyDescent="0.2">
      <c r="A1474" s="1">
        <v>39680</v>
      </c>
      <c r="B1474" s="5">
        <v>234</v>
      </c>
      <c r="C1474">
        <v>23</v>
      </c>
      <c r="D1474">
        <v>400</v>
      </c>
      <c r="E1474" s="6" t="s">
        <v>257</v>
      </c>
      <c r="F1474" t="s">
        <v>49</v>
      </c>
      <c r="G1474" t="s">
        <v>50</v>
      </c>
      <c r="K1474" s="2">
        <v>6</v>
      </c>
      <c r="M1474" s="3">
        <f t="shared" ref="M1474:M1537" si="23">J1474*0.17</f>
        <v>0</v>
      </c>
    </row>
    <row r="1475" spans="1:13" x14ac:dyDescent="0.2">
      <c r="A1475" s="1">
        <v>39680</v>
      </c>
      <c r="B1475" s="5">
        <v>234</v>
      </c>
      <c r="C1475">
        <v>23</v>
      </c>
      <c r="D1475">
        <v>400</v>
      </c>
      <c r="E1475" s="6" t="s">
        <v>257</v>
      </c>
      <c r="F1475" t="s">
        <v>49</v>
      </c>
      <c r="G1475" t="s">
        <v>50</v>
      </c>
      <c r="K1475" s="2">
        <v>6</v>
      </c>
      <c r="M1475" s="3">
        <f t="shared" si="23"/>
        <v>0</v>
      </c>
    </row>
    <row r="1476" spans="1:13" x14ac:dyDescent="0.2">
      <c r="A1476" s="1">
        <v>39680</v>
      </c>
      <c r="B1476" s="5">
        <v>234</v>
      </c>
      <c r="C1476">
        <v>23</v>
      </c>
      <c r="D1476">
        <v>400</v>
      </c>
      <c r="E1476" s="6" t="s">
        <v>257</v>
      </c>
      <c r="F1476" t="s">
        <v>49</v>
      </c>
      <c r="G1476" t="s">
        <v>50</v>
      </c>
      <c r="K1476" s="2">
        <v>6</v>
      </c>
      <c r="M1476" s="3">
        <f t="shared" si="23"/>
        <v>0</v>
      </c>
    </row>
    <row r="1477" spans="1:13" x14ac:dyDescent="0.2">
      <c r="A1477" s="1">
        <v>39680</v>
      </c>
      <c r="B1477" s="5">
        <v>234</v>
      </c>
      <c r="C1477">
        <v>23</v>
      </c>
      <c r="D1477">
        <v>400</v>
      </c>
      <c r="E1477" s="6" t="s">
        <v>257</v>
      </c>
      <c r="F1477" t="s">
        <v>49</v>
      </c>
      <c r="G1477" t="s">
        <v>50</v>
      </c>
      <c r="K1477" s="2">
        <v>6</v>
      </c>
      <c r="M1477" s="3">
        <f t="shared" si="23"/>
        <v>0</v>
      </c>
    </row>
    <row r="1478" spans="1:13" x14ac:dyDescent="0.2">
      <c r="A1478" s="1">
        <v>39680</v>
      </c>
      <c r="B1478" s="5">
        <v>234</v>
      </c>
      <c r="C1478">
        <v>23</v>
      </c>
      <c r="D1478">
        <v>400</v>
      </c>
      <c r="E1478" s="6" t="s">
        <v>257</v>
      </c>
      <c r="F1478" t="s">
        <v>49</v>
      </c>
      <c r="G1478" t="s">
        <v>50</v>
      </c>
      <c r="K1478" s="2">
        <v>6</v>
      </c>
      <c r="M1478" s="3">
        <f t="shared" si="23"/>
        <v>0</v>
      </c>
    </row>
    <row r="1479" spans="1:13" x14ac:dyDescent="0.2">
      <c r="A1479" s="1">
        <v>39680</v>
      </c>
      <c r="B1479" s="5">
        <v>234</v>
      </c>
      <c r="C1479">
        <v>23</v>
      </c>
      <c r="D1479">
        <v>400</v>
      </c>
      <c r="E1479" s="6" t="s">
        <v>257</v>
      </c>
      <c r="F1479" t="s">
        <v>49</v>
      </c>
      <c r="G1479" t="s">
        <v>50</v>
      </c>
      <c r="K1479" s="2">
        <v>6</v>
      </c>
      <c r="M1479" s="3">
        <f t="shared" si="23"/>
        <v>0</v>
      </c>
    </row>
    <row r="1480" spans="1:13" x14ac:dyDescent="0.2">
      <c r="A1480" s="1">
        <v>39680</v>
      </c>
      <c r="B1480" s="5">
        <v>234</v>
      </c>
      <c r="C1480">
        <v>23</v>
      </c>
      <c r="D1480">
        <v>400</v>
      </c>
      <c r="E1480" s="6" t="s">
        <v>257</v>
      </c>
      <c r="F1480" t="s">
        <v>49</v>
      </c>
      <c r="G1480" t="s">
        <v>50</v>
      </c>
      <c r="K1480" s="2">
        <v>6</v>
      </c>
      <c r="M1480" s="3">
        <f t="shared" si="23"/>
        <v>0</v>
      </c>
    </row>
    <row r="1481" spans="1:13" x14ac:dyDescent="0.2">
      <c r="A1481" s="1">
        <v>39680</v>
      </c>
      <c r="B1481" s="5">
        <v>234</v>
      </c>
      <c r="C1481">
        <v>23</v>
      </c>
      <c r="D1481">
        <v>400</v>
      </c>
      <c r="E1481" s="6" t="s">
        <v>257</v>
      </c>
      <c r="F1481" t="s">
        <v>49</v>
      </c>
      <c r="G1481" t="s">
        <v>50</v>
      </c>
      <c r="K1481" s="2">
        <v>6</v>
      </c>
      <c r="M1481" s="3">
        <f t="shared" si="23"/>
        <v>0</v>
      </c>
    </row>
    <row r="1482" spans="1:13" x14ac:dyDescent="0.2">
      <c r="A1482" s="1">
        <v>39680</v>
      </c>
      <c r="B1482" s="5">
        <v>234</v>
      </c>
      <c r="C1482">
        <v>23</v>
      </c>
      <c r="D1482">
        <v>400</v>
      </c>
      <c r="E1482" s="6" t="s">
        <v>257</v>
      </c>
      <c r="F1482" t="s">
        <v>49</v>
      </c>
      <c r="G1482" t="s">
        <v>50</v>
      </c>
      <c r="K1482" s="2">
        <v>6</v>
      </c>
      <c r="M1482" s="3">
        <f t="shared" si="23"/>
        <v>0</v>
      </c>
    </row>
    <row r="1483" spans="1:13" x14ac:dyDescent="0.2">
      <c r="A1483" s="1">
        <v>39680</v>
      </c>
      <c r="B1483" s="5">
        <v>234</v>
      </c>
      <c r="C1483">
        <v>23</v>
      </c>
      <c r="D1483">
        <v>400</v>
      </c>
      <c r="E1483" s="6" t="s">
        <v>257</v>
      </c>
      <c r="F1483" t="s">
        <v>49</v>
      </c>
      <c r="G1483" t="s">
        <v>50</v>
      </c>
      <c r="K1483" s="2">
        <v>6</v>
      </c>
      <c r="M1483" s="3">
        <f t="shared" si="23"/>
        <v>0</v>
      </c>
    </row>
    <row r="1484" spans="1:13" x14ac:dyDescent="0.2">
      <c r="A1484" s="1">
        <v>39680</v>
      </c>
      <c r="B1484" s="5">
        <v>234</v>
      </c>
      <c r="C1484">
        <v>23</v>
      </c>
      <c r="D1484">
        <v>400</v>
      </c>
      <c r="E1484" s="6" t="s">
        <v>257</v>
      </c>
      <c r="F1484" t="s">
        <v>49</v>
      </c>
      <c r="G1484" t="s">
        <v>50</v>
      </c>
      <c r="K1484" s="2">
        <v>6</v>
      </c>
      <c r="M1484" s="3">
        <f t="shared" si="23"/>
        <v>0</v>
      </c>
    </row>
    <row r="1485" spans="1:13" x14ac:dyDescent="0.2">
      <c r="A1485" s="1">
        <v>39680</v>
      </c>
      <c r="B1485" s="5">
        <v>234</v>
      </c>
      <c r="C1485">
        <v>23</v>
      </c>
      <c r="D1485">
        <v>400</v>
      </c>
      <c r="E1485" s="6" t="s">
        <v>257</v>
      </c>
      <c r="F1485" t="s">
        <v>49</v>
      </c>
      <c r="G1485" t="s">
        <v>50</v>
      </c>
      <c r="K1485" s="2">
        <v>6</v>
      </c>
      <c r="M1485" s="3">
        <f t="shared" si="23"/>
        <v>0</v>
      </c>
    </row>
    <row r="1486" spans="1:13" x14ac:dyDescent="0.2">
      <c r="A1486" s="1">
        <v>39680</v>
      </c>
      <c r="B1486" s="5">
        <v>234</v>
      </c>
      <c r="C1486">
        <v>23</v>
      </c>
      <c r="D1486">
        <v>400</v>
      </c>
      <c r="E1486" s="6" t="s">
        <v>257</v>
      </c>
      <c r="F1486" t="s">
        <v>49</v>
      </c>
      <c r="G1486" t="s">
        <v>50</v>
      </c>
      <c r="K1486" s="2">
        <v>6</v>
      </c>
      <c r="M1486" s="3">
        <f t="shared" si="23"/>
        <v>0</v>
      </c>
    </row>
    <row r="1487" spans="1:13" x14ac:dyDescent="0.2">
      <c r="A1487" s="1">
        <v>39680</v>
      </c>
      <c r="B1487" s="5">
        <v>234</v>
      </c>
      <c r="C1487">
        <v>23</v>
      </c>
      <c r="D1487">
        <v>400</v>
      </c>
      <c r="E1487" s="6" t="s">
        <v>257</v>
      </c>
      <c r="F1487" t="s">
        <v>49</v>
      </c>
      <c r="G1487" t="s">
        <v>50</v>
      </c>
      <c r="K1487" s="2">
        <v>6</v>
      </c>
      <c r="M1487" s="3">
        <f t="shared" si="23"/>
        <v>0</v>
      </c>
    </row>
    <row r="1488" spans="1:13" x14ac:dyDescent="0.2">
      <c r="A1488" s="1">
        <v>39680</v>
      </c>
      <c r="B1488" s="5">
        <v>234</v>
      </c>
      <c r="C1488">
        <v>23</v>
      </c>
      <c r="D1488">
        <v>400</v>
      </c>
      <c r="E1488" s="6" t="s">
        <v>257</v>
      </c>
      <c r="F1488" t="s">
        <v>56</v>
      </c>
      <c r="H1488" t="s">
        <v>208</v>
      </c>
      <c r="J1488" s="2">
        <v>2.8</v>
      </c>
      <c r="K1488" s="2">
        <v>6</v>
      </c>
      <c r="M1488" s="3">
        <f t="shared" si="23"/>
        <v>0.47599999999999998</v>
      </c>
    </row>
    <row r="1489" spans="1:13" x14ac:dyDescent="0.2">
      <c r="A1489" s="1">
        <v>39680</v>
      </c>
      <c r="B1489" s="5">
        <v>234</v>
      </c>
      <c r="C1489">
        <v>23</v>
      </c>
      <c r="D1489">
        <v>400</v>
      </c>
      <c r="E1489" s="6" t="s">
        <v>257</v>
      </c>
      <c r="F1489" t="s">
        <v>118</v>
      </c>
      <c r="H1489" t="s">
        <v>207</v>
      </c>
      <c r="J1489" s="2">
        <v>3.6</v>
      </c>
      <c r="K1489" s="2">
        <v>6</v>
      </c>
      <c r="M1489" s="3">
        <f t="shared" si="23"/>
        <v>0.6120000000000001</v>
      </c>
    </row>
    <row r="1490" spans="1:13" x14ac:dyDescent="0.2">
      <c r="A1490" s="1">
        <v>39680</v>
      </c>
      <c r="B1490" s="5">
        <v>234</v>
      </c>
      <c r="C1490">
        <v>23</v>
      </c>
      <c r="D1490">
        <v>400</v>
      </c>
      <c r="E1490" s="6" t="s">
        <v>257</v>
      </c>
      <c r="F1490" t="s">
        <v>78</v>
      </c>
      <c r="H1490" t="s">
        <v>207</v>
      </c>
      <c r="J1490" s="2">
        <v>3.5</v>
      </c>
      <c r="K1490" s="2">
        <v>6</v>
      </c>
      <c r="M1490" s="3">
        <f t="shared" si="23"/>
        <v>0.59500000000000008</v>
      </c>
    </row>
    <row r="1491" spans="1:13" x14ac:dyDescent="0.2">
      <c r="A1491" s="1">
        <v>39680</v>
      </c>
      <c r="B1491" s="5">
        <v>234</v>
      </c>
      <c r="C1491">
        <v>23</v>
      </c>
      <c r="D1491">
        <v>400</v>
      </c>
      <c r="E1491" s="6" t="s">
        <v>257</v>
      </c>
      <c r="F1491" t="s">
        <v>57</v>
      </c>
      <c r="H1491" t="s">
        <v>207</v>
      </c>
      <c r="J1491" s="2">
        <v>3.7</v>
      </c>
      <c r="K1491" s="2">
        <v>6</v>
      </c>
      <c r="M1491" s="3">
        <f t="shared" si="23"/>
        <v>0.62900000000000011</v>
      </c>
    </row>
    <row r="1492" spans="1:13" x14ac:dyDescent="0.2">
      <c r="A1492" s="1">
        <v>39680</v>
      </c>
      <c r="B1492" s="5">
        <v>234</v>
      </c>
      <c r="C1492">
        <v>23</v>
      </c>
      <c r="D1492">
        <v>400</v>
      </c>
      <c r="E1492" s="6" t="s">
        <v>257</v>
      </c>
      <c r="F1492" t="s">
        <v>206</v>
      </c>
      <c r="H1492" t="s">
        <v>207</v>
      </c>
      <c r="J1492" s="2">
        <v>4</v>
      </c>
      <c r="K1492" s="2">
        <v>6</v>
      </c>
      <c r="M1492" s="3">
        <f t="shared" si="23"/>
        <v>0.68</v>
      </c>
    </row>
    <row r="1493" spans="1:13" x14ac:dyDescent="0.2">
      <c r="A1493" s="1">
        <v>39680</v>
      </c>
      <c r="B1493" s="5">
        <v>234</v>
      </c>
      <c r="C1493">
        <v>23</v>
      </c>
      <c r="D1493">
        <v>400</v>
      </c>
      <c r="E1493" s="6" t="s">
        <v>257</v>
      </c>
      <c r="F1493" t="s">
        <v>57</v>
      </c>
      <c r="H1493" t="s">
        <v>121</v>
      </c>
      <c r="J1493" s="2">
        <v>2.9</v>
      </c>
      <c r="K1493" s="2">
        <v>6</v>
      </c>
      <c r="M1493" s="3">
        <f t="shared" si="23"/>
        <v>0.49299999999999999</v>
      </c>
    </row>
    <row r="1494" spans="1:13" x14ac:dyDescent="0.2">
      <c r="A1494" s="1">
        <v>39680</v>
      </c>
      <c r="B1494" s="5">
        <v>234</v>
      </c>
      <c r="C1494">
        <v>23</v>
      </c>
      <c r="D1494">
        <v>400</v>
      </c>
      <c r="E1494" s="6" t="s">
        <v>257</v>
      </c>
      <c r="F1494" t="s">
        <v>122</v>
      </c>
      <c r="H1494" t="s">
        <v>123</v>
      </c>
      <c r="J1494" s="2">
        <v>3.5</v>
      </c>
      <c r="K1494" s="2">
        <v>6</v>
      </c>
      <c r="M1494" s="3">
        <f t="shared" si="23"/>
        <v>0.59500000000000008</v>
      </c>
    </row>
    <row r="1495" spans="1:13" x14ac:dyDescent="0.2">
      <c r="A1495" s="1">
        <v>39680</v>
      </c>
      <c r="B1495" s="5">
        <v>234</v>
      </c>
      <c r="C1495">
        <v>23</v>
      </c>
      <c r="D1495">
        <v>400</v>
      </c>
      <c r="E1495" s="6" t="s">
        <v>257</v>
      </c>
      <c r="F1495" t="s">
        <v>206</v>
      </c>
      <c r="H1495" t="s">
        <v>207</v>
      </c>
      <c r="J1495" s="2">
        <v>3.4</v>
      </c>
      <c r="K1495" s="2">
        <v>6</v>
      </c>
      <c r="M1495" s="3">
        <f t="shared" si="23"/>
        <v>0.57800000000000007</v>
      </c>
    </row>
    <row r="1496" spans="1:13" x14ac:dyDescent="0.2">
      <c r="A1496" s="1">
        <v>39680</v>
      </c>
      <c r="B1496" s="5">
        <v>234</v>
      </c>
      <c r="C1496">
        <v>23</v>
      </c>
      <c r="D1496">
        <v>400</v>
      </c>
      <c r="E1496" s="6" t="s">
        <v>257</v>
      </c>
      <c r="F1496" t="s">
        <v>206</v>
      </c>
      <c r="H1496" t="s">
        <v>207</v>
      </c>
      <c r="J1496" s="2">
        <v>3.2</v>
      </c>
      <c r="K1496" s="2">
        <v>6</v>
      </c>
      <c r="M1496" s="3">
        <f t="shared" si="23"/>
        <v>0.54400000000000004</v>
      </c>
    </row>
    <row r="1497" spans="1:13" x14ac:dyDescent="0.2">
      <c r="A1497" s="1">
        <v>39680</v>
      </c>
      <c r="B1497" s="5">
        <v>234</v>
      </c>
      <c r="C1497">
        <v>23</v>
      </c>
      <c r="D1497">
        <v>400</v>
      </c>
      <c r="E1497" s="6" t="s">
        <v>257</v>
      </c>
      <c r="F1497" t="s">
        <v>206</v>
      </c>
      <c r="H1497" t="s">
        <v>207</v>
      </c>
      <c r="J1497" s="2">
        <v>3.2</v>
      </c>
      <c r="K1497" s="2">
        <v>6</v>
      </c>
      <c r="M1497" s="3">
        <f t="shared" si="23"/>
        <v>0.54400000000000004</v>
      </c>
    </row>
    <row r="1498" spans="1:13" x14ac:dyDescent="0.2">
      <c r="A1498" s="1">
        <v>39680</v>
      </c>
      <c r="B1498" s="5">
        <v>234</v>
      </c>
      <c r="C1498">
        <v>23</v>
      </c>
      <c r="D1498">
        <v>400</v>
      </c>
      <c r="E1498" s="6" t="s">
        <v>257</v>
      </c>
      <c r="F1498" t="s">
        <v>124</v>
      </c>
      <c r="H1498" t="s">
        <v>207</v>
      </c>
      <c r="J1498" s="2">
        <v>3.5</v>
      </c>
      <c r="K1498" s="2">
        <v>6</v>
      </c>
      <c r="M1498" s="3">
        <f t="shared" si="23"/>
        <v>0.59500000000000008</v>
      </c>
    </row>
    <row r="1499" spans="1:13" x14ac:dyDescent="0.2">
      <c r="A1499" s="1">
        <v>39680</v>
      </c>
      <c r="B1499" s="5">
        <v>234</v>
      </c>
      <c r="C1499">
        <v>23</v>
      </c>
      <c r="D1499">
        <v>400</v>
      </c>
      <c r="E1499" s="6" t="s">
        <v>257</v>
      </c>
      <c r="F1499" t="s">
        <v>59</v>
      </c>
      <c r="G1499" t="s">
        <v>80</v>
      </c>
      <c r="I1499" t="s">
        <v>85</v>
      </c>
      <c r="K1499" s="2">
        <v>6</v>
      </c>
      <c r="L1499" t="s">
        <v>125</v>
      </c>
      <c r="M1499" s="3">
        <f t="shared" si="23"/>
        <v>0</v>
      </c>
    </row>
    <row r="1500" spans="1:13" x14ac:dyDescent="0.2">
      <c r="A1500" s="1">
        <v>39680</v>
      </c>
      <c r="B1500" s="5">
        <v>234</v>
      </c>
      <c r="C1500">
        <v>23</v>
      </c>
      <c r="D1500">
        <v>400</v>
      </c>
      <c r="E1500" s="6" t="s">
        <v>257</v>
      </c>
      <c r="F1500" t="s">
        <v>57</v>
      </c>
      <c r="H1500" t="s">
        <v>1</v>
      </c>
      <c r="J1500" s="2">
        <v>2.8</v>
      </c>
      <c r="K1500" s="2">
        <v>6</v>
      </c>
      <c r="M1500" s="3">
        <f t="shared" si="23"/>
        <v>0.47599999999999998</v>
      </c>
    </row>
    <row r="1501" spans="1:13" x14ac:dyDescent="0.2">
      <c r="A1501" s="1">
        <v>39680</v>
      </c>
      <c r="B1501" s="5">
        <v>234</v>
      </c>
      <c r="C1501">
        <v>23</v>
      </c>
      <c r="D1501">
        <v>400</v>
      </c>
      <c r="E1501" s="6" t="s">
        <v>257</v>
      </c>
      <c r="F1501" t="s">
        <v>206</v>
      </c>
      <c r="H1501" t="s">
        <v>207</v>
      </c>
      <c r="J1501" s="2">
        <v>3.2</v>
      </c>
      <c r="K1501" s="2">
        <v>6</v>
      </c>
      <c r="M1501" s="3">
        <f t="shared" si="23"/>
        <v>0.54400000000000004</v>
      </c>
    </row>
    <row r="1502" spans="1:13" x14ac:dyDescent="0.2">
      <c r="A1502" s="1">
        <v>39680</v>
      </c>
      <c r="B1502" s="5">
        <v>234</v>
      </c>
      <c r="C1502">
        <v>23</v>
      </c>
      <c r="D1502">
        <v>400</v>
      </c>
      <c r="E1502" s="6" t="s">
        <v>257</v>
      </c>
      <c r="F1502" t="s">
        <v>206</v>
      </c>
      <c r="H1502" t="s">
        <v>207</v>
      </c>
      <c r="J1502" s="2">
        <v>3.4</v>
      </c>
      <c r="K1502" s="2">
        <v>6</v>
      </c>
      <c r="M1502" s="3">
        <f t="shared" si="23"/>
        <v>0.57800000000000007</v>
      </c>
    </row>
    <row r="1503" spans="1:13" x14ac:dyDescent="0.2">
      <c r="A1503" s="1">
        <v>39680</v>
      </c>
      <c r="B1503" s="5">
        <v>234</v>
      </c>
      <c r="C1503">
        <v>23</v>
      </c>
      <c r="D1503">
        <v>400</v>
      </c>
      <c r="E1503" s="6" t="s">
        <v>257</v>
      </c>
      <c r="F1503" t="s">
        <v>59</v>
      </c>
      <c r="H1503" t="s">
        <v>207</v>
      </c>
      <c r="J1503" s="2">
        <v>3.6</v>
      </c>
      <c r="K1503" s="2">
        <v>6</v>
      </c>
      <c r="M1503" s="3">
        <f t="shared" si="23"/>
        <v>0.6120000000000001</v>
      </c>
    </row>
    <row r="1504" spans="1:13" x14ac:dyDescent="0.2">
      <c r="A1504" s="1">
        <v>39680</v>
      </c>
      <c r="B1504" s="5">
        <v>234</v>
      </c>
      <c r="C1504">
        <v>23</v>
      </c>
      <c r="D1504">
        <v>400</v>
      </c>
      <c r="E1504" s="6" t="s">
        <v>257</v>
      </c>
      <c r="F1504" t="s">
        <v>206</v>
      </c>
      <c r="H1504" t="s">
        <v>208</v>
      </c>
      <c r="J1504" s="2">
        <v>2.8</v>
      </c>
      <c r="K1504" s="2">
        <v>6</v>
      </c>
      <c r="M1504" s="3">
        <f t="shared" si="23"/>
        <v>0.47599999999999998</v>
      </c>
    </row>
    <row r="1505" spans="1:13" x14ac:dyDescent="0.2">
      <c r="A1505" s="1">
        <v>39680</v>
      </c>
      <c r="B1505" s="5">
        <v>234</v>
      </c>
      <c r="C1505">
        <v>23</v>
      </c>
      <c r="D1505">
        <v>400</v>
      </c>
      <c r="E1505" s="6" t="s">
        <v>257</v>
      </c>
      <c r="F1505" t="s">
        <v>59</v>
      </c>
      <c r="H1505" t="s">
        <v>207</v>
      </c>
      <c r="J1505" s="2">
        <v>3.5</v>
      </c>
      <c r="K1505" s="2">
        <v>6</v>
      </c>
      <c r="M1505" s="3">
        <f t="shared" si="23"/>
        <v>0.59500000000000008</v>
      </c>
    </row>
    <row r="1506" spans="1:13" x14ac:dyDescent="0.2">
      <c r="A1506" s="1">
        <v>39680</v>
      </c>
      <c r="B1506" s="5">
        <v>234</v>
      </c>
      <c r="C1506">
        <v>23</v>
      </c>
      <c r="D1506">
        <v>400</v>
      </c>
      <c r="E1506" s="6" t="s">
        <v>257</v>
      </c>
      <c r="F1506" t="s">
        <v>96</v>
      </c>
      <c r="H1506" t="s">
        <v>8</v>
      </c>
      <c r="J1506" s="2">
        <v>3.2</v>
      </c>
      <c r="K1506" s="2">
        <v>6</v>
      </c>
      <c r="M1506" s="3">
        <f t="shared" si="23"/>
        <v>0.54400000000000004</v>
      </c>
    </row>
    <row r="1507" spans="1:13" x14ac:dyDescent="0.2">
      <c r="A1507" s="1">
        <v>39680</v>
      </c>
      <c r="B1507" s="5">
        <v>234</v>
      </c>
      <c r="C1507">
        <v>23</v>
      </c>
      <c r="D1507">
        <v>400</v>
      </c>
      <c r="E1507" s="6" t="s">
        <v>257</v>
      </c>
      <c r="F1507" t="s">
        <v>206</v>
      </c>
      <c r="H1507" t="s">
        <v>207</v>
      </c>
      <c r="J1507" s="2">
        <v>3.1</v>
      </c>
      <c r="K1507" s="2">
        <v>6</v>
      </c>
      <c r="M1507" s="3">
        <f t="shared" si="23"/>
        <v>0.52700000000000002</v>
      </c>
    </row>
    <row r="1508" spans="1:13" x14ac:dyDescent="0.2">
      <c r="A1508" s="1">
        <v>39680</v>
      </c>
      <c r="B1508" s="5">
        <v>234</v>
      </c>
      <c r="C1508">
        <v>23</v>
      </c>
      <c r="D1508">
        <v>400</v>
      </c>
      <c r="E1508" s="6" t="s">
        <v>257</v>
      </c>
      <c r="F1508" t="s">
        <v>214</v>
      </c>
      <c r="G1508" t="s">
        <v>47</v>
      </c>
      <c r="K1508" s="2">
        <v>6</v>
      </c>
      <c r="M1508" s="3">
        <f t="shared" si="23"/>
        <v>0</v>
      </c>
    </row>
    <row r="1509" spans="1:13" x14ac:dyDescent="0.2">
      <c r="A1509" s="1">
        <v>39680</v>
      </c>
      <c r="B1509" s="5">
        <v>234</v>
      </c>
      <c r="C1509">
        <v>23</v>
      </c>
      <c r="D1509">
        <v>400</v>
      </c>
      <c r="E1509" s="6" t="s">
        <v>257</v>
      </c>
      <c r="F1509" t="s">
        <v>214</v>
      </c>
      <c r="G1509" t="s">
        <v>47</v>
      </c>
      <c r="K1509" s="2">
        <v>6</v>
      </c>
      <c r="M1509" s="3">
        <f t="shared" si="23"/>
        <v>0</v>
      </c>
    </row>
    <row r="1510" spans="1:13" x14ac:dyDescent="0.2">
      <c r="A1510" s="1">
        <v>39680</v>
      </c>
      <c r="B1510" s="5">
        <v>234</v>
      </c>
      <c r="C1510">
        <v>23</v>
      </c>
      <c r="D1510">
        <v>400</v>
      </c>
      <c r="E1510" s="6" t="s">
        <v>257</v>
      </c>
      <c r="F1510" t="s">
        <v>214</v>
      </c>
      <c r="G1510" t="s">
        <v>47</v>
      </c>
      <c r="K1510" s="2">
        <v>6</v>
      </c>
      <c r="M1510" s="3">
        <f t="shared" si="23"/>
        <v>0</v>
      </c>
    </row>
    <row r="1511" spans="1:13" x14ac:dyDescent="0.2">
      <c r="A1511" s="1">
        <v>39680</v>
      </c>
      <c r="B1511" s="5">
        <v>234</v>
      </c>
      <c r="C1511">
        <v>23</v>
      </c>
      <c r="D1511">
        <v>400</v>
      </c>
      <c r="E1511" s="6" t="s">
        <v>257</v>
      </c>
      <c r="F1511" t="s">
        <v>214</v>
      </c>
      <c r="G1511" t="s">
        <v>47</v>
      </c>
      <c r="K1511" s="2">
        <v>6</v>
      </c>
      <c r="M1511" s="3">
        <f t="shared" si="23"/>
        <v>0</v>
      </c>
    </row>
    <row r="1512" spans="1:13" x14ac:dyDescent="0.2">
      <c r="A1512" s="1">
        <v>39680</v>
      </c>
      <c r="B1512" s="5">
        <v>234</v>
      </c>
      <c r="C1512">
        <v>23</v>
      </c>
      <c r="D1512">
        <v>400</v>
      </c>
      <c r="E1512" s="6" t="s">
        <v>257</v>
      </c>
      <c r="F1512" t="s">
        <v>214</v>
      </c>
      <c r="G1512" t="s">
        <v>47</v>
      </c>
      <c r="K1512" s="2">
        <v>6</v>
      </c>
      <c r="M1512" s="3">
        <f t="shared" si="23"/>
        <v>0</v>
      </c>
    </row>
    <row r="1513" spans="1:13" x14ac:dyDescent="0.2">
      <c r="A1513" s="1">
        <v>39680</v>
      </c>
      <c r="B1513" s="5">
        <v>234</v>
      </c>
      <c r="C1513">
        <v>23</v>
      </c>
      <c r="D1513">
        <v>400</v>
      </c>
      <c r="E1513" s="6" t="s">
        <v>257</v>
      </c>
      <c r="F1513" t="s">
        <v>214</v>
      </c>
      <c r="G1513" t="s">
        <v>47</v>
      </c>
      <c r="K1513" s="2">
        <v>6</v>
      </c>
      <c r="M1513" s="3">
        <f t="shared" si="23"/>
        <v>0</v>
      </c>
    </row>
    <row r="1514" spans="1:13" x14ac:dyDescent="0.2">
      <c r="A1514" s="1">
        <v>39680</v>
      </c>
      <c r="B1514" s="5">
        <v>234</v>
      </c>
      <c r="C1514">
        <v>23</v>
      </c>
      <c r="D1514">
        <v>400</v>
      </c>
      <c r="E1514" s="6" t="s">
        <v>257</v>
      </c>
      <c r="F1514" t="s">
        <v>214</v>
      </c>
      <c r="G1514" t="s">
        <v>47</v>
      </c>
      <c r="K1514" s="2">
        <v>6</v>
      </c>
      <c r="M1514" s="3">
        <f t="shared" si="23"/>
        <v>0</v>
      </c>
    </row>
    <row r="1515" spans="1:13" x14ac:dyDescent="0.2">
      <c r="A1515" s="1">
        <v>39680</v>
      </c>
      <c r="B1515" s="5">
        <v>234</v>
      </c>
      <c r="C1515">
        <v>23</v>
      </c>
      <c r="D1515">
        <v>400</v>
      </c>
      <c r="E1515" s="6" t="s">
        <v>257</v>
      </c>
      <c r="F1515" t="s">
        <v>214</v>
      </c>
      <c r="G1515" t="s">
        <v>47</v>
      </c>
      <c r="K1515" s="2">
        <v>6</v>
      </c>
      <c r="M1515" s="3">
        <f t="shared" si="23"/>
        <v>0</v>
      </c>
    </row>
    <row r="1516" spans="1:13" x14ac:dyDescent="0.2">
      <c r="A1516" s="1">
        <v>39680</v>
      </c>
      <c r="B1516" s="5">
        <v>234</v>
      </c>
      <c r="C1516">
        <v>23</v>
      </c>
      <c r="D1516">
        <v>400</v>
      </c>
      <c r="E1516" s="6" t="s">
        <v>257</v>
      </c>
      <c r="F1516" t="s">
        <v>214</v>
      </c>
      <c r="G1516" t="s">
        <v>47</v>
      </c>
      <c r="K1516" s="2">
        <v>6</v>
      </c>
      <c r="M1516" s="3">
        <f t="shared" si="23"/>
        <v>0</v>
      </c>
    </row>
    <row r="1517" spans="1:13" x14ac:dyDescent="0.2">
      <c r="A1517" s="1">
        <v>39680</v>
      </c>
      <c r="B1517" s="5">
        <v>234</v>
      </c>
      <c r="C1517">
        <v>23</v>
      </c>
      <c r="D1517">
        <v>400</v>
      </c>
      <c r="E1517" s="6" t="s">
        <v>257</v>
      </c>
      <c r="F1517" t="s">
        <v>214</v>
      </c>
      <c r="G1517" t="s">
        <v>50</v>
      </c>
      <c r="K1517" s="2">
        <v>6</v>
      </c>
      <c r="M1517" s="3">
        <f t="shared" si="23"/>
        <v>0</v>
      </c>
    </row>
    <row r="1518" spans="1:13" x14ac:dyDescent="0.2">
      <c r="A1518" s="1">
        <v>39680</v>
      </c>
      <c r="B1518" s="5">
        <v>234</v>
      </c>
      <c r="C1518">
        <v>23</v>
      </c>
      <c r="D1518">
        <v>400</v>
      </c>
      <c r="E1518" s="6" t="s">
        <v>257</v>
      </c>
      <c r="F1518" t="s">
        <v>214</v>
      </c>
      <c r="G1518" t="s">
        <v>50</v>
      </c>
      <c r="K1518" s="2">
        <v>6</v>
      </c>
      <c r="M1518" s="3">
        <f t="shared" si="23"/>
        <v>0</v>
      </c>
    </row>
    <row r="1519" spans="1:13" x14ac:dyDescent="0.2">
      <c r="A1519" s="1">
        <v>39680</v>
      </c>
      <c r="B1519" s="5">
        <v>234</v>
      </c>
      <c r="C1519">
        <v>23</v>
      </c>
      <c r="D1519">
        <v>400</v>
      </c>
      <c r="E1519" s="6" t="s">
        <v>257</v>
      </c>
      <c r="F1519" t="s">
        <v>214</v>
      </c>
      <c r="G1519" t="s">
        <v>50</v>
      </c>
      <c r="K1519" s="2">
        <v>6</v>
      </c>
      <c r="M1519" s="3">
        <f t="shared" si="23"/>
        <v>0</v>
      </c>
    </row>
    <row r="1520" spans="1:13" x14ac:dyDescent="0.2">
      <c r="A1520" s="1">
        <v>39680</v>
      </c>
      <c r="B1520" s="5">
        <v>234</v>
      </c>
      <c r="C1520">
        <v>23</v>
      </c>
      <c r="D1520">
        <v>400</v>
      </c>
      <c r="E1520" s="6" t="s">
        <v>257</v>
      </c>
      <c r="F1520" t="s">
        <v>119</v>
      </c>
      <c r="G1520" t="s">
        <v>88</v>
      </c>
      <c r="J1520" s="2">
        <v>7.5</v>
      </c>
      <c r="K1520" s="2">
        <v>6</v>
      </c>
      <c r="M1520" s="3">
        <f t="shared" si="23"/>
        <v>1.2750000000000001</v>
      </c>
    </row>
    <row r="1521" spans="1:13" x14ac:dyDescent="0.2">
      <c r="A1521" s="1">
        <v>39680</v>
      </c>
      <c r="B1521" s="5">
        <v>234</v>
      </c>
      <c r="C1521">
        <v>23</v>
      </c>
      <c r="D1521">
        <v>400</v>
      </c>
      <c r="E1521" s="6" t="s">
        <v>257</v>
      </c>
      <c r="F1521" t="s">
        <v>214</v>
      </c>
      <c r="G1521" t="s">
        <v>95</v>
      </c>
      <c r="J1521" s="2">
        <v>3</v>
      </c>
      <c r="K1521" s="2">
        <v>6</v>
      </c>
      <c r="M1521" s="3">
        <f t="shared" si="23"/>
        <v>0.51</v>
      </c>
    </row>
    <row r="1522" spans="1:13" x14ac:dyDescent="0.2">
      <c r="A1522" s="1">
        <v>39680</v>
      </c>
      <c r="B1522" s="5">
        <v>234</v>
      </c>
      <c r="C1522">
        <v>23</v>
      </c>
      <c r="D1522">
        <v>400</v>
      </c>
      <c r="E1522" s="6" t="s">
        <v>257</v>
      </c>
      <c r="F1522" t="s">
        <v>114</v>
      </c>
      <c r="G1522" t="s">
        <v>95</v>
      </c>
      <c r="J1522" s="2">
        <v>3.6</v>
      </c>
      <c r="K1522" s="2">
        <v>6</v>
      </c>
      <c r="M1522" s="3">
        <f t="shared" si="23"/>
        <v>0.6120000000000001</v>
      </c>
    </row>
    <row r="1523" spans="1:13" x14ac:dyDescent="0.2">
      <c r="A1523" s="1">
        <v>39680</v>
      </c>
      <c r="B1523" s="5">
        <v>234</v>
      </c>
      <c r="C1523">
        <v>23</v>
      </c>
      <c r="D1523">
        <v>400</v>
      </c>
      <c r="E1523" s="6" t="s">
        <v>257</v>
      </c>
      <c r="F1523" t="s">
        <v>214</v>
      </c>
      <c r="G1523" t="s">
        <v>95</v>
      </c>
      <c r="J1523" s="2">
        <v>4</v>
      </c>
      <c r="K1523" s="2">
        <v>6</v>
      </c>
      <c r="M1523" s="3">
        <f t="shared" si="23"/>
        <v>0.68</v>
      </c>
    </row>
    <row r="1524" spans="1:13" x14ac:dyDescent="0.2">
      <c r="A1524" s="1">
        <v>39680</v>
      </c>
      <c r="B1524" s="5">
        <v>234</v>
      </c>
      <c r="C1524">
        <v>23</v>
      </c>
      <c r="D1524">
        <v>400</v>
      </c>
      <c r="E1524" s="6" t="s">
        <v>257</v>
      </c>
      <c r="F1524" t="s">
        <v>214</v>
      </c>
      <c r="G1524" t="s">
        <v>95</v>
      </c>
      <c r="J1524" s="2">
        <v>2.7</v>
      </c>
      <c r="K1524" s="2">
        <v>6</v>
      </c>
      <c r="M1524" s="3">
        <f t="shared" si="23"/>
        <v>0.45900000000000007</v>
      </c>
    </row>
    <row r="1525" spans="1:13" x14ac:dyDescent="0.2">
      <c r="A1525" s="1">
        <v>39680</v>
      </c>
      <c r="B1525" s="5">
        <v>234</v>
      </c>
      <c r="C1525">
        <v>23</v>
      </c>
      <c r="D1525">
        <v>400</v>
      </c>
      <c r="E1525" s="6" t="s">
        <v>257</v>
      </c>
      <c r="F1525" t="s">
        <v>120</v>
      </c>
      <c r="G1525" t="s">
        <v>95</v>
      </c>
      <c r="J1525" s="2">
        <v>5.0999999999999996</v>
      </c>
      <c r="K1525" s="2">
        <v>6</v>
      </c>
      <c r="M1525" s="3">
        <f t="shared" si="23"/>
        <v>0.86699999999999999</v>
      </c>
    </row>
    <row r="1526" spans="1:13" x14ac:dyDescent="0.2">
      <c r="A1526" s="1">
        <v>39680</v>
      </c>
      <c r="B1526" s="5">
        <v>234</v>
      </c>
      <c r="C1526">
        <v>23</v>
      </c>
      <c r="D1526">
        <v>400</v>
      </c>
      <c r="E1526" s="6" t="s">
        <v>257</v>
      </c>
      <c r="F1526" t="s">
        <v>214</v>
      </c>
      <c r="G1526" t="s">
        <v>95</v>
      </c>
      <c r="J1526" s="2">
        <v>3.7</v>
      </c>
      <c r="K1526" s="2">
        <v>6</v>
      </c>
      <c r="M1526" s="3">
        <f t="shared" si="23"/>
        <v>0.62900000000000011</v>
      </c>
    </row>
    <row r="1527" spans="1:13" x14ac:dyDescent="0.2">
      <c r="A1527" s="1">
        <v>39680</v>
      </c>
      <c r="B1527" s="5">
        <v>234</v>
      </c>
      <c r="C1527">
        <v>23</v>
      </c>
      <c r="D1527">
        <v>400</v>
      </c>
      <c r="E1527" s="6" t="s">
        <v>257</v>
      </c>
      <c r="F1527" t="s">
        <v>214</v>
      </c>
      <c r="G1527" t="s">
        <v>88</v>
      </c>
      <c r="J1527" s="2">
        <v>8</v>
      </c>
      <c r="K1527" s="2">
        <v>6</v>
      </c>
      <c r="M1527" s="3">
        <f t="shared" si="23"/>
        <v>1.36</v>
      </c>
    </row>
    <row r="1528" spans="1:13" x14ac:dyDescent="0.2">
      <c r="A1528" s="1">
        <v>39680</v>
      </c>
      <c r="B1528" s="5">
        <v>234</v>
      </c>
      <c r="C1528">
        <v>23</v>
      </c>
      <c r="D1528">
        <v>400</v>
      </c>
      <c r="E1528" s="6" t="s">
        <v>257</v>
      </c>
      <c r="F1528" t="s">
        <v>114</v>
      </c>
      <c r="G1528" t="s">
        <v>95</v>
      </c>
      <c r="J1528" s="2">
        <v>2.4</v>
      </c>
      <c r="K1528" s="2">
        <v>6</v>
      </c>
      <c r="M1528" s="3">
        <f t="shared" si="23"/>
        <v>0.40800000000000003</v>
      </c>
    </row>
    <row r="1529" spans="1:13" x14ac:dyDescent="0.2">
      <c r="A1529" s="1">
        <v>39680</v>
      </c>
      <c r="B1529" s="5">
        <v>234</v>
      </c>
      <c r="C1529">
        <v>23</v>
      </c>
      <c r="D1529">
        <v>400</v>
      </c>
      <c r="E1529" s="6" t="s">
        <v>257</v>
      </c>
      <c r="F1529" t="s">
        <v>214</v>
      </c>
      <c r="G1529" t="s">
        <v>95</v>
      </c>
      <c r="J1529" s="2">
        <v>2.5</v>
      </c>
      <c r="K1529" s="2">
        <v>6</v>
      </c>
      <c r="M1529" s="3">
        <f t="shared" si="23"/>
        <v>0.42500000000000004</v>
      </c>
    </row>
    <row r="1530" spans="1:13" x14ac:dyDescent="0.2">
      <c r="A1530" s="1">
        <v>39680</v>
      </c>
      <c r="B1530" s="5">
        <v>234</v>
      </c>
      <c r="C1530">
        <v>23</v>
      </c>
      <c r="D1530">
        <v>400</v>
      </c>
      <c r="E1530" s="6" t="s">
        <v>257</v>
      </c>
      <c r="F1530" t="s">
        <v>214</v>
      </c>
      <c r="G1530" t="s">
        <v>88</v>
      </c>
      <c r="J1530" s="2">
        <v>6.3</v>
      </c>
      <c r="K1530" s="2">
        <v>6</v>
      </c>
      <c r="M1530" s="3">
        <f t="shared" si="23"/>
        <v>1.071</v>
      </c>
    </row>
    <row r="1531" spans="1:13" x14ac:dyDescent="0.2">
      <c r="A1531" s="1">
        <v>39680</v>
      </c>
      <c r="B1531" s="5">
        <v>234</v>
      </c>
      <c r="C1531">
        <v>23</v>
      </c>
      <c r="D1531">
        <v>400</v>
      </c>
      <c r="E1531" s="6" t="s">
        <v>257</v>
      </c>
      <c r="F1531" t="s">
        <v>214</v>
      </c>
      <c r="G1531" t="s">
        <v>95</v>
      </c>
      <c r="J1531" s="2">
        <v>3.8</v>
      </c>
      <c r="K1531" s="2">
        <v>6</v>
      </c>
      <c r="M1531" s="3">
        <f t="shared" si="23"/>
        <v>0.64600000000000002</v>
      </c>
    </row>
    <row r="1532" spans="1:13" x14ac:dyDescent="0.2">
      <c r="A1532" s="1">
        <v>39680</v>
      </c>
      <c r="B1532" s="5">
        <v>234</v>
      </c>
      <c r="C1532">
        <v>23</v>
      </c>
      <c r="D1532">
        <v>400</v>
      </c>
      <c r="E1532" s="6" t="s">
        <v>257</v>
      </c>
      <c r="F1532" t="s">
        <v>101</v>
      </c>
      <c r="G1532" t="s">
        <v>0</v>
      </c>
      <c r="J1532" s="2">
        <v>3.5</v>
      </c>
      <c r="K1532" s="2">
        <v>6</v>
      </c>
      <c r="M1532" s="3">
        <f t="shared" si="23"/>
        <v>0.59500000000000008</v>
      </c>
    </row>
    <row r="1533" spans="1:13" x14ac:dyDescent="0.2">
      <c r="A1533" s="1">
        <v>39680</v>
      </c>
      <c r="B1533" s="5">
        <v>234</v>
      </c>
      <c r="C1533">
        <v>23</v>
      </c>
      <c r="D1533">
        <v>400</v>
      </c>
      <c r="E1533" s="6" t="s">
        <v>257</v>
      </c>
      <c r="F1533" t="s">
        <v>214</v>
      </c>
      <c r="G1533" t="s">
        <v>2</v>
      </c>
      <c r="J1533" s="2">
        <v>7.8</v>
      </c>
      <c r="K1533" s="2">
        <v>6</v>
      </c>
      <c r="M1533" s="3">
        <f t="shared" si="23"/>
        <v>1.3260000000000001</v>
      </c>
    </row>
    <row r="1534" spans="1:13" x14ac:dyDescent="0.2">
      <c r="A1534" s="1">
        <v>39680</v>
      </c>
      <c r="B1534" s="5">
        <v>234</v>
      </c>
      <c r="C1534">
        <v>23</v>
      </c>
      <c r="D1534">
        <v>400</v>
      </c>
      <c r="E1534" s="6" t="s">
        <v>257</v>
      </c>
      <c r="F1534" t="s">
        <v>214</v>
      </c>
      <c r="G1534" t="s">
        <v>88</v>
      </c>
      <c r="J1534" s="2">
        <v>7</v>
      </c>
      <c r="K1534" s="2">
        <v>6</v>
      </c>
      <c r="M1534" s="3">
        <f t="shared" si="23"/>
        <v>1.1900000000000002</v>
      </c>
    </row>
    <row r="1535" spans="1:13" x14ac:dyDescent="0.2">
      <c r="A1535" s="1">
        <v>39680</v>
      </c>
      <c r="B1535" s="5">
        <v>234</v>
      </c>
      <c r="C1535">
        <v>23</v>
      </c>
      <c r="D1535">
        <v>400</v>
      </c>
      <c r="E1535" s="6" t="s">
        <v>257</v>
      </c>
      <c r="F1535" t="s">
        <v>214</v>
      </c>
      <c r="G1535" t="s">
        <v>95</v>
      </c>
      <c r="J1535" s="2">
        <v>5.6</v>
      </c>
      <c r="K1535" s="2">
        <v>6</v>
      </c>
      <c r="M1535" s="3">
        <f t="shared" si="23"/>
        <v>0.95199999999999996</v>
      </c>
    </row>
    <row r="1536" spans="1:13" x14ac:dyDescent="0.2">
      <c r="A1536" s="1">
        <v>39680</v>
      </c>
      <c r="B1536" s="5">
        <v>234</v>
      </c>
      <c r="C1536">
        <v>23</v>
      </c>
      <c r="D1536">
        <v>400</v>
      </c>
      <c r="E1536" s="6" t="s">
        <v>257</v>
      </c>
      <c r="F1536" t="s">
        <v>3</v>
      </c>
      <c r="G1536" t="s">
        <v>88</v>
      </c>
      <c r="J1536" s="2">
        <v>7.9</v>
      </c>
      <c r="K1536" s="2">
        <v>6</v>
      </c>
      <c r="M1536" s="3">
        <f t="shared" si="23"/>
        <v>1.3430000000000002</v>
      </c>
    </row>
    <row r="1537" spans="1:13" x14ac:dyDescent="0.2">
      <c r="A1537" s="1">
        <v>39680</v>
      </c>
      <c r="B1537" s="5">
        <v>234</v>
      </c>
      <c r="C1537">
        <v>23</v>
      </c>
      <c r="D1537">
        <v>400</v>
      </c>
      <c r="E1537" s="6" t="s">
        <v>257</v>
      </c>
      <c r="F1537" t="s">
        <v>4</v>
      </c>
      <c r="G1537" t="s">
        <v>95</v>
      </c>
      <c r="J1537" s="2">
        <v>3.1</v>
      </c>
      <c r="K1537" s="2">
        <v>6</v>
      </c>
      <c r="M1537" s="3">
        <f t="shared" si="23"/>
        <v>0.52700000000000002</v>
      </c>
    </row>
    <row r="1538" spans="1:13" x14ac:dyDescent="0.2">
      <c r="A1538" s="1">
        <v>39680</v>
      </c>
      <c r="B1538" s="5">
        <v>234</v>
      </c>
      <c r="C1538">
        <v>23</v>
      </c>
      <c r="D1538">
        <v>400</v>
      </c>
      <c r="E1538" s="6" t="s">
        <v>257</v>
      </c>
      <c r="F1538" t="s">
        <v>214</v>
      </c>
      <c r="G1538" t="s">
        <v>95</v>
      </c>
      <c r="J1538" s="2">
        <v>5.2</v>
      </c>
      <c r="K1538" s="2">
        <v>6</v>
      </c>
      <c r="M1538" s="3">
        <f t="shared" ref="M1538:M1601" si="24">J1538*0.17</f>
        <v>0.88400000000000012</v>
      </c>
    </row>
    <row r="1539" spans="1:13" x14ac:dyDescent="0.2">
      <c r="A1539" s="1">
        <v>39680</v>
      </c>
      <c r="B1539" s="5">
        <v>234</v>
      </c>
      <c r="C1539">
        <v>23</v>
      </c>
      <c r="D1539">
        <v>400</v>
      </c>
      <c r="E1539" s="6" t="s">
        <v>257</v>
      </c>
      <c r="F1539" t="s">
        <v>214</v>
      </c>
      <c r="G1539" t="s">
        <v>95</v>
      </c>
      <c r="J1539" s="2">
        <v>3.2</v>
      </c>
      <c r="K1539" s="2">
        <v>6</v>
      </c>
      <c r="M1539" s="3">
        <f t="shared" si="24"/>
        <v>0.54400000000000004</v>
      </c>
    </row>
    <row r="1540" spans="1:13" x14ac:dyDescent="0.2">
      <c r="A1540" s="1">
        <v>39680</v>
      </c>
      <c r="B1540" s="5">
        <v>234</v>
      </c>
      <c r="C1540">
        <v>23</v>
      </c>
      <c r="D1540">
        <v>400</v>
      </c>
      <c r="E1540" s="6" t="s">
        <v>257</v>
      </c>
      <c r="F1540" t="s">
        <v>214</v>
      </c>
      <c r="G1540" t="s">
        <v>95</v>
      </c>
      <c r="J1540" s="2">
        <v>5.4</v>
      </c>
      <c r="K1540" s="2">
        <v>6</v>
      </c>
      <c r="M1540" s="3">
        <f t="shared" si="24"/>
        <v>0.91800000000000015</v>
      </c>
    </row>
    <row r="1541" spans="1:13" x14ac:dyDescent="0.2">
      <c r="A1541" s="1">
        <v>39680</v>
      </c>
      <c r="B1541" s="5">
        <v>234</v>
      </c>
      <c r="C1541">
        <v>23</v>
      </c>
      <c r="D1541">
        <v>400</v>
      </c>
      <c r="E1541" s="6" t="s">
        <v>257</v>
      </c>
      <c r="F1541" t="s">
        <v>214</v>
      </c>
      <c r="G1541" t="s">
        <v>7</v>
      </c>
      <c r="J1541" s="2">
        <v>3.2</v>
      </c>
      <c r="K1541" s="2">
        <v>6</v>
      </c>
      <c r="M1541" s="3">
        <f t="shared" si="24"/>
        <v>0.54400000000000004</v>
      </c>
    </row>
    <row r="1542" spans="1:13" x14ac:dyDescent="0.2">
      <c r="A1542" s="1">
        <v>39680</v>
      </c>
      <c r="B1542" s="5">
        <v>234</v>
      </c>
      <c r="C1542">
        <v>23</v>
      </c>
      <c r="D1542">
        <v>400</v>
      </c>
      <c r="E1542" s="6" t="s">
        <v>257</v>
      </c>
      <c r="F1542" t="s">
        <v>214</v>
      </c>
      <c r="G1542" t="s">
        <v>88</v>
      </c>
      <c r="J1542" s="2">
        <v>8.9</v>
      </c>
      <c r="K1542" s="2">
        <v>6</v>
      </c>
      <c r="M1542" s="3">
        <f t="shared" si="24"/>
        <v>1.5130000000000001</v>
      </c>
    </row>
    <row r="1543" spans="1:13" x14ac:dyDescent="0.2">
      <c r="A1543" s="1">
        <v>39652</v>
      </c>
      <c r="B1543" s="5">
        <v>206</v>
      </c>
      <c r="C1543">
        <v>24</v>
      </c>
      <c r="D1543">
        <v>50</v>
      </c>
      <c r="E1543" s="6" t="s">
        <v>257</v>
      </c>
      <c r="F1543" t="s">
        <v>156</v>
      </c>
      <c r="H1543" t="s">
        <v>167</v>
      </c>
      <c r="J1543" s="2">
        <v>2.9</v>
      </c>
      <c r="K1543" s="2">
        <v>6</v>
      </c>
      <c r="M1543" s="3">
        <f t="shared" si="24"/>
        <v>0.49299999999999999</v>
      </c>
    </row>
    <row r="1544" spans="1:13" x14ac:dyDescent="0.2">
      <c r="A1544" s="1">
        <v>39652</v>
      </c>
      <c r="B1544" s="5">
        <v>206</v>
      </c>
      <c r="C1544">
        <v>24</v>
      </c>
      <c r="D1544">
        <v>50</v>
      </c>
      <c r="E1544" s="6" t="s">
        <v>257</v>
      </c>
      <c r="F1544" t="s">
        <v>156</v>
      </c>
      <c r="H1544" t="s">
        <v>167</v>
      </c>
      <c r="J1544" s="2">
        <v>3.2</v>
      </c>
      <c r="K1544" s="2">
        <v>6</v>
      </c>
      <c r="M1544" s="3">
        <f t="shared" si="24"/>
        <v>0.54400000000000004</v>
      </c>
    </row>
    <row r="1545" spans="1:13" x14ac:dyDescent="0.2">
      <c r="A1545" s="1">
        <v>39652</v>
      </c>
      <c r="B1545" s="5">
        <v>206</v>
      </c>
      <c r="C1545">
        <v>24</v>
      </c>
      <c r="D1545">
        <v>50</v>
      </c>
      <c r="E1545" s="6" t="s">
        <v>257</v>
      </c>
      <c r="F1545" t="s">
        <v>193</v>
      </c>
      <c r="H1545" t="s">
        <v>167</v>
      </c>
      <c r="J1545" s="2">
        <v>3</v>
      </c>
      <c r="K1545" s="2">
        <v>6</v>
      </c>
      <c r="M1545" s="3">
        <f t="shared" si="24"/>
        <v>0.51</v>
      </c>
    </row>
    <row r="1546" spans="1:13" x14ac:dyDescent="0.2">
      <c r="A1546" s="1">
        <v>39659</v>
      </c>
      <c r="B1546" s="5">
        <v>213</v>
      </c>
      <c r="C1546">
        <v>24</v>
      </c>
      <c r="D1546">
        <v>50</v>
      </c>
      <c r="E1546" s="6" t="s">
        <v>257</v>
      </c>
      <c r="F1546" t="s">
        <v>156</v>
      </c>
      <c r="G1546" t="s">
        <v>190</v>
      </c>
      <c r="J1546" s="2">
        <v>2</v>
      </c>
      <c r="K1546" s="2">
        <v>6</v>
      </c>
      <c r="M1546" s="3">
        <f t="shared" si="24"/>
        <v>0.34</v>
      </c>
    </row>
    <row r="1547" spans="1:13" x14ac:dyDescent="0.2">
      <c r="A1547" s="1">
        <v>39666</v>
      </c>
      <c r="B1547" s="5">
        <v>220</v>
      </c>
      <c r="C1547">
        <v>24</v>
      </c>
      <c r="D1547">
        <v>50</v>
      </c>
      <c r="E1547" s="6" t="s">
        <v>257</v>
      </c>
      <c r="F1547" t="s">
        <v>156</v>
      </c>
      <c r="H1547" t="s">
        <v>154</v>
      </c>
      <c r="J1547" s="2">
        <v>3.3</v>
      </c>
      <c r="K1547" s="2">
        <v>6</v>
      </c>
      <c r="M1547" s="3">
        <f t="shared" si="24"/>
        <v>0.56100000000000005</v>
      </c>
    </row>
    <row r="1548" spans="1:13" x14ac:dyDescent="0.2">
      <c r="A1548" s="1">
        <v>39666</v>
      </c>
      <c r="B1548" s="5">
        <v>220</v>
      </c>
      <c r="C1548">
        <v>24</v>
      </c>
      <c r="D1548">
        <v>50</v>
      </c>
      <c r="E1548" s="6" t="s">
        <v>257</v>
      </c>
      <c r="F1548" t="s">
        <v>156</v>
      </c>
      <c r="H1548" t="s">
        <v>154</v>
      </c>
      <c r="J1548" s="2">
        <v>3.8</v>
      </c>
      <c r="K1548" s="2">
        <v>6</v>
      </c>
      <c r="M1548" s="3">
        <f t="shared" si="24"/>
        <v>0.64600000000000002</v>
      </c>
    </row>
    <row r="1549" spans="1:13" x14ac:dyDescent="0.2">
      <c r="A1549" s="1">
        <v>39666</v>
      </c>
      <c r="B1549" s="5">
        <v>220</v>
      </c>
      <c r="C1549">
        <v>24</v>
      </c>
      <c r="D1549">
        <v>50</v>
      </c>
      <c r="E1549" s="6" t="s">
        <v>257</v>
      </c>
      <c r="F1549" t="s">
        <v>156</v>
      </c>
      <c r="H1549" t="s">
        <v>154</v>
      </c>
      <c r="J1549" s="2">
        <v>4.5</v>
      </c>
      <c r="K1549" s="2">
        <v>6</v>
      </c>
      <c r="M1549" s="3">
        <f t="shared" si="24"/>
        <v>0.76500000000000001</v>
      </c>
    </row>
    <row r="1550" spans="1:13" x14ac:dyDescent="0.2">
      <c r="A1550" s="1">
        <v>39666</v>
      </c>
      <c r="B1550" s="5">
        <v>220</v>
      </c>
      <c r="C1550">
        <v>24</v>
      </c>
      <c r="D1550">
        <v>50</v>
      </c>
      <c r="E1550" s="6" t="s">
        <v>257</v>
      </c>
      <c r="F1550" t="s">
        <v>193</v>
      </c>
      <c r="H1550" t="s">
        <v>135</v>
      </c>
      <c r="J1550" s="2">
        <v>3.2</v>
      </c>
      <c r="K1550" s="2">
        <v>6</v>
      </c>
      <c r="M1550" s="3">
        <f t="shared" si="24"/>
        <v>0.54400000000000004</v>
      </c>
    </row>
    <row r="1551" spans="1:13" x14ac:dyDescent="0.2">
      <c r="A1551" s="1">
        <v>39666</v>
      </c>
      <c r="B1551" s="5">
        <v>220</v>
      </c>
      <c r="C1551">
        <v>24</v>
      </c>
      <c r="D1551">
        <v>50</v>
      </c>
      <c r="E1551" s="6" t="s">
        <v>257</v>
      </c>
      <c r="F1551" t="s">
        <v>156</v>
      </c>
      <c r="H1551" t="s">
        <v>136</v>
      </c>
      <c r="J1551" s="2">
        <v>2.7</v>
      </c>
      <c r="K1551" s="2">
        <v>6</v>
      </c>
      <c r="M1551" s="3">
        <f t="shared" si="24"/>
        <v>0.45900000000000007</v>
      </c>
    </row>
    <row r="1552" spans="1:13" x14ac:dyDescent="0.2">
      <c r="A1552" s="1">
        <v>39666</v>
      </c>
      <c r="B1552" s="5">
        <v>220</v>
      </c>
      <c r="C1552">
        <v>24</v>
      </c>
      <c r="D1552">
        <v>50</v>
      </c>
      <c r="E1552" s="6" t="s">
        <v>257</v>
      </c>
      <c r="F1552" t="s">
        <v>156</v>
      </c>
      <c r="H1552" t="s">
        <v>137</v>
      </c>
      <c r="J1552" s="2">
        <v>2.8</v>
      </c>
      <c r="K1552" s="2">
        <v>6</v>
      </c>
      <c r="M1552" s="3">
        <f t="shared" si="24"/>
        <v>0.47599999999999998</v>
      </c>
    </row>
    <row r="1553" spans="1:13" x14ac:dyDescent="0.2">
      <c r="A1553" s="1">
        <v>39666</v>
      </c>
      <c r="B1553" s="5">
        <v>220</v>
      </c>
      <c r="C1553">
        <v>24</v>
      </c>
      <c r="D1553">
        <v>50</v>
      </c>
      <c r="E1553" s="6" t="s">
        <v>257</v>
      </c>
      <c r="F1553" t="s">
        <v>156</v>
      </c>
      <c r="H1553" t="s">
        <v>167</v>
      </c>
      <c r="J1553" s="2">
        <v>2.8</v>
      </c>
      <c r="K1553" s="2">
        <v>6</v>
      </c>
      <c r="M1553" s="3">
        <f t="shared" si="24"/>
        <v>0.47599999999999998</v>
      </c>
    </row>
    <row r="1554" spans="1:13" x14ac:dyDescent="0.2">
      <c r="A1554" s="1">
        <v>39666</v>
      </c>
      <c r="B1554" s="5">
        <v>220</v>
      </c>
      <c r="C1554">
        <v>24</v>
      </c>
      <c r="D1554">
        <v>50</v>
      </c>
      <c r="E1554" s="6" t="s">
        <v>257</v>
      </c>
      <c r="F1554" t="s">
        <v>156</v>
      </c>
      <c r="H1554" t="s">
        <v>154</v>
      </c>
      <c r="J1554" s="2">
        <v>2.9</v>
      </c>
      <c r="K1554" s="2">
        <v>6</v>
      </c>
      <c r="M1554" s="3">
        <f t="shared" si="24"/>
        <v>0.49299999999999999</v>
      </c>
    </row>
    <row r="1555" spans="1:13" x14ac:dyDescent="0.2">
      <c r="A1555" s="1">
        <v>39666</v>
      </c>
      <c r="B1555" s="5">
        <v>220</v>
      </c>
      <c r="C1555">
        <v>24</v>
      </c>
      <c r="D1555">
        <v>50</v>
      </c>
      <c r="E1555" s="6" t="s">
        <v>257</v>
      </c>
      <c r="F1555" t="s">
        <v>156</v>
      </c>
      <c r="H1555" t="s">
        <v>154</v>
      </c>
      <c r="J1555" s="2">
        <v>3</v>
      </c>
      <c r="K1555" s="2">
        <v>6</v>
      </c>
      <c r="M1555" s="3">
        <f t="shared" si="24"/>
        <v>0.51</v>
      </c>
    </row>
    <row r="1556" spans="1:13" x14ac:dyDescent="0.2">
      <c r="A1556" s="1">
        <v>39666</v>
      </c>
      <c r="B1556" s="5">
        <v>220</v>
      </c>
      <c r="C1556">
        <v>24</v>
      </c>
      <c r="D1556">
        <v>50</v>
      </c>
      <c r="E1556" s="6" t="s">
        <v>257</v>
      </c>
      <c r="F1556" t="s">
        <v>156</v>
      </c>
      <c r="H1556" t="s">
        <v>154</v>
      </c>
      <c r="J1556" s="2">
        <v>3.8</v>
      </c>
      <c r="K1556" s="2">
        <v>6</v>
      </c>
      <c r="M1556" s="3">
        <f t="shared" si="24"/>
        <v>0.64600000000000002</v>
      </c>
    </row>
    <row r="1557" spans="1:13" x14ac:dyDescent="0.2">
      <c r="A1557" s="1">
        <v>39666</v>
      </c>
      <c r="B1557" s="5">
        <v>220</v>
      </c>
      <c r="C1557">
        <v>24</v>
      </c>
      <c r="D1557">
        <v>50</v>
      </c>
      <c r="E1557" s="6" t="s">
        <v>257</v>
      </c>
      <c r="F1557" t="s">
        <v>156</v>
      </c>
      <c r="H1557" t="s">
        <v>167</v>
      </c>
      <c r="J1557" s="2">
        <v>3.4</v>
      </c>
      <c r="K1557" s="2">
        <v>6</v>
      </c>
      <c r="M1557" s="3">
        <f t="shared" si="24"/>
        <v>0.57800000000000007</v>
      </c>
    </row>
    <row r="1558" spans="1:13" x14ac:dyDescent="0.2">
      <c r="A1558" s="1">
        <v>39673</v>
      </c>
      <c r="B1558" s="5">
        <v>227</v>
      </c>
      <c r="C1558">
        <v>24</v>
      </c>
      <c r="D1558">
        <v>50</v>
      </c>
      <c r="E1558" s="6" t="s">
        <v>257</v>
      </c>
      <c r="F1558" t="s">
        <v>166</v>
      </c>
      <c r="G1558" t="s">
        <v>159</v>
      </c>
      <c r="I1558" t="s">
        <v>160</v>
      </c>
      <c r="J1558" s="2">
        <v>2.2000000000000002</v>
      </c>
      <c r="K1558" s="2">
        <v>6</v>
      </c>
      <c r="L1558" t="s">
        <v>161</v>
      </c>
      <c r="M1558" s="3">
        <f t="shared" si="24"/>
        <v>0.37400000000000005</v>
      </c>
    </row>
    <row r="1559" spans="1:13" x14ac:dyDescent="0.2">
      <c r="A1559" s="1">
        <v>39673</v>
      </c>
      <c r="B1559" s="5">
        <v>227</v>
      </c>
      <c r="C1559">
        <v>24</v>
      </c>
      <c r="D1559">
        <v>50</v>
      </c>
      <c r="E1559" s="6" t="s">
        <v>257</v>
      </c>
      <c r="F1559" t="s">
        <v>156</v>
      </c>
      <c r="G1559" t="s">
        <v>159</v>
      </c>
      <c r="I1559" t="s">
        <v>160</v>
      </c>
      <c r="K1559" s="2">
        <v>6</v>
      </c>
      <c r="L1559" t="s">
        <v>161</v>
      </c>
      <c r="M1559" s="3">
        <f t="shared" si="24"/>
        <v>0</v>
      </c>
    </row>
    <row r="1560" spans="1:13" x14ac:dyDescent="0.2">
      <c r="A1560" s="1">
        <v>39673</v>
      </c>
      <c r="B1560" s="5">
        <v>227</v>
      </c>
      <c r="C1560">
        <v>24</v>
      </c>
      <c r="D1560">
        <v>50</v>
      </c>
      <c r="E1560" s="6" t="s">
        <v>257</v>
      </c>
      <c r="F1560" t="s">
        <v>156</v>
      </c>
      <c r="H1560" t="s">
        <v>162</v>
      </c>
      <c r="J1560" s="2">
        <v>2.6</v>
      </c>
      <c r="K1560" s="2">
        <v>6</v>
      </c>
      <c r="M1560" s="3">
        <f t="shared" si="24"/>
        <v>0.44200000000000006</v>
      </c>
    </row>
    <row r="1561" spans="1:13" x14ac:dyDescent="0.2">
      <c r="A1561" s="1">
        <v>39673</v>
      </c>
      <c r="B1561" s="5">
        <v>227</v>
      </c>
      <c r="C1561">
        <v>24</v>
      </c>
      <c r="D1561">
        <v>50</v>
      </c>
      <c r="E1561" s="6" t="s">
        <v>257</v>
      </c>
      <c r="F1561" t="s">
        <v>163</v>
      </c>
      <c r="G1561" t="s">
        <v>159</v>
      </c>
      <c r="I1561" t="s">
        <v>164</v>
      </c>
      <c r="J1561" s="2">
        <v>2.1</v>
      </c>
      <c r="K1561" s="2">
        <v>6</v>
      </c>
      <c r="L1561" t="s">
        <v>165</v>
      </c>
      <c r="M1561" s="3">
        <f t="shared" si="24"/>
        <v>0.35700000000000004</v>
      </c>
    </row>
    <row r="1562" spans="1:13" x14ac:dyDescent="0.2">
      <c r="A1562" s="1">
        <v>39680</v>
      </c>
      <c r="B1562" s="5">
        <v>234</v>
      </c>
      <c r="C1562">
        <v>24</v>
      </c>
      <c r="D1562">
        <v>50</v>
      </c>
      <c r="E1562" s="6" t="s">
        <v>257</v>
      </c>
      <c r="F1562" t="s">
        <v>6</v>
      </c>
      <c r="H1562" t="s">
        <v>11</v>
      </c>
      <c r="J1562" s="2">
        <v>7.5</v>
      </c>
      <c r="K1562" s="2">
        <v>6</v>
      </c>
      <c r="M1562" s="3">
        <f t="shared" si="24"/>
        <v>1.2750000000000001</v>
      </c>
    </row>
    <row r="1563" spans="1:13" x14ac:dyDescent="0.2">
      <c r="A1563" s="1">
        <v>39680</v>
      </c>
      <c r="B1563" s="5">
        <v>234</v>
      </c>
      <c r="C1563">
        <v>24</v>
      </c>
      <c r="D1563">
        <v>50</v>
      </c>
      <c r="E1563" s="6" t="s">
        <v>257</v>
      </c>
      <c r="F1563" t="s">
        <v>20</v>
      </c>
      <c r="G1563" t="s">
        <v>80</v>
      </c>
      <c r="I1563" t="s">
        <v>81</v>
      </c>
      <c r="J1563" s="2">
        <v>7.3</v>
      </c>
      <c r="K1563" s="2">
        <v>6</v>
      </c>
      <c r="M1563" s="3">
        <f t="shared" si="24"/>
        <v>1.2410000000000001</v>
      </c>
    </row>
    <row r="1564" spans="1:13" x14ac:dyDescent="0.2">
      <c r="A1564" s="1">
        <v>39680</v>
      </c>
      <c r="B1564" s="5">
        <v>234</v>
      </c>
      <c r="C1564">
        <v>24</v>
      </c>
      <c r="D1564">
        <v>50</v>
      </c>
      <c r="E1564" s="6" t="s">
        <v>257</v>
      </c>
      <c r="F1564" t="s">
        <v>6</v>
      </c>
      <c r="H1564" t="s">
        <v>21</v>
      </c>
      <c r="J1564" s="2">
        <v>8.6999999999999993</v>
      </c>
      <c r="K1564" s="2">
        <v>6</v>
      </c>
      <c r="M1564" s="3">
        <f t="shared" si="24"/>
        <v>1.4790000000000001</v>
      </c>
    </row>
    <row r="1565" spans="1:13" x14ac:dyDescent="0.2">
      <c r="A1565" s="1">
        <v>39680</v>
      </c>
      <c r="B1565" s="5">
        <v>234</v>
      </c>
      <c r="C1565">
        <v>24</v>
      </c>
      <c r="D1565">
        <v>50</v>
      </c>
      <c r="E1565" s="6" t="s">
        <v>257</v>
      </c>
      <c r="F1565" t="s">
        <v>9</v>
      </c>
      <c r="G1565" t="s">
        <v>50</v>
      </c>
      <c r="K1565" s="2">
        <v>6</v>
      </c>
      <c r="M1565" s="3">
        <f t="shared" si="24"/>
        <v>0</v>
      </c>
    </row>
    <row r="1566" spans="1:13" x14ac:dyDescent="0.2">
      <c r="A1566" s="1">
        <v>39680</v>
      </c>
      <c r="B1566" s="5">
        <v>234</v>
      </c>
      <c r="C1566">
        <v>24</v>
      </c>
      <c r="D1566">
        <v>50</v>
      </c>
      <c r="E1566" s="6" t="s">
        <v>257</v>
      </c>
      <c r="F1566" t="s">
        <v>9</v>
      </c>
      <c r="G1566" t="s">
        <v>50</v>
      </c>
      <c r="K1566" s="2">
        <v>6</v>
      </c>
      <c r="M1566" s="3">
        <f t="shared" si="24"/>
        <v>0</v>
      </c>
    </row>
    <row r="1567" spans="1:13" x14ac:dyDescent="0.2">
      <c r="A1567" s="1">
        <v>39680</v>
      </c>
      <c r="B1567" s="5">
        <v>234</v>
      </c>
      <c r="C1567">
        <v>24</v>
      </c>
      <c r="D1567">
        <v>50</v>
      </c>
      <c r="E1567" s="6" t="s">
        <v>257</v>
      </c>
      <c r="F1567" t="s">
        <v>9</v>
      </c>
      <c r="G1567" t="s">
        <v>50</v>
      </c>
      <c r="K1567" s="2">
        <v>6</v>
      </c>
      <c r="M1567" s="3">
        <f t="shared" si="24"/>
        <v>0</v>
      </c>
    </row>
    <row r="1568" spans="1:13" x14ac:dyDescent="0.2">
      <c r="A1568" s="1">
        <v>39680</v>
      </c>
      <c r="B1568" s="5">
        <v>234</v>
      </c>
      <c r="C1568">
        <v>24</v>
      </c>
      <c r="D1568">
        <v>50</v>
      </c>
      <c r="E1568" s="6" t="s">
        <v>257</v>
      </c>
      <c r="F1568" t="s">
        <v>9</v>
      </c>
      <c r="G1568" t="s">
        <v>50</v>
      </c>
      <c r="K1568" s="2">
        <v>6</v>
      </c>
      <c r="M1568" s="3">
        <f t="shared" si="24"/>
        <v>0</v>
      </c>
    </row>
    <row r="1569" spans="1:13" x14ac:dyDescent="0.2">
      <c r="A1569" s="1">
        <v>39680</v>
      </c>
      <c r="B1569" s="5">
        <v>234</v>
      </c>
      <c r="C1569">
        <v>24</v>
      </c>
      <c r="D1569">
        <v>50</v>
      </c>
      <c r="E1569" s="6" t="s">
        <v>257</v>
      </c>
      <c r="F1569" t="s">
        <v>9</v>
      </c>
      <c r="G1569" t="s">
        <v>50</v>
      </c>
      <c r="K1569" s="2">
        <v>6</v>
      </c>
      <c r="M1569" s="3">
        <f t="shared" si="24"/>
        <v>0</v>
      </c>
    </row>
    <row r="1570" spans="1:13" x14ac:dyDescent="0.2">
      <c r="A1570" s="1">
        <v>39680</v>
      </c>
      <c r="B1570" s="5">
        <v>234</v>
      </c>
      <c r="C1570">
        <v>24</v>
      </c>
      <c r="D1570">
        <v>50</v>
      </c>
      <c r="E1570" s="6" t="s">
        <v>257</v>
      </c>
      <c r="F1570" t="s">
        <v>9</v>
      </c>
      <c r="G1570" t="s">
        <v>50</v>
      </c>
      <c r="K1570" s="2">
        <v>6</v>
      </c>
      <c r="M1570" s="3">
        <f t="shared" si="24"/>
        <v>0</v>
      </c>
    </row>
    <row r="1571" spans="1:13" x14ac:dyDescent="0.2">
      <c r="A1571" s="1">
        <v>39680</v>
      </c>
      <c r="B1571" s="5">
        <v>234</v>
      </c>
      <c r="C1571">
        <v>24</v>
      </c>
      <c r="D1571">
        <v>50</v>
      </c>
      <c r="E1571" s="6" t="s">
        <v>257</v>
      </c>
      <c r="F1571" t="s">
        <v>9</v>
      </c>
      <c r="G1571" t="s">
        <v>50</v>
      </c>
      <c r="K1571" s="2">
        <v>6</v>
      </c>
      <c r="M1571" s="3">
        <f t="shared" si="24"/>
        <v>0</v>
      </c>
    </row>
    <row r="1572" spans="1:13" x14ac:dyDescent="0.2">
      <c r="A1572" s="1">
        <v>39680</v>
      </c>
      <c r="B1572" s="5">
        <v>234</v>
      </c>
      <c r="C1572">
        <v>24</v>
      </c>
      <c r="D1572">
        <v>50</v>
      </c>
      <c r="E1572" s="6" t="s">
        <v>257</v>
      </c>
      <c r="F1572" t="s">
        <v>9</v>
      </c>
      <c r="G1572" t="s">
        <v>50</v>
      </c>
      <c r="K1572" s="2">
        <v>6</v>
      </c>
      <c r="M1572" s="3">
        <f t="shared" si="24"/>
        <v>0</v>
      </c>
    </row>
    <row r="1573" spans="1:13" x14ac:dyDescent="0.2">
      <c r="A1573" s="1">
        <v>39680</v>
      </c>
      <c r="B1573" s="5">
        <v>234</v>
      </c>
      <c r="C1573">
        <v>24</v>
      </c>
      <c r="D1573">
        <v>50</v>
      </c>
      <c r="E1573" s="6" t="s">
        <v>257</v>
      </c>
      <c r="F1573" t="s">
        <v>9</v>
      </c>
      <c r="G1573" t="s">
        <v>50</v>
      </c>
      <c r="K1573" s="2">
        <v>6</v>
      </c>
      <c r="M1573" s="3">
        <f t="shared" si="24"/>
        <v>0</v>
      </c>
    </row>
    <row r="1574" spans="1:13" x14ac:dyDescent="0.2">
      <c r="A1574" s="1">
        <v>39680</v>
      </c>
      <c r="B1574" s="5">
        <v>234</v>
      </c>
      <c r="C1574">
        <v>24</v>
      </c>
      <c r="D1574">
        <v>50</v>
      </c>
      <c r="E1574" s="6" t="s">
        <v>257</v>
      </c>
      <c r="F1574" t="s">
        <v>9</v>
      </c>
      <c r="G1574" t="s">
        <v>50</v>
      </c>
      <c r="K1574" s="2">
        <v>6</v>
      </c>
      <c r="M1574" s="3">
        <f t="shared" si="24"/>
        <v>0</v>
      </c>
    </row>
    <row r="1575" spans="1:13" x14ac:dyDescent="0.2">
      <c r="A1575" s="1">
        <v>39680</v>
      </c>
      <c r="B1575" s="5">
        <v>234</v>
      </c>
      <c r="C1575">
        <v>24</v>
      </c>
      <c r="D1575">
        <v>50</v>
      </c>
      <c r="E1575" s="6" t="s">
        <v>257</v>
      </c>
      <c r="F1575" t="s">
        <v>9</v>
      </c>
      <c r="G1575" t="s">
        <v>50</v>
      </c>
      <c r="K1575" s="2">
        <v>6</v>
      </c>
      <c r="M1575" s="3">
        <f t="shared" si="24"/>
        <v>0</v>
      </c>
    </row>
    <row r="1576" spans="1:13" x14ac:dyDescent="0.2">
      <c r="A1576" s="1">
        <v>39680</v>
      </c>
      <c r="B1576" s="5">
        <v>234</v>
      </c>
      <c r="C1576">
        <v>24</v>
      </c>
      <c r="D1576">
        <v>50</v>
      </c>
      <c r="E1576" s="6" t="s">
        <v>257</v>
      </c>
      <c r="F1576" t="s">
        <v>9</v>
      </c>
      <c r="G1576" t="s">
        <v>50</v>
      </c>
      <c r="K1576" s="2">
        <v>6</v>
      </c>
      <c r="M1576" s="3">
        <f t="shared" si="24"/>
        <v>0</v>
      </c>
    </row>
    <row r="1577" spans="1:13" x14ac:dyDescent="0.2">
      <c r="A1577" s="1">
        <v>39680</v>
      </c>
      <c r="B1577" s="5">
        <v>234</v>
      </c>
      <c r="C1577">
        <v>24</v>
      </c>
      <c r="D1577">
        <v>50</v>
      </c>
      <c r="E1577" s="6" t="s">
        <v>257</v>
      </c>
      <c r="F1577" t="s">
        <v>9</v>
      </c>
      <c r="G1577" t="s">
        <v>50</v>
      </c>
      <c r="K1577" s="2">
        <v>6</v>
      </c>
      <c r="M1577" s="3">
        <f t="shared" si="24"/>
        <v>0</v>
      </c>
    </row>
    <row r="1578" spans="1:13" x14ac:dyDescent="0.2">
      <c r="A1578" s="1">
        <v>39680</v>
      </c>
      <c r="B1578" s="5">
        <v>234</v>
      </c>
      <c r="C1578">
        <v>24</v>
      </c>
      <c r="D1578">
        <v>50</v>
      </c>
      <c r="E1578" s="6" t="s">
        <v>257</v>
      </c>
      <c r="F1578" t="s">
        <v>9</v>
      </c>
      <c r="G1578" t="s">
        <v>50</v>
      </c>
      <c r="K1578" s="2">
        <v>6</v>
      </c>
      <c r="M1578" s="3">
        <f t="shared" si="24"/>
        <v>0</v>
      </c>
    </row>
    <row r="1579" spans="1:13" x14ac:dyDescent="0.2">
      <c r="A1579" s="1">
        <v>39680</v>
      </c>
      <c r="B1579" s="5">
        <v>234</v>
      </c>
      <c r="C1579">
        <v>24</v>
      </c>
      <c r="D1579">
        <v>50</v>
      </c>
      <c r="E1579" s="6" t="s">
        <v>257</v>
      </c>
      <c r="F1579" t="s">
        <v>9</v>
      </c>
      <c r="G1579" t="s">
        <v>50</v>
      </c>
      <c r="K1579" s="2">
        <v>6</v>
      </c>
      <c r="M1579" s="3">
        <f t="shared" si="24"/>
        <v>0</v>
      </c>
    </row>
    <row r="1580" spans="1:13" x14ac:dyDescent="0.2">
      <c r="A1580" s="1">
        <v>39680</v>
      </c>
      <c r="B1580" s="5">
        <v>234</v>
      </c>
      <c r="C1580">
        <v>24</v>
      </c>
      <c r="D1580">
        <v>50</v>
      </c>
      <c r="E1580" s="6" t="s">
        <v>257</v>
      </c>
      <c r="F1580" t="s">
        <v>9</v>
      </c>
      <c r="G1580" t="s">
        <v>50</v>
      </c>
      <c r="K1580" s="2">
        <v>6</v>
      </c>
      <c r="M1580" s="3">
        <f t="shared" si="24"/>
        <v>0</v>
      </c>
    </row>
    <row r="1581" spans="1:13" x14ac:dyDescent="0.2">
      <c r="A1581" s="1">
        <v>39680</v>
      </c>
      <c r="B1581" s="5">
        <v>234</v>
      </c>
      <c r="C1581">
        <v>24</v>
      </c>
      <c r="D1581">
        <v>50</v>
      </c>
      <c r="E1581" s="6" t="s">
        <v>257</v>
      </c>
      <c r="F1581" t="s">
        <v>9</v>
      </c>
      <c r="G1581" t="s">
        <v>50</v>
      </c>
      <c r="K1581" s="2">
        <v>6</v>
      </c>
      <c r="M1581" s="3">
        <f t="shared" si="24"/>
        <v>0</v>
      </c>
    </row>
    <row r="1582" spans="1:13" x14ac:dyDescent="0.2">
      <c r="A1582" s="1">
        <v>39680</v>
      </c>
      <c r="B1582" s="5">
        <v>234</v>
      </c>
      <c r="C1582">
        <v>24</v>
      </c>
      <c r="D1582">
        <v>50</v>
      </c>
      <c r="E1582" s="6" t="s">
        <v>257</v>
      </c>
      <c r="F1582" t="s">
        <v>9</v>
      </c>
      <c r="G1582" t="s">
        <v>50</v>
      </c>
      <c r="K1582" s="2">
        <v>6</v>
      </c>
      <c r="M1582" s="3">
        <f t="shared" si="24"/>
        <v>0</v>
      </c>
    </row>
    <row r="1583" spans="1:13" x14ac:dyDescent="0.2">
      <c r="A1583" s="1">
        <v>39680</v>
      </c>
      <c r="B1583" s="5">
        <v>234</v>
      </c>
      <c r="C1583">
        <v>24</v>
      </c>
      <c r="D1583">
        <v>50</v>
      </c>
      <c r="E1583" s="6" t="s">
        <v>257</v>
      </c>
      <c r="F1583" t="s">
        <v>9</v>
      </c>
      <c r="G1583" t="s">
        <v>50</v>
      </c>
      <c r="K1583" s="2">
        <v>6</v>
      </c>
      <c r="M1583" s="3">
        <f t="shared" si="24"/>
        <v>0</v>
      </c>
    </row>
    <row r="1584" spans="1:13" x14ac:dyDescent="0.2">
      <c r="A1584" s="1">
        <v>39680</v>
      </c>
      <c r="B1584" s="5">
        <v>234</v>
      </c>
      <c r="C1584">
        <v>24</v>
      </c>
      <c r="D1584">
        <v>50</v>
      </c>
      <c r="E1584" s="6" t="s">
        <v>257</v>
      </c>
      <c r="F1584" t="s">
        <v>9</v>
      </c>
      <c r="G1584" t="s">
        <v>50</v>
      </c>
      <c r="K1584" s="2">
        <v>6</v>
      </c>
      <c r="M1584" s="3">
        <f t="shared" si="24"/>
        <v>0</v>
      </c>
    </row>
    <row r="1585" spans="1:13" x14ac:dyDescent="0.2">
      <c r="A1585" s="1">
        <v>39680</v>
      </c>
      <c r="B1585" s="5">
        <v>234</v>
      </c>
      <c r="C1585">
        <v>24</v>
      </c>
      <c r="D1585">
        <v>50</v>
      </c>
      <c r="E1585" s="6" t="s">
        <v>257</v>
      </c>
      <c r="F1585" t="s">
        <v>9</v>
      </c>
      <c r="G1585" t="s">
        <v>50</v>
      </c>
      <c r="K1585" s="2">
        <v>6</v>
      </c>
      <c r="M1585" s="3">
        <f t="shared" si="24"/>
        <v>0</v>
      </c>
    </row>
    <row r="1586" spans="1:13" x14ac:dyDescent="0.2">
      <c r="A1586" s="1">
        <v>39680</v>
      </c>
      <c r="B1586" s="5">
        <v>234</v>
      </c>
      <c r="C1586">
        <v>24</v>
      </c>
      <c r="D1586">
        <v>50</v>
      </c>
      <c r="E1586" s="6" t="s">
        <v>257</v>
      </c>
      <c r="F1586" t="s">
        <v>9</v>
      </c>
      <c r="G1586" t="s">
        <v>50</v>
      </c>
      <c r="K1586" s="2">
        <v>6</v>
      </c>
      <c r="M1586" s="3">
        <f t="shared" si="24"/>
        <v>0</v>
      </c>
    </row>
    <row r="1587" spans="1:13" x14ac:dyDescent="0.2">
      <c r="A1587" s="1">
        <v>39680</v>
      </c>
      <c r="B1587" s="5">
        <v>234</v>
      </c>
      <c r="C1587">
        <v>24</v>
      </c>
      <c r="D1587">
        <v>50</v>
      </c>
      <c r="E1587" s="6" t="s">
        <v>257</v>
      </c>
      <c r="F1587" t="s">
        <v>9</v>
      </c>
      <c r="G1587" t="s">
        <v>50</v>
      </c>
      <c r="K1587" s="2">
        <v>6</v>
      </c>
      <c r="M1587" s="3">
        <f t="shared" si="24"/>
        <v>0</v>
      </c>
    </row>
    <row r="1588" spans="1:13" x14ac:dyDescent="0.2">
      <c r="A1588" s="1">
        <v>39680</v>
      </c>
      <c r="B1588" s="5">
        <v>234</v>
      </c>
      <c r="C1588">
        <v>24</v>
      </c>
      <c r="D1588">
        <v>50</v>
      </c>
      <c r="E1588" s="6" t="s">
        <v>257</v>
      </c>
      <c r="F1588" t="s">
        <v>9</v>
      </c>
      <c r="G1588" t="s">
        <v>50</v>
      </c>
      <c r="K1588" s="2">
        <v>6</v>
      </c>
      <c r="M1588" s="3">
        <f t="shared" si="24"/>
        <v>0</v>
      </c>
    </row>
    <row r="1589" spans="1:13" x14ac:dyDescent="0.2">
      <c r="A1589" s="1">
        <v>39680</v>
      </c>
      <c r="B1589" s="5">
        <v>234</v>
      </c>
      <c r="C1589">
        <v>24</v>
      </c>
      <c r="D1589">
        <v>50</v>
      </c>
      <c r="E1589" s="6" t="s">
        <v>257</v>
      </c>
      <c r="F1589" t="s">
        <v>9</v>
      </c>
      <c r="G1589" t="s">
        <v>50</v>
      </c>
      <c r="K1589" s="2">
        <v>6</v>
      </c>
      <c r="M1589" s="3">
        <f t="shared" si="24"/>
        <v>0</v>
      </c>
    </row>
    <row r="1590" spans="1:13" x14ac:dyDescent="0.2">
      <c r="A1590" s="1">
        <v>39680</v>
      </c>
      <c r="B1590" s="5">
        <v>234</v>
      </c>
      <c r="C1590">
        <v>24</v>
      </c>
      <c r="D1590">
        <v>50</v>
      </c>
      <c r="E1590" s="6" t="s">
        <v>257</v>
      </c>
      <c r="F1590" t="s">
        <v>9</v>
      </c>
      <c r="G1590" t="s">
        <v>50</v>
      </c>
      <c r="K1590" s="2">
        <v>6</v>
      </c>
      <c r="M1590" s="3">
        <f t="shared" si="24"/>
        <v>0</v>
      </c>
    </row>
    <row r="1591" spans="1:13" x14ac:dyDescent="0.2">
      <c r="A1591" s="1">
        <v>39680</v>
      </c>
      <c r="B1591" s="5">
        <v>234</v>
      </c>
      <c r="C1591">
        <v>24</v>
      </c>
      <c r="D1591">
        <v>50</v>
      </c>
      <c r="E1591" s="6" t="s">
        <v>257</v>
      </c>
      <c r="F1591" t="s">
        <v>9</v>
      </c>
      <c r="G1591" t="s">
        <v>50</v>
      </c>
      <c r="K1591" s="2">
        <v>6</v>
      </c>
      <c r="M1591" s="3">
        <f t="shared" si="24"/>
        <v>0</v>
      </c>
    </row>
    <row r="1592" spans="1:13" x14ac:dyDescent="0.2">
      <c r="A1592" s="1">
        <v>39680</v>
      </c>
      <c r="B1592" s="5">
        <v>234</v>
      </c>
      <c r="C1592">
        <v>24</v>
      </c>
      <c r="D1592">
        <v>50</v>
      </c>
      <c r="E1592" s="6" t="s">
        <v>257</v>
      </c>
      <c r="F1592" t="s">
        <v>9</v>
      </c>
      <c r="G1592" t="s">
        <v>50</v>
      </c>
      <c r="K1592" s="2">
        <v>6</v>
      </c>
      <c r="M1592" s="3">
        <f t="shared" si="24"/>
        <v>0</v>
      </c>
    </row>
    <row r="1593" spans="1:13" x14ac:dyDescent="0.2">
      <c r="A1593" s="1">
        <v>39680</v>
      </c>
      <c r="B1593" s="5">
        <v>234</v>
      </c>
      <c r="C1593">
        <v>24</v>
      </c>
      <c r="D1593">
        <v>50</v>
      </c>
      <c r="E1593" s="6" t="s">
        <v>257</v>
      </c>
      <c r="F1593" t="s">
        <v>9</v>
      </c>
      <c r="G1593" t="s">
        <v>50</v>
      </c>
      <c r="K1593" s="2">
        <v>6</v>
      </c>
      <c r="M1593" s="3">
        <f t="shared" si="24"/>
        <v>0</v>
      </c>
    </row>
    <row r="1594" spans="1:13" x14ac:dyDescent="0.2">
      <c r="A1594" s="1">
        <v>39680</v>
      </c>
      <c r="B1594" s="5">
        <v>234</v>
      </c>
      <c r="C1594">
        <v>24</v>
      </c>
      <c r="D1594">
        <v>50</v>
      </c>
      <c r="E1594" s="6" t="s">
        <v>257</v>
      </c>
      <c r="F1594" t="s">
        <v>9</v>
      </c>
      <c r="G1594" t="s">
        <v>50</v>
      </c>
      <c r="K1594" s="2">
        <v>6</v>
      </c>
      <c r="M1594" s="3">
        <f t="shared" si="24"/>
        <v>0</v>
      </c>
    </row>
    <row r="1595" spans="1:13" x14ac:dyDescent="0.2">
      <c r="A1595" s="1">
        <v>39680</v>
      </c>
      <c r="B1595" s="5">
        <v>234</v>
      </c>
      <c r="C1595">
        <v>24</v>
      </c>
      <c r="D1595">
        <v>50</v>
      </c>
      <c r="E1595" s="6" t="s">
        <v>257</v>
      </c>
      <c r="F1595" t="s">
        <v>9</v>
      </c>
      <c r="G1595" t="s">
        <v>50</v>
      </c>
      <c r="K1595" s="2">
        <v>6</v>
      </c>
      <c r="M1595" s="3">
        <f t="shared" si="24"/>
        <v>0</v>
      </c>
    </row>
    <row r="1596" spans="1:13" x14ac:dyDescent="0.2">
      <c r="A1596" s="1">
        <v>39680</v>
      </c>
      <c r="B1596" s="5">
        <v>234</v>
      </c>
      <c r="C1596">
        <v>24</v>
      </c>
      <c r="D1596">
        <v>50</v>
      </c>
      <c r="E1596" s="6" t="s">
        <v>257</v>
      </c>
      <c r="F1596" t="s">
        <v>9</v>
      </c>
      <c r="G1596" t="s">
        <v>50</v>
      </c>
      <c r="K1596" s="2">
        <v>6</v>
      </c>
      <c r="M1596" s="3">
        <f t="shared" si="24"/>
        <v>0</v>
      </c>
    </row>
    <row r="1597" spans="1:13" x14ac:dyDescent="0.2">
      <c r="A1597" s="1">
        <v>39680</v>
      </c>
      <c r="B1597" s="5">
        <v>234</v>
      </c>
      <c r="C1597">
        <v>24</v>
      </c>
      <c r="D1597">
        <v>50</v>
      </c>
      <c r="E1597" s="6" t="s">
        <v>257</v>
      </c>
      <c r="F1597" t="s">
        <v>9</v>
      </c>
      <c r="G1597" t="s">
        <v>50</v>
      </c>
      <c r="K1597" s="2">
        <v>6</v>
      </c>
      <c r="M1597" s="3">
        <f t="shared" si="24"/>
        <v>0</v>
      </c>
    </row>
    <row r="1598" spans="1:13" x14ac:dyDescent="0.2">
      <c r="A1598" s="1">
        <v>39680</v>
      </c>
      <c r="B1598" s="5">
        <v>234</v>
      </c>
      <c r="C1598">
        <v>24</v>
      </c>
      <c r="D1598">
        <v>50</v>
      </c>
      <c r="E1598" s="6" t="s">
        <v>257</v>
      </c>
      <c r="F1598" t="s">
        <v>9</v>
      </c>
      <c r="G1598" t="s">
        <v>50</v>
      </c>
      <c r="K1598" s="2">
        <v>6</v>
      </c>
      <c r="M1598" s="3">
        <f t="shared" si="24"/>
        <v>0</v>
      </c>
    </row>
    <row r="1599" spans="1:13" x14ac:dyDescent="0.2">
      <c r="A1599" s="1">
        <v>39680</v>
      </c>
      <c r="B1599" s="5">
        <v>234</v>
      </c>
      <c r="C1599">
        <v>24</v>
      </c>
      <c r="D1599">
        <v>50</v>
      </c>
      <c r="E1599" s="6" t="s">
        <v>257</v>
      </c>
      <c r="F1599" t="s">
        <v>9</v>
      </c>
      <c r="G1599" t="s">
        <v>50</v>
      </c>
      <c r="K1599" s="2">
        <v>6</v>
      </c>
      <c r="M1599" s="3">
        <f t="shared" si="24"/>
        <v>0</v>
      </c>
    </row>
    <row r="1600" spans="1:13" x14ac:dyDescent="0.2">
      <c r="A1600" s="1">
        <v>39680</v>
      </c>
      <c r="B1600" s="5">
        <v>234</v>
      </c>
      <c r="C1600">
        <v>24</v>
      </c>
      <c r="D1600">
        <v>50</v>
      </c>
      <c r="E1600" s="6" t="s">
        <v>257</v>
      </c>
      <c r="F1600" t="s">
        <v>9</v>
      </c>
      <c r="G1600" t="s">
        <v>50</v>
      </c>
      <c r="K1600" s="2">
        <v>6</v>
      </c>
      <c r="M1600" s="3">
        <f t="shared" si="24"/>
        <v>0</v>
      </c>
    </row>
    <row r="1601" spans="1:13" x14ac:dyDescent="0.2">
      <c r="A1601" s="1">
        <v>39680</v>
      </c>
      <c r="B1601" s="5">
        <v>234</v>
      </c>
      <c r="C1601">
        <v>24</v>
      </c>
      <c r="D1601">
        <v>50</v>
      </c>
      <c r="E1601" s="6" t="s">
        <v>257</v>
      </c>
      <c r="F1601" t="s">
        <v>9</v>
      </c>
      <c r="G1601" t="s">
        <v>50</v>
      </c>
      <c r="K1601" s="2">
        <v>6</v>
      </c>
      <c r="M1601" s="3">
        <f t="shared" si="24"/>
        <v>0</v>
      </c>
    </row>
    <row r="1602" spans="1:13" x14ac:dyDescent="0.2">
      <c r="A1602" s="1">
        <v>39680</v>
      </c>
      <c r="B1602" s="5">
        <v>234</v>
      </c>
      <c r="C1602">
        <v>24</v>
      </c>
      <c r="D1602">
        <v>50</v>
      </c>
      <c r="E1602" s="6" t="s">
        <v>257</v>
      </c>
      <c r="F1602" t="s">
        <v>9</v>
      </c>
      <c r="G1602" t="s">
        <v>50</v>
      </c>
      <c r="K1602" s="2">
        <v>6</v>
      </c>
      <c r="M1602" s="3">
        <f t="shared" ref="M1602:M1665" si="25">J1602*0.17</f>
        <v>0</v>
      </c>
    </row>
    <row r="1603" spans="1:13" x14ac:dyDescent="0.2">
      <c r="A1603" s="1">
        <v>39680</v>
      </c>
      <c r="B1603" s="5">
        <v>234</v>
      </c>
      <c r="C1603">
        <v>24</v>
      </c>
      <c r="D1603">
        <v>50</v>
      </c>
      <c r="E1603" s="6" t="s">
        <v>257</v>
      </c>
      <c r="F1603" t="s">
        <v>9</v>
      </c>
      <c r="G1603" t="s">
        <v>50</v>
      </c>
      <c r="K1603" s="2">
        <v>6</v>
      </c>
      <c r="M1603" s="3">
        <f t="shared" si="25"/>
        <v>0</v>
      </c>
    </row>
    <row r="1604" spans="1:13" x14ac:dyDescent="0.2">
      <c r="A1604" s="1">
        <v>39680</v>
      </c>
      <c r="B1604" s="5">
        <v>234</v>
      </c>
      <c r="C1604">
        <v>24</v>
      </c>
      <c r="D1604">
        <v>50</v>
      </c>
      <c r="E1604" s="6" t="s">
        <v>257</v>
      </c>
      <c r="F1604" t="s">
        <v>9</v>
      </c>
      <c r="G1604" t="s">
        <v>50</v>
      </c>
      <c r="K1604" s="2">
        <v>6</v>
      </c>
      <c r="M1604" s="3">
        <f t="shared" si="25"/>
        <v>0</v>
      </c>
    </row>
    <row r="1605" spans="1:13" x14ac:dyDescent="0.2">
      <c r="A1605" s="1">
        <v>39680</v>
      </c>
      <c r="B1605" s="5">
        <v>234</v>
      </c>
      <c r="C1605">
        <v>24</v>
      </c>
      <c r="D1605">
        <v>50</v>
      </c>
      <c r="E1605" s="6" t="s">
        <v>257</v>
      </c>
      <c r="F1605" t="s">
        <v>9</v>
      </c>
      <c r="G1605" t="s">
        <v>50</v>
      </c>
      <c r="K1605" s="2">
        <v>6</v>
      </c>
      <c r="M1605" s="3">
        <f t="shared" si="25"/>
        <v>0</v>
      </c>
    </row>
    <row r="1606" spans="1:13" x14ac:dyDescent="0.2">
      <c r="A1606" s="1">
        <v>39680</v>
      </c>
      <c r="B1606" s="5">
        <v>234</v>
      </c>
      <c r="C1606">
        <v>24</v>
      </c>
      <c r="D1606">
        <v>50</v>
      </c>
      <c r="E1606" s="6" t="s">
        <v>257</v>
      </c>
      <c r="F1606" t="s">
        <v>9</v>
      </c>
      <c r="G1606" t="s">
        <v>50</v>
      </c>
      <c r="K1606" s="2">
        <v>6</v>
      </c>
      <c r="M1606" s="3">
        <f t="shared" si="25"/>
        <v>0</v>
      </c>
    </row>
    <row r="1607" spans="1:13" x14ac:dyDescent="0.2">
      <c r="A1607" s="1">
        <v>39680</v>
      </c>
      <c r="B1607" s="5">
        <v>234</v>
      </c>
      <c r="C1607">
        <v>24</v>
      </c>
      <c r="D1607">
        <v>50</v>
      </c>
      <c r="E1607" s="6" t="s">
        <v>257</v>
      </c>
      <c r="F1607" t="s">
        <v>9</v>
      </c>
      <c r="G1607" t="s">
        <v>50</v>
      </c>
      <c r="K1607" s="2">
        <v>6</v>
      </c>
      <c r="M1607" s="3">
        <f t="shared" si="25"/>
        <v>0</v>
      </c>
    </row>
    <row r="1608" spans="1:13" x14ac:dyDescent="0.2">
      <c r="A1608" s="1">
        <v>39680</v>
      </c>
      <c r="B1608" s="5">
        <v>234</v>
      </c>
      <c r="C1608">
        <v>24</v>
      </c>
      <c r="D1608">
        <v>50</v>
      </c>
      <c r="E1608" s="6" t="s">
        <v>257</v>
      </c>
      <c r="F1608" t="s">
        <v>9</v>
      </c>
      <c r="G1608" t="s">
        <v>50</v>
      </c>
      <c r="K1608" s="2">
        <v>6</v>
      </c>
      <c r="M1608" s="3">
        <f t="shared" si="25"/>
        <v>0</v>
      </c>
    </row>
    <row r="1609" spans="1:13" x14ac:dyDescent="0.2">
      <c r="A1609" s="1">
        <v>39680</v>
      </c>
      <c r="B1609" s="5">
        <v>234</v>
      </c>
      <c r="C1609">
        <v>24</v>
      </c>
      <c r="D1609">
        <v>50</v>
      </c>
      <c r="E1609" s="6" t="s">
        <v>257</v>
      </c>
      <c r="F1609" t="s">
        <v>9</v>
      </c>
      <c r="G1609" t="s">
        <v>50</v>
      </c>
      <c r="K1609" s="2">
        <v>6</v>
      </c>
      <c r="M1609" s="3">
        <f t="shared" si="25"/>
        <v>0</v>
      </c>
    </row>
    <row r="1610" spans="1:13" x14ac:dyDescent="0.2">
      <c r="A1610" s="1">
        <v>39680</v>
      </c>
      <c r="B1610" s="5">
        <v>234</v>
      </c>
      <c r="C1610">
        <v>24</v>
      </c>
      <c r="D1610">
        <v>50</v>
      </c>
      <c r="E1610" s="6" t="s">
        <v>257</v>
      </c>
      <c r="F1610" t="s">
        <v>9</v>
      </c>
      <c r="G1610" t="s">
        <v>50</v>
      </c>
      <c r="K1610" s="2">
        <v>6</v>
      </c>
      <c r="M1610" s="3">
        <f t="shared" si="25"/>
        <v>0</v>
      </c>
    </row>
    <row r="1611" spans="1:13" x14ac:dyDescent="0.2">
      <c r="A1611" s="1">
        <v>39680</v>
      </c>
      <c r="B1611" s="5">
        <v>234</v>
      </c>
      <c r="C1611">
        <v>24</v>
      </c>
      <c r="D1611">
        <v>50</v>
      </c>
      <c r="E1611" s="6" t="s">
        <v>257</v>
      </c>
      <c r="F1611" t="s">
        <v>78</v>
      </c>
      <c r="H1611" t="s">
        <v>10</v>
      </c>
      <c r="J1611" s="2">
        <v>4.0999999999999996</v>
      </c>
      <c r="K1611" s="2">
        <v>6</v>
      </c>
      <c r="M1611" s="3">
        <f t="shared" si="25"/>
        <v>0.69699999999999995</v>
      </c>
    </row>
    <row r="1612" spans="1:13" x14ac:dyDescent="0.2">
      <c r="A1612" s="1">
        <v>39680</v>
      </c>
      <c r="B1612" s="5">
        <v>234</v>
      </c>
      <c r="C1612">
        <v>24</v>
      </c>
      <c r="D1612">
        <v>50</v>
      </c>
      <c r="E1612" s="6" t="s">
        <v>257</v>
      </c>
      <c r="F1612" t="s">
        <v>12</v>
      </c>
      <c r="H1612" t="s">
        <v>13</v>
      </c>
      <c r="J1612" s="2">
        <v>3.2</v>
      </c>
      <c r="K1612" s="2">
        <v>6</v>
      </c>
      <c r="M1612" s="3">
        <f t="shared" si="25"/>
        <v>0.54400000000000004</v>
      </c>
    </row>
    <row r="1613" spans="1:13" x14ac:dyDescent="0.2">
      <c r="A1613" s="1">
        <v>39680</v>
      </c>
      <c r="B1613" s="5">
        <v>234</v>
      </c>
      <c r="C1613">
        <v>24</v>
      </c>
      <c r="D1613">
        <v>50</v>
      </c>
      <c r="E1613" s="6" t="s">
        <v>257</v>
      </c>
      <c r="F1613" t="s">
        <v>206</v>
      </c>
      <c r="G1613" t="s">
        <v>14</v>
      </c>
      <c r="I1613" t="s">
        <v>85</v>
      </c>
      <c r="J1613" s="2">
        <v>2.2000000000000002</v>
      </c>
      <c r="K1613" s="2">
        <v>6</v>
      </c>
      <c r="L1613" t="s">
        <v>15</v>
      </c>
      <c r="M1613" s="3">
        <f t="shared" si="25"/>
        <v>0.37400000000000005</v>
      </c>
    </row>
    <row r="1614" spans="1:13" x14ac:dyDescent="0.2">
      <c r="A1614" s="1">
        <v>39680</v>
      </c>
      <c r="B1614" s="5">
        <v>234</v>
      </c>
      <c r="C1614">
        <v>24</v>
      </c>
      <c r="D1614">
        <v>50</v>
      </c>
      <c r="E1614" s="6" t="s">
        <v>257</v>
      </c>
      <c r="F1614" t="s">
        <v>206</v>
      </c>
      <c r="G1614" t="s">
        <v>80</v>
      </c>
      <c r="I1614" t="s">
        <v>85</v>
      </c>
      <c r="J1614" s="2">
        <v>2</v>
      </c>
      <c r="K1614" s="2">
        <v>6</v>
      </c>
      <c r="L1614" t="s">
        <v>86</v>
      </c>
      <c r="M1614" s="3">
        <f t="shared" si="25"/>
        <v>0.34</v>
      </c>
    </row>
    <row r="1615" spans="1:13" x14ac:dyDescent="0.2">
      <c r="A1615" s="1">
        <v>39680</v>
      </c>
      <c r="B1615" s="5">
        <v>234</v>
      </c>
      <c r="C1615">
        <v>24</v>
      </c>
      <c r="D1615">
        <v>50</v>
      </c>
      <c r="E1615" s="6" t="s">
        <v>257</v>
      </c>
      <c r="F1615" t="s">
        <v>206</v>
      </c>
      <c r="H1615" t="s">
        <v>66</v>
      </c>
      <c r="J1615" s="2">
        <v>3.2</v>
      </c>
      <c r="K1615" s="2">
        <v>6</v>
      </c>
      <c r="M1615" s="3">
        <f t="shared" si="25"/>
        <v>0.54400000000000004</v>
      </c>
    </row>
    <row r="1616" spans="1:13" x14ac:dyDescent="0.2">
      <c r="A1616" s="1">
        <v>39680</v>
      </c>
      <c r="B1616" s="5">
        <v>234</v>
      </c>
      <c r="C1616">
        <v>24</v>
      </c>
      <c r="D1616">
        <v>50</v>
      </c>
      <c r="E1616" s="6" t="s">
        <v>257</v>
      </c>
      <c r="F1616" t="s">
        <v>206</v>
      </c>
      <c r="H1616" t="s">
        <v>16</v>
      </c>
      <c r="J1616" s="2">
        <v>5.2</v>
      </c>
      <c r="K1616" s="2">
        <v>6</v>
      </c>
      <c r="M1616" s="3">
        <f t="shared" si="25"/>
        <v>0.88400000000000012</v>
      </c>
    </row>
    <row r="1617" spans="1:13" x14ac:dyDescent="0.2">
      <c r="A1617" s="1">
        <v>39680</v>
      </c>
      <c r="B1617" s="5">
        <v>234</v>
      </c>
      <c r="C1617">
        <v>24</v>
      </c>
      <c r="D1617">
        <v>50</v>
      </c>
      <c r="E1617" s="6" t="s">
        <v>257</v>
      </c>
      <c r="F1617" t="s">
        <v>206</v>
      </c>
      <c r="H1617" t="s">
        <v>17</v>
      </c>
      <c r="J1617" s="2">
        <v>3.3</v>
      </c>
      <c r="K1617" s="2">
        <v>6</v>
      </c>
      <c r="M1617" s="3">
        <f t="shared" si="25"/>
        <v>0.56100000000000005</v>
      </c>
    </row>
    <row r="1618" spans="1:13" x14ac:dyDescent="0.2">
      <c r="A1618" s="1">
        <v>39680</v>
      </c>
      <c r="B1618" s="5">
        <v>234</v>
      </c>
      <c r="C1618">
        <v>24</v>
      </c>
      <c r="D1618">
        <v>50</v>
      </c>
      <c r="E1618" s="6" t="s">
        <v>257</v>
      </c>
      <c r="F1618" t="s">
        <v>18</v>
      </c>
      <c r="H1618" t="s">
        <v>19</v>
      </c>
      <c r="J1618" s="2">
        <v>3.5</v>
      </c>
      <c r="K1618" s="2">
        <v>6</v>
      </c>
      <c r="M1618" s="3">
        <f t="shared" si="25"/>
        <v>0.59500000000000008</v>
      </c>
    </row>
    <row r="1619" spans="1:13" x14ac:dyDescent="0.2">
      <c r="A1619" s="1">
        <v>39680</v>
      </c>
      <c r="B1619" s="5">
        <v>234</v>
      </c>
      <c r="C1619">
        <v>24</v>
      </c>
      <c r="D1619">
        <v>50</v>
      </c>
      <c r="E1619" s="6" t="s">
        <v>257</v>
      </c>
      <c r="F1619" t="s">
        <v>206</v>
      </c>
      <c r="G1619" t="s">
        <v>80</v>
      </c>
      <c r="I1619" t="s">
        <v>85</v>
      </c>
      <c r="J1619" s="2">
        <v>2.1</v>
      </c>
      <c r="K1619" s="2">
        <v>6</v>
      </c>
      <c r="L1619" t="s">
        <v>15</v>
      </c>
      <c r="M1619" s="3">
        <f t="shared" si="25"/>
        <v>0.35700000000000004</v>
      </c>
    </row>
    <row r="1620" spans="1:13" x14ac:dyDescent="0.2">
      <c r="A1620" s="1">
        <v>39680</v>
      </c>
      <c r="B1620" s="5">
        <v>234</v>
      </c>
      <c r="C1620">
        <v>24</v>
      </c>
      <c r="D1620">
        <v>50</v>
      </c>
      <c r="E1620" s="6" t="s">
        <v>257</v>
      </c>
      <c r="F1620" t="s">
        <v>206</v>
      </c>
      <c r="H1620" t="s">
        <v>207</v>
      </c>
      <c r="J1620" s="2">
        <v>2.8</v>
      </c>
      <c r="K1620" s="2">
        <v>6</v>
      </c>
      <c r="M1620" s="3">
        <f t="shared" si="25"/>
        <v>0.47599999999999998</v>
      </c>
    </row>
    <row r="1621" spans="1:13" x14ac:dyDescent="0.2">
      <c r="A1621" s="1">
        <v>39680</v>
      </c>
      <c r="B1621" s="5">
        <v>234</v>
      </c>
      <c r="C1621">
        <v>24</v>
      </c>
      <c r="D1621">
        <v>50</v>
      </c>
      <c r="E1621" s="6" t="s">
        <v>257</v>
      </c>
      <c r="F1621" t="s">
        <v>206</v>
      </c>
      <c r="G1621" t="s">
        <v>80</v>
      </c>
      <c r="I1621" t="s">
        <v>85</v>
      </c>
      <c r="J1621" s="2">
        <v>8.1999999999999993</v>
      </c>
      <c r="K1621" s="2">
        <v>6</v>
      </c>
      <c r="L1621" t="s">
        <v>15</v>
      </c>
      <c r="M1621" s="3">
        <f t="shared" si="25"/>
        <v>1.3939999999999999</v>
      </c>
    </row>
    <row r="1622" spans="1:13" x14ac:dyDescent="0.2">
      <c r="A1622" s="1">
        <v>39680</v>
      </c>
      <c r="B1622" s="5">
        <v>234</v>
      </c>
      <c r="C1622">
        <v>24</v>
      </c>
      <c r="D1622">
        <v>50</v>
      </c>
      <c r="E1622" s="6" t="s">
        <v>257</v>
      </c>
      <c r="F1622" t="s">
        <v>206</v>
      </c>
      <c r="H1622" t="s">
        <v>208</v>
      </c>
      <c r="J1622" s="2">
        <v>2.9</v>
      </c>
      <c r="K1622" s="2">
        <v>6</v>
      </c>
      <c r="M1622" s="3">
        <f t="shared" si="25"/>
        <v>0.49299999999999999</v>
      </c>
    </row>
    <row r="1623" spans="1:13" x14ac:dyDescent="0.2">
      <c r="A1623" s="1">
        <v>39680</v>
      </c>
      <c r="B1623" s="5">
        <v>234</v>
      </c>
      <c r="C1623">
        <v>24</v>
      </c>
      <c r="D1623">
        <v>50</v>
      </c>
      <c r="E1623" s="6" t="s">
        <v>257</v>
      </c>
      <c r="F1623" t="s">
        <v>206</v>
      </c>
      <c r="H1623" t="s">
        <v>207</v>
      </c>
      <c r="J1623" s="2">
        <v>3.5</v>
      </c>
      <c r="K1623" s="2">
        <v>6</v>
      </c>
      <c r="M1623" s="3">
        <f t="shared" si="25"/>
        <v>0.59500000000000008</v>
      </c>
    </row>
    <row r="1624" spans="1:13" x14ac:dyDescent="0.2">
      <c r="A1624" s="1">
        <v>39680</v>
      </c>
      <c r="B1624" s="5">
        <v>234</v>
      </c>
      <c r="C1624">
        <v>24</v>
      </c>
      <c r="D1624">
        <v>50</v>
      </c>
      <c r="E1624" s="6" t="s">
        <v>257</v>
      </c>
      <c r="F1624" t="s">
        <v>22</v>
      </c>
      <c r="H1624" t="s">
        <v>207</v>
      </c>
      <c r="J1624" s="2">
        <v>3.2</v>
      </c>
      <c r="K1624" s="2">
        <v>6</v>
      </c>
      <c r="M1624" s="3">
        <f t="shared" si="25"/>
        <v>0.54400000000000004</v>
      </c>
    </row>
    <row r="1625" spans="1:13" x14ac:dyDescent="0.2">
      <c r="A1625" s="1">
        <v>39680</v>
      </c>
      <c r="B1625" s="5">
        <v>234</v>
      </c>
      <c r="C1625">
        <v>24</v>
      </c>
      <c r="D1625">
        <v>50</v>
      </c>
      <c r="E1625" s="6" t="s">
        <v>257</v>
      </c>
      <c r="F1625" t="s">
        <v>206</v>
      </c>
      <c r="H1625" t="s">
        <v>207</v>
      </c>
      <c r="J1625" s="2">
        <v>3.5</v>
      </c>
      <c r="K1625" s="2">
        <v>6</v>
      </c>
      <c r="M1625" s="3">
        <f t="shared" si="25"/>
        <v>0.59500000000000008</v>
      </c>
    </row>
    <row r="1626" spans="1:13" x14ac:dyDescent="0.2">
      <c r="A1626" s="1">
        <v>39680</v>
      </c>
      <c r="B1626" s="5">
        <v>234</v>
      </c>
      <c r="C1626">
        <v>24</v>
      </c>
      <c r="D1626">
        <v>50</v>
      </c>
      <c r="E1626" s="6" t="s">
        <v>257</v>
      </c>
      <c r="F1626" t="s">
        <v>206</v>
      </c>
      <c r="H1626" t="s">
        <v>13</v>
      </c>
      <c r="J1626" s="2">
        <v>3.1</v>
      </c>
      <c r="K1626" s="2">
        <v>6</v>
      </c>
      <c r="M1626" s="3">
        <f t="shared" si="25"/>
        <v>0.52700000000000002</v>
      </c>
    </row>
    <row r="1627" spans="1:13" x14ac:dyDescent="0.2">
      <c r="A1627" s="1">
        <v>39680</v>
      </c>
      <c r="B1627" s="5">
        <v>234</v>
      </c>
      <c r="C1627">
        <v>24</v>
      </c>
      <c r="D1627">
        <v>50</v>
      </c>
      <c r="E1627" s="6" t="s">
        <v>257</v>
      </c>
      <c r="F1627" t="s">
        <v>206</v>
      </c>
      <c r="H1627" t="s">
        <v>208</v>
      </c>
      <c r="J1627" s="2">
        <v>2.8</v>
      </c>
      <c r="K1627" s="2">
        <v>6</v>
      </c>
      <c r="M1627" s="3">
        <f t="shared" si="25"/>
        <v>0.47599999999999998</v>
      </c>
    </row>
    <row r="1628" spans="1:13" x14ac:dyDescent="0.2">
      <c r="A1628" s="1">
        <v>39680</v>
      </c>
      <c r="B1628" s="5">
        <v>234</v>
      </c>
      <c r="C1628">
        <v>24</v>
      </c>
      <c r="D1628">
        <v>50</v>
      </c>
      <c r="E1628" s="6" t="s">
        <v>257</v>
      </c>
      <c r="F1628" t="s">
        <v>23</v>
      </c>
      <c r="H1628" t="s">
        <v>24</v>
      </c>
      <c r="J1628" s="2">
        <v>2.8</v>
      </c>
      <c r="K1628" s="2">
        <v>6</v>
      </c>
      <c r="M1628" s="3">
        <f t="shared" si="25"/>
        <v>0.47599999999999998</v>
      </c>
    </row>
    <row r="1629" spans="1:13" x14ac:dyDescent="0.2">
      <c r="A1629" s="1">
        <v>39680</v>
      </c>
      <c r="B1629" s="5">
        <v>234</v>
      </c>
      <c r="C1629">
        <v>24</v>
      </c>
      <c r="D1629">
        <v>50</v>
      </c>
      <c r="E1629" s="6" t="s">
        <v>257</v>
      </c>
      <c r="F1629" t="s">
        <v>214</v>
      </c>
      <c r="G1629" t="s">
        <v>47</v>
      </c>
      <c r="K1629" s="2">
        <v>6</v>
      </c>
      <c r="M1629" s="3">
        <f t="shared" si="25"/>
        <v>0</v>
      </c>
    </row>
    <row r="1630" spans="1:13" x14ac:dyDescent="0.2">
      <c r="A1630" s="1">
        <v>39680</v>
      </c>
      <c r="B1630" s="5">
        <v>234</v>
      </c>
      <c r="C1630">
        <v>24</v>
      </c>
      <c r="D1630">
        <v>50</v>
      </c>
      <c r="E1630" s="6" t="s">
        <v>257</v>
      </c>
      <c r="F1630" t="s">
        <v>214</v>
      </c>
      <c r="G1630" t="s">
        <v>47</v>
      </c>
      <c r="K1630" s="2">
        <v>6</v>
      </c>
      <c r="M1630" s="3">
        <f t="shared" si="25"/>
        <v>0</v>
      </c>
    </row>
    <row r="1631" spans="1:13" x14ac:dyDescent="0.2">
      <c r="A1631" s="1">
        <v>39680</v>
      </c>
      <c r="B1631" s="5">
        <v>234</v>
      </c>
      <c r="C1631">
        <v>24</v>
      </c>
      <c r="D1631">
        <v>50</v>
      </c>
      <c r="E1631" s="6" t="s">
        <v>257</v>
      </c>
      <c r="F1631" t="s">
        <v>214</v>
      </c>
      <c r="G1631" t="s">
        <v>95</v>
      </c>
      <c r="J1631" s="2">
        <v>4.5</v>
      </c>
      <c r="K1631" s="2">
        <v>6</v>
      </c>
      <c r="M1631" s="3">
        <f t="shared" si="25"/>
        <v>0.76500000000000001</v>
      </c>
    </row>
    <row r="1632" spans="1:13" x14ac:dyDescent="0.2">
      <c r="A1632" s="1">
        <v>39673</v>
      </c>
      <c r="B1632" s="5">
        <v>227</v>
      </c>
      <c r="C1632">
        <v>26</v>
      </c>
      <c r="D1632">
        <v>250</v>
      </c>
      <c r="E1632" s="6" t="s">
        <v>257</v>
      </c>
      <c r="F1632" t="s">
        <v>156</v>
      </c>
      <c r="H1632" t="s">
        <v>157</v>
      </c>
      <c r="J1632" s="2">
        <v>3.3</v>
      </c>
      <c r="K1632" s="2">
        <v>6</v>
      </c>
      <c r="M1632" s="3">
        <f t="shared" si="25"/>
        <v>0.56100000000000005</v>
      </c>
    </row>
    <row r="1633" spans="1:13" x14ac:dyDescent="0.2">
      <c r="A1633" s="1">
        <v>39680</v>
      </c>
      <c r="B1633" s="5">
        <v>234</v>
      </c>
      <c r="C1633">
        <v>26</v>
      </c>
      <c r="D1633">
        <v>250</v>
      </c>
      <c r="E1633" s="6" t="s">
        <v>257</v>
      </c>
      <c r="F1633" t="s">
        <v>9</v>
      </c>
      <c r="G1633" t="s">
        <v>50</v>
      </c>
      <c r="K1633" s="2">
        <v>6</v>
      </c>
      <c r="M1633" s="3">
        <f t="shared" si="25"/>
        <v>0</v>
      </c>
    </row>
    <row r="1634" spans="1:13" x14ac:dyDescent="0.2">
      <c r="A1634" s="1">
        <v>39680</v>
      </c>
      <c r="B1634" s="5">
        <v>234</v>
      </c>
      <c r="C1634">
        <v>26</v>
      </c>
      <c r="D1634">
        <v>250</v>
      </c>
      <c r="E1634" s="6" t="s">
        <v>257</v>
      </c>
      <c r="F1634" t="s">
        <v>9</v>
      </c>
      <c r="G1634" t="s">
        <v>50</v>
      </c>
      <c r="K1634" s="2">
        <v>6</v>
      </c>
      <c r="M1634" s="3">
        <f t="shared" si="25"/>
        <v>0</v>
      </c>
    </row>
    <row r="1635" spans="1:13" x14ac:dyDescent="0.2">
      <c r="A1635" s="1">
        <v>39680</v>
      </c>
      <c r="B1635" s="5">
        <v>234</v>
      </c>
      <c r="C1635">
        <v>26</v>
      </c>
      <c r="D1635">
        <v>250</v>
      </c>
      <c r="E1635" s="6" t="s">
        <v>257</v>
      </c>
      <c r="F1635" t="s">
        <v>9</v>
      </c>
      <c r="G1635" t="s">
        <v>50</v>
      </c>
      <c r="K1635" s="2">
        <v>6</v>
      </c>
      <c r="M1635" s="3">
        <f t="shared" si="25"/>
        <v>0</v>
      </c>
    </row>
    <row r="1636" spans="1:13" x14ac:dyDescent="0.2">
      <c r="A1636" s="1">
        <v>39680</v>
      </c>
      <c r="B1636" s="5">
        <v>234</v>
      </c>
      <c r="C1636">
        <v>26</v>
      </c>
      <c r="D1636">
        <v>250</v>
      </c>
      <c r="E1636" s="6" t="s">
        <v>257</v>
      </c>
      <c r="F1636" t="s">
        <v>9</v>
      </c>
      <c r="G1636" t="s">
        <v>50</v>
      </c>
      <c r="K1636" s="2">
        <v>6</v>
      </c>
      <c r="M1636" s="3">
        <f t="shared" si="25"/>
        <v>0</v>
      </c>
    </row>
    <row r="1637" spans="1:13" x14ac:dyDescent="0.2">
      <c r="A1637" s="1">
        <v>39680</v>
      </c>
      <c r="B1637" s="5">
        <v>234</v>
      </c>
      <c r="C1637">
        <v>26</v>
      </c>
      <c r="D1637">
        <v>250</v>
      </c>
      <c r="E1637" s="6" t="s">
        <v>257</v>
      </c>
      <c r="F1637" t="s">
        <v>9</v>
      </c>
      <c r="G1637" t="s">
        <v>50</v>
      </c>
      <c r="K1637" s="2">
        <v>6</v>
      </c>
      <c r="M1637" s="3">
        <f t="shared" si="25"/>
        <v>0</v>
      </c>
    </row>
    <row r="1638" spans="1:13" x14ac:dyDescent="0.2">
      <c r="A1638" s="1">
        <v>39680</v>
      </c>
      <c r="B1638" s="5">
        <v>234</v>
      </c>
      <c r="C1638">
        <v>26</v>
      </c>
      <c r="D1638">
        <v>250</v>
      </c>
      <c r="E1638" s="6" t="s">
        <v>257</v>
      </c>
      <c r="F1638" t="s">
        <v>9</v>
      </c>
      <c r="G1638" t="s">
        <v>50</v>
      </c>
      <c r="K1638" s="2">
        <v>6</v>
      </c>
      <c r="M1638" s="3">
        <f t="shared" si="25"/>
        <v>0</v>
      </c>
    </row>
    <row r="1639" spans="1:13" x14ac:dyDescent="0.2">
      <c r="A1639" s="1">
        <v>39680</v>
      </c>
      <c r="B1639" s="5">
        <v>234</v>
      </c>
      <c r="C1639">
        <v>26</v>
      </c>
      <c r="D1639">
        <v>250</v>
      </c>
      <c r="E1639" s="6" t="s">
        <v>257</v>
      </c>
      <c r="F1639" t="s">
        <v>9</v>
      </c>
      <c r="G1639" t="s">
        <v>50</v>
      </c>
      <c r="K1639" s="2">
        <v>6</v>
      </c>
      <c r="M1639" s="3">
        <f t="shared" si="25"/>
        <v>0</v>
      </c>
    </row>
    <row r="1640" spans="1:13" x14ac:dyDescent="0.2">
      <c r="A1640" s="1">
        <v>39680</v>
      </c>
      <c r="B1640" s="5">
        <v>234</v>
      </c>
      <c r="C1640">
        <v>26</v>
      </c>
      <c r="D1640">
        <v>250</v>
      </c>
      <c r="E1640" s="6" t="s">
        <v>257</v>
      </c>
      <c r="F1640" t="s">
        <v>9</v>
      </c>
      <c r="G1640" t="s">
        <v>50</v>
      </c>
      <c r="K1640" s="2">
        <v>6</v>
      </c>
      <c r="M1640" s="3">
        <f t="shared" si="25"/>
        <v>0</v>
      </c>
    </row>
    <row r="1641" spans="1:13" x14ac:dyDescent="0.2">
      <c r="A1641" s="1">
        <v>39680</v>
      </c>
      <c r="B1641" s="5">
        <v>234</v>
      </c>
      <c r="C1641">
        <v>26</v>
      </c>
      <c r="D1641">
        <v>250</v>
      </c>
      <c r="E1641" s="6" t="s">
        <v>257</v>
      </c>
      <c r="F1641" t="s">
        <v>9</v>
      </c>
      <c r="G1641" t="s">
        <v>50</v>
      </c>
      <c r="K1641" s="2">
        <v>6</v>
      </c>
      <c r="M1641" s="3">
        <f t="shared" si="25"/>
        <v>0</v>
      </c>
    </row>
    <row r="1642" spans="1:13" x14ac:dyDescent="0.2">
      <c r="A1642" s="1">
        <v>39680</v>
      </c>
      <c r="B1642" s="5">
        <v>234</v>
      </c>
      <c r="C1642">
        <v>26</v>
      </c>
      <c r="D1642">
        <v>250</v>
      </c>
      <c r="E1642" s="6" t="s">
        <v>257</v>
      </c>
      <c r="F1642" t="s">
        <v>9</v>
      </c>
      <c r="G1642" t="s">
        <v>50</v>
      </c>
      <c r="K1642" s="2">
        <v>6</v>
      </c>
      <c r="M1642" s="3">
        <f t="shared" si="25"/>
        <v>0</v>
      </c>
    </row>
    <row r="1643" spans="1:13" x14ac:dyDescent="0.2">
      <c r="A1643" s="1">
        <v>39680</v>
      </c>
      <c r="B1643" s="5">
        <v>234</v>
      </c>
      <c r="C1643">
        <v>26</v>
      </c>
      <c r="D1643">
        <v>250</v>
      </c>
      <c r="E1643" s="6" t="s">
        <v>257</v>
      </c>
      <c r="F1643" t="s">
        <v>9</v>
      </c>
      <c r="G1643" t="s">
        <v>50</v>
      </c>
      <c r="K1643" s="2">
        <v>6</v>
      </c>
      <c r="M1643" s="3">
        <f t="shared" si="25"/>
        <v>0</v>
      </c>
    </row>
    <row r="1644" spans="1:13" x14ac:dyDescent="0.2">
      <c r="A1644" s="1">
        <v>39680</v>
      </c>
      <c r="B1644" s="5">
        <v>234</v>
      </c>
      <c r="C1644">
        <v>26</v>
      </c>
      <c r="D1644">
        <v>250</v>
      </c>
      <c r="E1644" s="6" t="s">
        <v>257</v>
      </c>
      <c r="F1644" t="s">
        <v>9</v>
      </c>
      <c r="G1644" t="s">
        <v>50</v>
      </c>
      <c r="K1644" s="2">
        <v>6</v>
      </c>
      <c r="M1644" s="3">
        <f t="shared" si="25"/>
        <v>0</v>
      </c>
    </row>
    <row r="1645" spans="1:13" x14ac:dyDescent="0.2">
      <c r="A1645" s="1">
        <v>39680</v>
      </c>
      <c r="B1645" s="5">
        <v>234</v>
      </c>
      <c r="C1645">
        <v>26</v>
      </c>
      <c r="D1645">
        <v>250</v>
      </c>
      <c r="E1645" s="6" t="s">
        <v>257</v>
      </c>
      <c r="F1645" t="s">
        <v>9</v>
      </c>
      <c r="G1645" t="s">
        <v>50</v>
      </c>
      <c r="K1645" s="2">
        <v>6</v>
      </c>
      <c r="M1645" s="3">
        <f t="shared" si="25"/>
        <v>0</v>
      </c>
    </row>
    <row r="1646" spans="1:13" x14ac:dyDescent="0.2">
      <c r="A1646" s="1">
        <v>39680</v>
      </c>
      <c r="B1646" s="5">
        <v>234</v>
      </c>
      <c r="C1646">
        <v>26</v>
      </c>
      <c r="D1646">
        <v>250</v>
      </c>
      <c r="E1646" s="6" t="s">
        <v>257</v>
      </c>
      <c r="F1646" t="s">
        <v>9</v>
      </c>
      <c r="G1646" t="s">
        <v>50</v>
      </c>
      <c r="K1646" s="2">
        <v>6</v>
      </c>
      <c r="M1646" s="3">
        <f t="shared" si="25"/>
        <v>0</v>
      </c>
    </row>
    <row r="1647" spans="1:13" x14ac:dyDescent="0.2">
      <c r="A1647" s="1">
        <v>39680</v>
      </c>
      <c r="B1647" s="5">
        <v>234</v>
      </c>
      <c r="C1647">
        <v>26</v>
      </c>
      <c r="D1647">
        <v>250</v>
      </c>
      <c r="E1647" s="6" t="s">
        <v>257</v>
      </c>
      <c r="F1647" t="s">
        <v>9</v>
      </c>
      <c r="G1647" t="s">
        <v>50</v>
      </c>
      <c r="K1647" s="2">
        <v>6</v>
      </c>
      <c r="M1647" s="3">
        <f t="shared" si="25"/>
        <v>0</v>
      </c>
    </row>
    <row r="1648" spans="1:13" x14ac:dyDescent="0.2">
      <c r="A1648" s="1">
        <v>39680</v>
      </c>
      <c r="B1648" s="5">
        <v>234</v>
      </c>
      <c r="C1648">
        <v>26</v>
      </c>
      <c r="D1648">
        <v>250</v>
      </c>
      <c r="E1648" s="6" t="s">
        <v>257</v>
      </c>
      <c r="F1648" t="s">
        <v>9</v>
      </c>
      <c r="G1648" t="s">
        <v>50</v>
      </c>
      <c r="K1648" s="2">
        <v>6</v>
      </c>
      <c r="M1648" s="3">
        <f t="shared" si="25"/>
        <v>0</v>
      </c>
    </row>
    <row r="1649" spans="1:13" x14ac:dyDescent="0.2">
      <c r="A1649" s="1">
        <v>39680</v>
      </c>
      <c r="B1649" s="5">
        <v>234</v>
      </c>
      <c r="C1649">
        <v>26</v>
      </c>
      <c r="D1649">
        <v>250</v>
      </c>
      <c r="E1649" s="6" t="s">
        <v>257</v>
      </c>
      <c r="F1649" t="s">
        <v>9</v>
      </c>
      <c r="G1649" t="s">
        <v>50</v>
      </c>
      <c r="K1649" s="2">
        <v>6</v>
      </c>
      <c r="M1649" s="3">
        <f t="shared" si="25"/>
        <v>0</v>
      </c>
    </row>
    <row r="1650" spans="1:13" x14ac:dyDescent="0.2">
      <c r="A1650" s="1">
        <v>39680</v>
      </c>
      <c r="B1650" s="5">
        <v>234</v>
      </c>
      <c r="C1650">
        <v>26</v>
      </c>
      <c r="D1650">
        <v>250</v>
      </c>
      <c r="E1650" s="6" t="s">
        <v>257</v>
      </c>
      <c r="F1650" t="s">
        <v>49</v>
      </c>
      <c r="G1650" t="s">
        <v>104</v>
      </c>
      <c r="K1650" s="2">
        <v>6</v>
      </c>
      <c r="M1650" s="3">
        <f t="shared" si="25"/>
        <v>0</v>
      </c>
    </row>
    <row r="1651" spans="1:13" x14ac:dyDescent="0.2">
      <c r="A1651" s="1">
        <v>39680</v>
      </c>
      <c r="B1651" s="5">
        <v>234</v>
      </c>
      <c r="C1651">
        <v>26</v>
      </c>
      <c r="D1651">
        <v>250</v>
      </c>
      <c r="E1651" s="6" t="s">
        <v>257</v>
      </c>
      <c r="F1651" t="s">
        <v>206</v>
      </c>
      <c r="G1651" t="s">
        <v>80</v>
      </c>
      <c r="I1651" t="s">
        <v>25</v>
      </c>
      <c r="J1651" s="2">
        <v>2</v>
      </c>
      <c r="K1651" s="2">
        <v>6</v>
      </c>
      <c r="L1651" t="s">
        <v>86</v>
      </c>
      <c r="M1651" s="3">
        <f t="shared" si="25"/>
        <v>0.34</v>
      </c>
    </row>
    <row r="1652" spans="1:13" x14ac:dyDescent="0.2">
      <c r="A1652" s="1">
        <v>39680</v>
      </c>
      <c r="B1652" s="5">
        <v>234</v>
      </c>
      <c r="C1652">
        <v>26</v>
      </c>
      <c r="D1652">
        <v>250</v>
      </c>
      <c r="E1652" s="6" t="s">
        <v>257</v>
      </c>
      <c r="F1652" t="s">
        <v>206</v>
      </c>
      <c r="H1652" t="s">
        <v>207</v>
      </c>
      <c r="J1652" s="2">
        <v>3.5</v>
      </c>
      <c r="K1652" s="2">
        <v>6</v>
      </c>
      <c r="M1652" s="3">
        <f t="shared" si="25"/>
        <v>0.59500000000000008</v>
      </c>
    </row>
    <row r="1653" spans="1:13" x14ac:dyDescent="0.2">
      <c r="A1653" s="1">
        <v>39680</v>
      </c>
      <c r="B1653" s="5">
        <v>234</v>
      </c>
      <c r="C1653">
        <v>26</v>
      </c>
      <c r="D1653">
        <v>250</v>
      </c>
      <c r="E1653" s="6" t="s">
        <v>257</v>
      </c>
      <c r="F1653" t="s">
        <v>206</v>
      </c>
      <c r="H1653" t="s">
        <v>66</v>
      </c>
      <c r="J1653" s="2">
        <v>4.0999999999999996</v>
      </c>
      <c r="K1653" s="2">
        <v>6</v>
      </c>
      <c r="M1653" s="3">
        <f t="shared" si="25"/>
        <v>0.69699999999999995</v>
      </c>
    </row>
    <row r="1654" spans="1:13" x14ac:dyDescent="0.2">
      <c r="A1654" s="1">
        <v>39680</v>
      </c>
      <c r="B1654" s="5">
        <v>234</v>
      </c>
      <c r="C1654">
        <v>26</v>
      </c>
      <c r="D1654">
        <v>250</v>
      </c>
      <c r="E1654" s="6" t="s">
        <v>257</v>
      </c>
      <c r="F1654" t="s">
        <v>206</v>
      </c>
      <c r="H1654" t="s">
        <v>26</v>
      </c>
      <c r="J1654" s="2">
        <v>4</v>
      </c>
      <c r="K1654" s="2">
        <v>6</v>
      </c>
      <c r="M1654" s="3">
        <f t="shared" si="25"/>
        <v>0.68</v>
      </c>
    </row>
    <row r="1655" spans="1:13" x14ac:dyDescent="0.2">
      <c r="A1655" s="1">
        <v>39680</v>
      </c>
      <c r="B1655" s="5">
        <v>234</v>
      </c>
      <c r="C1655">
        <v>26</v>
      </c>
      <c r="D1655">
        <v>250</v>
      </c>
      <c r="E1655" s="6" t="s">
        <v>257</v>
      </c>
      <c r="F1655" t="s">
        <v>206</v>
      </c>
      <c r="H1655" t="s">
        <v>66</v>
      </c>
      <c r="J1655" s="2">
        <v>4.4000000000000004</v>
      </c>
      <c r="K1655" s="2">
        <v>6</v>
      </c>
      <c r="M1655" s="3">
        <f t="shared" si="25"/>
        <v>0.74800000000000011</v>
      </c>
    </row>
    <row r="1656" spans="1:13" x14ac:dyDescent="0.2">
      <c r="A1656" s="1">
        <v>39680</v>
      </c>
      <c r="B1656" s="5">
        <v>234</v>
      </c>
      <c r="C1656">
        <v>26</v>
      </c>
      <c r="D1656">
        <v>250</v>
      </c>
      <c r="E1656" s="6" t="s">
        <v>257</v>
      </c>
      <c r="F1656" t="s">
        <v>206</v>
      </c>
      <c r="H1656" t="s">
        <v>27</v>
      </c>
      <c r="J1656" s="2">
        <v>3.2</v>
      </c>
      <c r="K1656" s="2">
        <v>6</v>
      </c>
      <c r="M1656" s="3">
        <f t="shared" si="25"/>
        <v>0.54400000000000004</v>
      </c>
    </row>
    <row r="1657" spans="1:13" x14ac:dyDescent="0.2">
      <c r="A1657" s="1">
        <v>39680</v>
      </c>
      <c r="B1657" s="5">
        <v>234</v>
      </c>
      <c r="C1657">
        <v>26</v>
      </c>
      <c r="D1657">
        <v>250</v>
      </c>
      <c r="E1657" s="6" t="s">
        <v>257</v>
      </c>
      <c r="F1657" t="s">
        <v>206</v>
      </c>
      <c r="H1657" t="s">
        <v>207</v>
      </c>
      <c r="J1657" s="2">
        <v>2.7</v>
      </c>
      <c r="K1657" s="2">
        <v>6</v>
      </c>
      <c r="M1657" s="3">
        <f t="shared" si="25"/>
        <v>0.45900000000000007</v>
      </c>
    </row>
    <row r="1658" spans="1:13" x14ac:dyDescent="0.2">
      <c r="A1658" s="1">
        <v>39680</v>
      </c>
      <c r="B1658" s="5">
        <v>234</v>
      </c>
      <c r="C1658">
        <v>26</v>
      </c>
      <c r="D1658">
        <v>250</v>
      </c>
      <c r="E1658" s="6" t="s">
        <v>257</v>
      </c>
      <c r="F1658" t="s">
        <v>28</v>
      </c>
      <c r="H1658" t="s">
        <v>29</v>
      </c>
      <c r="J1658" s="2">
        <v>3.2</v>
      </c>
      <c r="K1658" s="2">
        <v>6</v>
      </c>
      <c r="M1658" s="3">
        <f t="shared" si="25"/>
        <v>0.54400000000000004</v>
      </c>
    </row>
    <row r="1659" spans="1:13" x14ac:dyDescent="0.2">
      <c r="A1659" s="1">
        <v>39680</v>
      </c>
      <c r="B1659" s="5">
        <v>234</v>
      </c>
      <c r="C1659">
        <v>26</v>
      </c>
      <c r="D1659">
        <v>250</v>
      </c>
      <c r="E1659" s="6" t="s">
        <v>257</v>
      </c>
      <c r="F1659" t="s">
        <v>206</v>
      </c>
      <c r="H1659" t="s">
        <v>207</v>
      </c>
      <c r="J1659" s="2">
        <v>3</v>
      </c>
      <c r="K1659" s="2">
        <v>6</v>
      </c>
      <c r="M1659" s="3">
        <f t="shared" si="25"/>
        <v>0.51</v>
      </c>
    </row>
    <row r="1660" spans="1:13" x14ac:dyDescent="0.2">
      <c r="A1660" s="1">
        <v>39680</v>
      </c>
      <c r="B1660" s="5">
        <v>234</v>
      </c>
      <c r="C1660">
        <v>26</v>
      </c>
      <c r="D1660">
        <v>250</v>
      </c>
      <c r="E1660" s="6" t="s">
        <v>257</v>
      </c>
      <c r="F1660" t="s">
        <v>214</v>
      </c>
      <c r="G1660" t="s">
        <v>47</v>
      </c>
      <c r="K1660" s="2">
        <v>6</v>
      </c>
      <c r="M1660" s="3">
        <f t="shared" si="25"/>
        <v>0</v>
      </c>
    </row>
    <row r="1661" spans="1:13" x14ac:dyDescent="0.2">
      <c r="A1661" s="1">
        <v>39680</v>
      </c>
      <c r="B1661" s="5">
        <v>234</v>
      </c>
      <c r="C1661">
        <v>26</v>
      </c>
      <c r="D1661">
        <v>250</v>
      </c>
      <c r="E1661" s="6" t="s">
        <v>257</v>
      </c>
      <c r="F1661" t="s">
        <v>214</v>
      </c>
      <c r="G1661" t="s">
        <v>47</v>
      </c>
      <c r="K1661" s="2">
        <v>6</v>
      </c>
      <c r="M1661" s="3">
        <f t="shared" si="25"/>
        <v>0</v>
      </c>
    </row>
    <row r="1662" spans="1:13" x14ac:dyDescent="0.2">
      <c r="A1662" s="1">
        <v>39680</v>
      </c>
      <c r="B1662" s="5">
        <v>234</v>
      </c>
      <c r="C1662">
        <v>26</v>
      </c>
      <c r="D1662">
        <v>250</v>
      </c>
      <c r="E1662" s="6" t="s">
        <v>257</v>
      </c>
      <c r="F1662" t="s">
        <v>214</v>
      </c>
      <c r="G1662" t="s">
        <v>47</v>
      </c>
      <c r="K1662" s="2">
        <v>6</v>
      </c>
      <c r="M1662" s="3">
        <f t="shared" si="25"/>
        <v>0</v>
      </c>
    </row>
    <row r="1663" spans="1:13" x14ac:dyDescent="0.2">
      <c r="A1663" s="1">
        <v>39652</v>
      </c>
      <c r="B1663" s="5">
        <v>206</v>
      </c>
      <c r="C1663">
        <v>28</v>
      </c>
      <c r="D1663">
        <v>100</v>
      </c>
      <c r="E1663" s="6" t="s">
        <v>256</v>
      </c>
      <c r="F1663" t="s">
        <v>149</v>
      </c>
      <c r="G1663" t="s">
        <v>151</v>
      </c>
      <c r="J1663" s="2">
        <v>8</v>
      </c>
      <c r="K1663" s="2">
        <v>6</v>
      </c>
      <c r="M1663" s="3">
        <f t="shared" si="25"/>
        <v>1.36</v>
      </c>
    </row>
    <row r="1664" spans="1:13" x14ac:dyDescent="0.2">
      <c r="A1664" s="1">
        <v>39652</v>
      </c>
      <c r="B1664" s="5">
        <v>206</v>
      </c>
      <c r="C1664">
        <v>28</v>
      </c>
      <c r="D1664">
        <v>100</v>
      </c>
      <c r="E1664" s="6" t="s">
        <v>256</v>
      </c>
      <c r="F1664" t="s">
        <v>149</v>
      </c>
      <c r="G1664" t="s">
        <v>151</v>
      </c>
      <c r="J1664" s="2">
        <v>7.5</v>
      </c>
      <c r="K1664" s="2">
        <v>6</v>
      </c>
      <c r="M1664" s="3">
        <f t="shared" si="25"/>
        <v>1.2750000000000001</v>
      </c>
    </row>
    <row r="1665" spans="1:13" x14ac:dyDescent="0.2">
      <c r="A1665" s="1">
        <v>39652</v>
      </c>
      <c r="B1665" s="5">
        <v>206</v>
      </c>
      <c r="C1665">
        <v>28</v>
      </c>
      <c r="D1665">
        <v>100</v>
      </c>
      <c r="E1665" s="6" t="s">
        <v>256</v>
      </c>
      <c r="F1665" t="s">
        <v>149</v>
      </c>
      <c r="G1665" t="s">
        <v>195</v>
      </c>
      <c r="K1665" s="2">
        <v>6</v>
      </c>
      <c r="M1665" s="3">
        <f t="shared" si="25"/>
        <v>0</v>
      </c>
    </row>
    <row r="1666" spans="1:13" x14ac:dyDescent="0.2">
      <c r="A1666" s="1">
        <v>39666</v>
      </c>
      <c r="B1666" s="5">
        <v>220</v>
      </c>
      <c r="C1666">
        <v>28</v>
      </c>
      <c r="D1666">
        <v>100</v>
      </c>
      <c r="E1666" s="6" t="s">
        <v>256</v>
      </c>
      <c r="F1666" t="s">
        <v>156</v>
      </c>
      <c r="H1666" t="s">
        <v>167</v>
      </c>
      <c r="J1666" s="2">
        <v>2.8</v>
      </c>
      <c r="K1666" s="2">
        <v>6</v>
      </c>
      <c r="M1666" s="3">
        <f t="shared" ref="M1666:M1729" si="26">J1666*0.17</f>
        <v>0.47599999999999998</v>
      </c>
    </row>
    <row r="1667" spans="1:13" x14ac:dyDescent="0.2">
      <c r="A1667" s="1">
        <v>39666</v>
      </c>
      <c r="B1667" s="5">
        <v>220</v>
      </c>
      <c r="C1667">
        <v>28</v>
      </c>
      <c r="D1667">
        <v>100</v>
      </c>
      <c r="E1667" s="6" t="s">
        <v>256</v>
      </c>
      <c r="F1667" t="s">
        <v>134</v>
      </c>
      <c r="H1667" t="s">
        <v>154</v>
      </c>
      <c r="J1667" s="2">
        <v>3.7</v>
      </c>
      <c r="K1667" s="2">
        <v>6</v>
      </c>
      <c r="M1667" s="3">
        <f t="shared" si="26"/>
        <v>0.62900000000000011</v>
      </c>
    </row>
    <row r="1668" spans="1:13" x14ac:dyDescent="0.2">
      <c r="A1668" s="1">
        <v>39666</v>
      </c>
      <c r="B1668" s="5">
        <v>220</v>
      </c>
      <c r="C1668">
        <v>28</v>
      </c>
      <c r="D1668">
        <v>100</v>
      </c>
      <c r="E1668" s="6" t="s">
        <v>256</v>
      </c>
      <c r="F1668" t="s">
        <v>149</v>
      </c>
      <c r="G1668" t="s">
        <v>175</v>
      </c>
      <c r="K1668" s="2">
        <v>6</v>
      </c>
      <c r="M1668" s="3">
        <f t="shared" si="26"/>
        <v>0</v>
      </c>
    </row>
    <row r="1669" spans="1:13" x14ac:dyDescent="0.2">
      <c r="A1669" s="1">
        <v>39673</v>
      </c>
      <c r="B1669" s="5">
        <v>227</v>
      </c>
      <c r="C1669">
        <v>28</v>
      </c>
      <c r="D1669">
        <v>100</v>
      </c>
      <c r="E1669" s="6" t="s">
        <v>256</v>
      </c>
      <c r="F1669" t="s">
        <v>155</v>
      </c>
      <c r="H1669" t="s">
        <v>154</v>
      </c>
      <c r="J1669" s="2">
        <v>2.5</v>
      </c>
      <c r="K1669" s="2">
        <v>6</v>
      </c>
      <c r="M1669" s="3">
        <f t="shared" si="26"/>
        <v>0.42500000000000004</v>
      </c>
    </row>
    <row r="1670" spans="1:13" x14ac:dyDescent="0.2">
      <c r="A1670" s="1">
        <v>39673</v>
      </c>
      <c r="B1670" s="5">
        <v>227</v>
      </c>
      <c r="C1670">
        <v>28</v>
      </c>
      <c r="D1670">
        <v>100</v>
      </c>
      <c r="E1670" s="6" t="s">
        <v>256</v>
      </c>
      <c r="F1670" t="s">
        <v>155</v>
      </c>
      <c r="H1670" t="s">
        <v>154</v>
      </c>
      <c r="J1670" s="2">
        <v>3.6</v>
      </c>
      <c r="K1670" s="2">
        <v>6</v>
      </c>
      <c r="L1670" t="s">
        <v>171</v>
      </c>
      <c r="M1670" s="3">
        <f t="shared" si="26"/>
        <v>0.6120000000000001</v>
      </c>
    </row>
    <row r="1671" spans="1:13" x14ac:dyDescent="0.2">
      <c r="A1671" s="1">
        <v>39680</v>
      </c>
      <c r="B1671" s="5">
        <v>234</v>
      </c>
      <c r="C1671">
        <v>28</v>
      </c>
      <c r="D1671">
        <v>100</v>
      </c>
      <c r="E1671" s="6" t="s">
        <v>256</v>
      </c>
      <c r="F1671" t="s">
        <v>206</v>
      </c>
      <c r="H1671" t="s">
        <v>208</v>
      </c>
      <c r="J1671" s="2">
        <v>2.6</v>
      </c>
      <c r="K1671" s="2">
        <v>6</v>
      </c>
      <c r="M1671" s="3">
        <f t="shared" si="26"/>
        <v>0.44200000000000006</v>
      </c>
    </row>
    <row r="1672" spans="1:13" x14ac:dyDescent="0.2">
      <c r="A1672" s="1">
        <v>39680</v>
      </c>
      <c r="B1672" s="5">
        <v>234</v>
      </c>
      <c r="C1672">
        <v>28</v>
      </c>
      <c r="D1672">
        <v>100</v>
      </c>
      <c r="E1672" s="6" t="s">
        <v>256</v>
      </c>
      <c r="F1672" t="s">
        <v>59</v>
      </c>
      <c r="H1672" t="s">
        <v>30</v>
      </c>
      <c r="J1672" s="2">
        <v>3.7</v>
      </c>
      <c r="K1672" s="2">
        <v>6</v>
      </c>
      <c r="M1672" s="3">
        <f t="shared" si="26"/>
        <v>0.62900000000000011</v>
      </c>
    </row>
    <row r="1673" spans="1:13" x14ac:dyDescent="0.2">
      <c r="A1673" s="1">
        <v>39680</v>
      </c>
      <c r="B1673" s="5">
        <v>234</v>
      </c>
      <c r="C1673">
        <v>28</v>
      </c>
      <c r="D1673">
        <v>100</v>
      </c>
      <c r="E1673" s="6" t="s">
        <v>256</v>
      </c>
      <c r="F1673" t="s">
        <v>206</v>
      </c>
      <c r="H1673" t="s">
        <v>31</v>
      </c>
      <c r="J1673" s="2">
        <v>2.9</v>
      </c>
      <c r="K1673" s="2">
        <v>6</v>
      </c>
      <c r="M1673" s="3">
        <f t="shared" si="26"/>
        <v>0.49299999999999999</v>
      </c>
    </row>
    <row r="1674" spans="1:13" x14ac:dyDescent="0.2">
      <c r="A1674" s="1">
        <v>39680</v>
      </c>
      <c r="B1674" s="5">
        <v>234</v>
      </c>
      <c r="C1674">
        <v>28</v>
      </c>
      <c r="D1674">
        <v>100</v>
      </c>
      <c r="E1674" s="6" t="s">
        <v>256</v>
      </c>
      <c r="F1674" t="s">
        <v>32</v>
      </c>
      <c r="H1674" t="s">
        <v>208</v>
      </c>
      <c r="J1674" s="2">
        <v>2.7</v>
      </c>
      <c r="K1674" s="2">
        <v>6</v>
      </c>
      <c r="M1674" s="3">
        <f t="shared" si="26"/>
        <v>0.45900000000000007</v>
      </c>
    </row>
    <row r="1675" spans="1:13" x14ac:dyDescent="0.2">
      <c r="A1675" s="1">
        <v>39680</v>
      </c>
      <c r="B1675" s="5">
        <v>234</v>
      </c>
      <c r="C1675">
        <v>28</v>
      </c>
      <c r="D1675">
        <v>100</v>
      </c>
      <c r="E1675" s="6" t="s">
        <v>256</v>
      </c>
      <c r="F1675" t="s">
        <v>206</v>
      </c>
      <c r="H1675" t="s">
        <v>66</v>
      </c>
      <c r="J1675" s="2">
        <v>4.0999999999999996</v>
      </c>
      <c r="K1675" s="2">
        <v>6</v>
      </c>
      <c r="M1675" s="3">
        <f t="shared" si="26"/>
        <v>0.69699999999999995</v>
      </c>
    </row>
    <row r="1676" spans="1:13" x14ac:dyDescent="0.2">
      <c r="A1676" s="1">
        <v>39680</v>
      </c>
      <c r="B1676" s="5">
        <v>234</v>
      </c>
      <c r="C1676">
        <v>28</v>
      </c>
      <c r="D1676">
        <v>100</v>
      </c>
      <c r="E1676" s="6" t="s">
        <v>256</v>
      </c>
      <c r="F1676" t="s">
        <v>206</v>
      </c>
      <c r="H1676" t="s">
        <v>17</v>
      </c>
      <c r="J1676" s="2">
        <v>3.6</v>
      </c>
      <c r="K1676" s="2">
        <v>6</v>
      </c>
      <c r="M1676" s="3">
        <f t="shared" si="26"/>
        <v>0.6120000000000001</v>
      </c>
    </row>
    <row r="1677" spans="1:13" x14ac:dyDescent="0.2">
      <c r="A1677" s="1">
        <v>39680</v>
      </c>
      <c r="B1677" s="5">
        <v>234</v>
      </c>
      <c r="C1677">
        <v>28</v>
      </c>
      <c r="D1677">
        <v>100</v>
      </c>
      <c r="E1677" s="6" t="s">
        <v>256</v>
      </c>
      <c r="F1677" t="s">
        <v>206</v>
      </c>
      <c r="H1677" t="s">
        <v>33</v>
      </c>
      <c r="J1677" s="2">
        <v>3.6</v>
      </c>
      <c r="K1677" s="2">
        <v>6</v>
      </c>
      <c r="M1677" s="3">
        <f t="shared" si="26"/>
        <v>0.6120000000000001</v>
      </c>
    </row>
    <row r="1678" spans="1:13" x14ac:dyDescent="0.2">
      <c r="A1678" s="1">
        <v>39680</v>
      </c>
      <c r="B1678" s="5">
        <v>234</v>
      </c>
      <c r="C1678">
        <v>28</v>
      </c>
      <c r="D1678">
        <v>100</v>
      </c>
      <c r="E1678" s="6" t="s">
        <v>256</v>
      </c>
      <c r="F1678" t="s">
        <v>206</v>
      </c>
      <c r="H1678" t="s">
        <v>35</v>
      </c>
      <c r="J1678" s="2">
        <v>3.3</v>
      </c>
      <c r="K1678" s="2">
        <v>6</v>
      </c>
      <c r="L1678" t="s">
        <v>36</v>
      </c>
      <c r="M1678" s="3">
        <f t="shared" si="26"/>
        <v>0.56100000000000005</v>
      </c>
    </row>
    <row r="1679" spans="1:13" x14ac:dyDescent="0.2">
      <c r="A1679" s="1">
        <v>39680</v>
      </c>
      <c r="B1679" s="5">
        <v>234</v>
      </c>
      <c r="C1679">
        <v>28</v>
      </c>
      <c r="D1679">
        <v>100</v>
      </c>
      <c r="E1679" s="6" t="s">
        <v>256</v>
      </c>
      <c r="F1679" t="s">
        <v>55</v>
      </c>
      <c r="H1679" t="s">
        <v>207</v>
      </c>
      <c r="J1679" s="2">
        <v>3.3</v>
      </c>
      <c r="K1679" s="2">
        <v>6</v>
      </c>
      <c r="M1679" s="3">
        <f t="shared" si="26"/>
        <v>0.56100000000000005</v>
      </c>
    </row>
    <row r="1680" spans="1:13" x14ac:dyDescent="0.2">
      <c r="A1680" s="1">
        <v>39680</v>
      </c>
      <c r="B1680" s="5">
        <v>234</v>
      </c>
      <c r="C1680">
        <v>28</v>
      </c>
      <c r="D1680">
        <v>100</v>
      </c>
      <c r="E1680" s="6" t="s">
        <v>256</v>
      </c>
      <c r="F1680" t="s">
        <v>206</v>
      </c>
      <c r="H1680" t="s">
        <v>207</v>
      </c>
      <c r="J1680" s="2">
        <v>3.6</v>
      </c>
      <c r="K1680" s="2">
        <v>6</v>
      </c>
      <c r="M1680" s="3">
        <f t="shared" si="26"/>
        <v>0.6120000000000001</v>
      </c>
    </row>
    <row r="1681" spans="1:13" x14ac:dyDescent="0.2">
      <c r="A1681" s="1">
        <v>39680</v>
      </c>
      <c r="B1681" s="5">
        <v>234</v>
      </c>
      <c r="C1681">
        <v>28</v>
      </c>
      <c r="D1681">
        <v>100</v>
      </c>
      <c r="E1681" s="6" t="s">
        <v>256</v>
      </c>
      <c r="F1681" t="s">
        <v>206</v>
      </c>
      <c r="H1681" t="s">
        <v>66</v>
      </c>
      <c r="J1681" s="2">
        <v>4</v>
      </c>
      <c r="K1681" s="2">
        <v>6</v>
      </c>
      <c r="M1681" s="3">
        <f t="shared" si="26"/>
        <v>0.68</v>
      </c>
    </row>
    <row r="1682" spans="1:13" x14ac:dyDescent="0.2">
      <c r="A1682" s="1">
        <v>39680</v>
      </c>
      <c r="B1682" s="5">
        <v>234</v>
      </c>
      <c r="C1682">
        <v>28</v>
      </c>
      <c r="D1682">
        <v>100</v>
      </c>
      <c r="E1682" s="6" t="s">
        <v>256</v>
      </c>
      <c r="F1682" t="s">
        <v>37</v>
      </c>
      <c r="H1682" t="s">
        <v>207</v>
      </c>
      <c r="J1682" s="2">
        <v>3.2</v>
      </c>
      <c r="K1682" s="2">
        <v>6</v>
      </c>
      <c r="M1682" s="3">
        <f t="shared" si="26"/>
        <v>0.54400000000000004</v>
      </c>
    </row>
    <row r="1683" spans="1:13" x14ac:dyDescent="0.2">
      <c r="A1683" s="1">
        <v>39680</v>
      </c>
      <c r="B1683" s="5">
        <v>234</v>
      </c>
      <c r="C1683">
        <v>28</v>
      </c>
      <c r="D1683">
        <v>100</v>
      </c>
      <c r="E1683" s="6" t="s">
        <v>256</v>
      </c>
      <c r="F1683" t="s">
        <v>206</v>
      </c>
      <c r="H1683" t="s">
        <v>38</v>
      </c>
      <c r="J1683" s="2">
        <v>3.1</v>
      </c>
      <c r="K1683" s="2">
        <v>6</v>
      </c>
      <c r="M1683" s="3">
        <f t="shared" si="26"/>
        <v>0.52700000000000002</v>
      </c>
    </row>
    <row r="1684" spans="1:13" x14ac:dyDescent="0.2">
      <c r="A1684" s="1">
        <v>39680</v>
      </c>
      <c r="B1684" s="5">
        <v>234</v>
      </c>
      <c r="C1684">
        <v>28</v>
      </c>
      <c r="D1684">
        <v>100</v>
      </c>
      <c r="E1684" s="6" t="s">
        <v>256</v>
      </c>
      <c r="F1684" t="s">
        <v>214</v>
      </c>
      <c r="G1684" t="s">
        <v>47</v>
      </c>
      <c r="K1684" s="2">
        <v>6</v>
      </c>
      <c r="M1684" s="3">
        <f t="shared" si="26"/>
        <v>0</v>
      </c>
    </row>
    <row r="1685" spans="1:13" x14ac:dyDescent="0.2">
      <c r="A1685" s="1">
        <v>39680</v>
      </c>
      <c r="B1685" s="5">
        <v>234</v>
      </c>
      <c r="C1685">
        <v>28</v>
      </c>
      <c r="D1685">
        <v>100</v>
      </c>
      <c r="E1685" s="6" t="s">
        <v>256</v>
      </c>
      <c r="F1685" t="s">
        <v>214</v>
      </c>
      <c r="G1685" t="s">
        <v>47</v>
      </c>
      <c r="K1685" s="2">
        <v>6</v>
      </c>
      <c r="M1685" s="3">
        <f t="shared" si="26"/>
        <v>0</v>
      </c>
    </row>
    <row r="1686" spans="1:13" x14ac:dyDescent="0.2">
      <c r="A1686" s="1">
        <v>39680</v>
      </c>
      <c r="B1686" s="5">
        <v>234</v>
      </c>
      <c r="C1686">
        <v>28</v>
      </c>
      <c r="D1686">
        <v>100</v>
      </c>
      <c r="E1686" s="6" t="s">
        <v>256</v>
      </c>
      <c r="F1686" t="s">
        <v>34</v>
      </c>
      <c r="G1686" t="s">
        <v>95</v>
      </c>
      <c r="J1686" s="2">
        <v>3.4</v>
      </c>
      <c r="K1686" s="2">
        <v>6</v>
      </c>
      <c r="M1686" s="3">
        <f t="shared" si="26"/>
        <v>0.57800000000000007</v>
      </c>
    </row>
    <row r="1687" spans="1:13" x14ac:dyDescent="0.2">
      <c r="A1687" s="1">
        <v>39680</v>
      </c>
      <c r="B1687" s="5">
        <v>234</v>
      </c>
      <c r="C1687">
        <v>28</v>
      </c>
      <c r="D1687">
        <v>100</v>
      </c>
      <c r="E1687" s="6" t="s">
        <v>256</v>
      </c>
      <c r="F1687" t="s">
        <v>214</v>
      </c>
      <c r="G1687" t="s">
        <v>88</v>
      </c>
      <c r="J1687" s="2">
        <v>11.3</v>
      </c>
      <c r="K1687" s="2">
        <v>6</v>
      </c>
      <c r="M1687" s="3">
        <f t="shared" si="26"/>
        <v>1.9210000000000003</v>
      </c>
    </row>
    <row r="1688" spans="1:13" x14ac:dyDescent="0.2">
      <c r="A1688" s="1">
        <v>39652</v>
      </c>
      <c r="B1688" s="5">
        <v>206</v>
      </c>
      <c r="C1688">
        <v>30</v>
      </c>
      <c r="D1688">
        <v>450</v>
      </c>
      <c r="E1688" s="6" t="s">
        <v>256</v>
      </c>
      <c r="F1688" t="s">
        <v>149</v>
      </c>
      <c r="G1688" t="s">
        <v>175</v>
      </c>
      <c r="K1688" s="2">
        <v>6</v>
      </c>
      <c r="M1688" s="3">
        <f t="shared" si="26"/>
        <v>0</v>
      </c>
    </row>
    <row r="1689" spans="1:13" x14ac:dyDescent="0.2">
      <c r="A1689" s="1">
        <v>39652</v>
      </c>
      <c r="B1689" s="5">
        <v>206</v>
      </c>
      <c r="C1689">
        <v>30</v>
      </c>
      <c r="D1689">
        <v>450</v>
      </c>
      <c r="E1689" s="6" t="s">
        <v>256</v>
      </c>
      <c r="F1689" t="s">
        <v>149</v>
      </c>
      <c r="G1689" t="s">
        <v>175</v>
      </c>
      <c r="K1689" s="2">
        <v>6</v>
      </c>
      <c r="M1689" s="3">
        <f t="shared" si="26"/>
        <v>0</v>
      </c>
    </row>
    <row r="1690" spans="1:13" x14ac:dyDescent="0.2">
      <c r="A1690" s="1">
        <v>39652</v>
      </c>
      <c r="B1690" s="5">
        <v>206</v>
      </c>
      <c r="C1690">
        <v>30</v>
      </c>
      <c r="D1690">
        <v>450</v>
      </c>
      <c r="E1690" s="6" t="s">
        <v>256</v>
      </c>
      <c r="F1690" t="s">
        <v>149</v>
      </c>
      <c r="G1690" t="s">
        <v>197</v>
      </c>
      <c r="K1690" s="2">
        <v>6</v>
      </c>
      <c r="M1690" s="3">
        <f t="shared" si="26"/>
        <v>0</v>
      </c>
    </row>
    <row r="1691" spans="1:13" x14ac:dyDescent="0.2">
      <c r="A1691" s="1">
        <v>39652</v>
      </c>
      <c r="B1691" s="5">
        <v>206</v>
      </c>
      <c r="C1691">
        <v>30</v>
      </c>
      <c r="D1691">
        <v>450</v>
      </c>
      <c r="E1691" s="6" t="s">
        <v>256</v>
      </c>
      <c r="F1691" t="s">
        <v>149</v>
      </c>
      <c r="G1691" t="s">
        <v>195</v>
      </c>
      <c r="K1691" s="2">
        <v>6</v>
      </c>
      <c r="M1691" s="3">
        <f t="shared" si="26"/>
        <v>0</v>
      </c>
    </row>
    <row r="1692" spans="1:13" x14ac:dyDescent="0.2">
      <c r="A1692" s="1">
        <v>39652</v>
      </c>
      <c r="B1692" s="5">
        <v>206</v>
      </c>
      <c r="C1692">
        <v>30</v>
      </c>
      <c r="D1692">
        <v>450</v>
      </c>
      <c r="E1692" s="6" t="s">
        <v>256</v>
      </c>
      <c r="F1692" t="s">
        <v>149</v>
      </c>
      <c r="G1692" t="s">
        <v>198</v>
      </c>
      <c r="J1692" s="2">
        <v>8.5</v>
      </c>
      <c r="K1692" s="2">
        <v>6</v>
      </c>
      <c r="M1692" s="3">
        <f t="shared" si="26"/>
        <v>1.4450000000000001</v>
      </c>
    </row>
    <row r="1693" spans="1:13" x14ac:dyDescent="0.2">
      <c r="A1693" s="1">
        <v>39652</v>
      </c>
      <c r="B1693" s="5">
        <v>206</v>
      </c>
      <c r="C1693">
        <v>30</v>
      </c>
      <c r="D1693">
        <v>450</v>
      </c>
      <c r="E1693" s="6" t="s">
        <v>256</v>
      </c>
      <c r="F1693" t="s">
        <v>149</v>
      </c>
      <c r="G1693" t="s">
        <v>173</v>
      </c>
      <c r="J1693" s="2">
        <v>4</v>
      </c>
      <c r="K1693" s="2">
        <v>6</v>
      </c>
      <c r="M1693" s="3">
        <f t="shared" si="26"/>
        <v>0.68</v>
      </c>
    </row>
    <row r="1694" spans="1:13" x14ac:dyDescent="0.2">
      <c r="A1694" s="1">
        <v>39652</v>
      </c>
      <c r="B1694" s="5">
        <v>206</v>
      </c>
      <c r="C1694">
        <v>30</v>
      </c>
      <c r="D1694">
        <v>450</v>
      </c>
      <c r="E1694" s="6" t="s">
        <v>256</v>
      </c>
      <c r="F1694" t="s">
        <v>149</v>
      </c>
      <c r="G1694" t="s">
        <v>151</v>
      </c>
      <c r="J1694" s="2">
        <v>8.3000000000000007</v>
      </c>
      <c r="K1694" s="2">
        <v>6</v>
      </c>
      <c r="M1694" s="3">
        <f t="shared" si="26"/>
        <v>1.4110000000000003</v>
      </c>
    </row>
    <row r="1695" spans="1:13" x14ac:dyDescent="0.2">
      <c r="A1695" s="1">
        <v>39652</v>
      </c>
      <c r="B1695" s="5">
        <v>206</v>
      </c>
      <c r="C1695">
        <v>30</v>
      </c>
      <c r="D1695">
        <v>450</v>
      </c>
      <c r="E1695" s="6" t="s">
        <v>256</v>
      </c>
      <c r="F1695" t="s">
        <v>149</v>
      </c>
      <c r="G1695" t="s">
        <v>173</v>
      </c>
      <c r="J1695" s="2">
        <v>3.1</v>
      </c>
      <c r="K1695" s="2">
        <v>6</v>
      </c>
      <c r="M1695" s="3">
        <f t="shared" si="26"/>
        <v>0.52700000000000002</v>
      </c>
    </row>
    <row r="1696" spans="1:13" x14ac:dyDescent="0.2">
      <c r="A1696" s="1">
        <v>39652</v>
      </c>
      <c r="B1696" s="5">
        <v>206</v>
      </c>
      <c r="C1696">
        <v>30</v>
      </c>
      <c r="D1696">
        <v>450</v>
      </c>
      <c r="E1696" s="6" t="s">
        <v>256</v>
      </c>
      <c r="F1696" t="s">
        <v>149</v>
      </c>
      <c r="G1696" t="s">
        <v>173</v>
      </c>
      <c r="J1696" s="2">
        <v>4.8</v>
      </c>
      <c r="K1696" s="2">
        <v>6</v>
      </c>
      <c r="M1696" s="3">
        <f t="shared" si="26"/>
        <v>0.81600000000000006</v>
      </c>
    </row>
    <row r="1697" spans="1:13" x14ac:dyDescent="0.2">
      <c r="A1697" s="1">
        <v>39652</v>
      </c>
      <c r="B1697" s="5">
        <v>206</v>
      </c>
      <c r="C1697">
        <v>30</v>
      </c>
      <c r="D1697">
        <v>450</v>
      </c>
      <c r="E1697" s="6" t="s">
        <v>256</v>
      </c>
      <c r="F1697" t="s">
        <v>149</v>
      </c>
      <c r="G1697" t="s">
        <v>173</v>
      </c>
      <c r="J1697" s="2">
        <v>4.5</v>
      </c>
      <c r="K1697" s="2">
        <v>6</v>
      </c>
      <c r="M1697" s="3">
        <f t="shared" si="26"/>
        <v>0.76500000000000001</v>
      </c>
    </row>
    <row r="1698" spans="1:13" x14ac:dyDescent="0.2">
      <c r="A1698" s="1">
        <v>39652</v>
      </c>
      <c r="B1698" s="5">
        <v>206</v>
      </c>
      <c r="C1698">
        <v>30</v>
      </c>
      <c r="D1698">
        <v>450</v>
      </c>
      <c r="E1698" s="6" t="s">
        <v>256</v>
      </c>
      <c r="F1698" t="s">
        <v>149</v>
      </c>
      <c r="G1698" t="s">
        <v>173</v>
      </c>
      <c r="J1698" s="2">
        <v>4.5999999999999996</v>
      </c>
      <c r="K1698" s="2">
        <v>6</v>
      </c>
      <c r="M1698" s="3">
        <f t="shared" si="26"/>
        <v>0.78200000000000003</v>
      </c>
    </row>
    <row r="1699" spans="1:13" x14ac:dyDescent="0.2">
      <c r="A1699" s="1">
        <v>39652</v>
      </c>
      <c r="B1699" s="5">
        <v>206</v>
      </c>
      <c r="C1699">
        <v>30</v>
      </c>
      <c r="D1699">
        <v>450</v>
      </c>
      <c r="E1699" s="6" t="s">
        <v>256</v>
      </c>
      <c r="F1699" t="s">
        <v>149</v>
      </c>
      <c r="G1699" t="s">
        <v>173</v>
      </c>
      <c r="J1699" s="2">
        <v>3.7</v>
      </c>
      <c r="K1699" s="2">
        <v>6</v>
      </c>
      <c r="M1699" s="3">
        <f t="shared" si="26"/>
        <v>0.62900000000000011</v>
      </c>
    </row>
    <row r="1700" spans="1:13" x14ac:dyDescent="0.2">
      <c r="A1700" s="1">
        <v>39652</v>
      </c>
      <c r="B1700" s="5">
        <v>206</v>
      </c>
      <c r="C1700">
        <v>30</v>
      </c>
      <c r="D1700">
        <v>450</v>
      </c>
      <c r="E1700" s="6" t="s">
        <v>256</v>
      </c>
      <c r="F1700" t="s">
        <v>149</v>
      </c>
      <c r="G1700" t="s">
        <v>173</v>
      </c>
      <c r="J1700" s="2">
        <v>4.5</v>
      </c>
      <c r="K1700" s="2">
        <v>6</v>
      </c>
      <c r="M1700" s="3">
        <f t="shared" si="26"/>
        <v>0.76500000000000001</v>
      </c>
    </row>
    <row r="1701" spans="1:13" x14ac:dyDescent="0.2">
      <c r="A1701" s="1">
        <v>39652</v>
      </c>
      <c r="B1701" s="5">
        <v>206</v>
      </c>
      <c r="C1701">
        <v>30</v>
      </c>
      <c r="D1701">
        <v>450</v>
      </c>
      <c r="E1701" s="6" t="s">
        <v>256</v>
      </c>
      <c r="F1701" t="s">
        <v>149</v>
      </c>
      <c r="G1701" t="s">
        <v>151</v>
      </c>
      <c r="J1701" s="2">
        <v>7.3</v>
      </c>
      <c r="K1701" s="2">
        <v>6</v>
      </c>
      <c r="M1701" s="3">
        <f t="shared" si="26"/>
        <v>1.2410000000000001</v>
      </c>
    </row>
    <row r="1702" spans="1:13" x14ac:dyDescent="0.2">
      <c r="A1702" s="1">
        <v>39652</v>
      </c>
      <c r="B1702" s="5">
        <v>206</v>
      </c>
      <c r="C1702">
        <v>30</v>
      </c>
      <c r="D1702">
        <v>450</v>
      </c>
      <c r="E1702" s="6" t="s">
        <v>256</v>
      </c>
      <c r="F1702" t="s">
        <v>149</v>
      </c>
      <c r="G1702" t="s">
        <v>173</v>
      </c>
      <c r="J1702" s="2">
        <v>4.2</v>
      </c>
      <c r="K1702" s="2">
        <v>6</v>
      </c>
      <c r="M1702" s="3">
        <f t="shared" si="26"/>
        <v>0.71400000000000008</v>
      </c>
    </row>
    <row r="1703" spans="1:13" x14ac:dyDescent="0.2">
      <c r="A1703" s="1">
        <v>39652</v>
      </c>
      <c r="B1703" s="5">
        <v>206</v>
      </c>
      <c r="C1703">
        <v>30</v>
      </c>
      <c r="D1703">
        <v>450</v>
      </c>
      <c r="E1703" s="6" t="s">
        <v>256</v>
      </c>
      <c r="F1703" t="s">
        <v>149</v>
      </c>
      <c r="G1703" t="s">
        <v>173</v>
      </c>
      <c r="J1703" s="2">
        <v>4.2</v>
      </c>
      <c r="K1703" s="2">
        <v>6</v>
      </c>
      <c r="M1703" s="3">
        <f t="shared" si="26"/>
        <v>0.71400000000000008</v>
      </c>
    </row>
    <row r="1704" spans="1:13" x14ac:dyDescent="0.2">
      <c r="A1704" s="1">
        <v>39652</v>
      </c>
      <c r="B1704" s="5">
        <v>206</v>
      </c>
      <c r="C1704">
        <v>30</v>
      </c>
      <c r="D1704">
        <v>450</v>
      </c>
      <c r="E1704" s="6" t="s">
        <v>256</v>
      </c>
      <c r="F1704" t="s">
        <v>149</v>
      </c>
      <c r="G1704" t="s">
        <v>151</v>
      </c>
      <c r="J1704" s="2">
        <v>5.9</v>
      </c>
      <c r="K1704" s="2">
        <v>6</v>
      </c>
      <c r="M1704" s="3">
        <f t="shared" si="26"/>
        <v>1.0030000000000001</v>
      </c>
    </row>
    <row r="1705" spans="1:13" x14ac:dyDescent="0.2">
      <c r="A1705" s="1">
        <v>39652</v>
      </c>
      <c r="B1705" s="5">
        <v>206</v>
      </c>
      <c r="C1705">
        <v>30</v>
      </c>
      <c r="D1705">
        <v>450</v>
      </c>
      <c r="E1705" s="6" t="s">
        <v>256</v>
      </c>
      <c r="F1705" t="s">
        <v>149</v>
      </c>
      <c r="G1705" t="s">
        <v>173</v>
      </c>
      <c r="J1705" s="2">
        <v>4.5</v>
      </c>
      <c r="K1705" s="2">
        <v>6</v>
      </c>
      <c r="M1705" s="3">
        <f t="shared" si="26"/>
        <v>0.76500000000000001</v>
      </c>
    </row>
    <row r="1706" spans="1:13" x14ac:dyDescent="0.2">
      <c r="A1706" s="1">
        <v>39652</v>
      </c>
      <c r="B1706" s="5">
        <v>206</v>
      </c>
      <c r="C1706">
        <v>30</v>
      </c>
      <c r="D1706">
        <v>450</v>
      </c>
      <c r="E1706" s="6" t="s">
        <v>256</v>
      </c>
      <c r="F1706" t="s">
        <v>149</v>
      </c>
      <c r="G1706" t="s">
        <v>173</v>
      </c>
      <c r="J1706" s="2">
        <v>4.3</v>
      </c>
      <c r="K1706" s="2">
        <v>6</v>
      </c>
      <c r="M1706" s="3">
        <f t="shared" si="26"/>
        <v>0.73099999999999998</v>
      </c>
    </row>
    <row r="1707" spans="1:13" x14ac:dyDescent="0.2">
      <c r="A1707" s="1">
        <v>39652</v>
      </c>
      <c r="B1707" s="5">
        <v>206</v>
      </c>
      <c r="C1707">
        <v>30</v>
      </c>
      <c r="D1707">
        <v>450</v>
      </c>
      <c r="E1707" s="6" t="s">
        <v>256</v>
      </c>
      <c r="F1707" t="s">
        <v>199</v>
      </c>
      <c r="G1707" t="s">
        <v>173</v>
      </c>
      <c r="J1707" s="2">
        <v>3.3</v>
      </c>
      <c r="K1707" s="2">
        <v>6</v>
      </c>
      <c r="M1707" s="3">
        <f t="shared" si="26"/>
        <v>0.56100000000000005</v>
      </c>
    </row>
    <row r="1708" spans="1:13" x14ac:dyDescent="0.2">
      <c r="A1708" s="1">
        <v>39652</v>
      </c>
      <c r="B1708" s="5">
        <v>206</v>
      </c>
      <c r="C1708">
        <v>30</v>
      </c>
      <c r="D1708">
        <v>450</v>
      </c>
      <c r="E1708" s="6" t="s">
        <v>256</v>
      </c>
      <c r="F1708" t="s">
        <v>149</v>
      </c>
      <c r="G1708" t="s">
        <v>173</v>
      </c>
      <c r="J1708" s="2">
        <v>3.8</v>
      </c>
      <c r="K1708" s="2">
        <v>6</v>
      </c>
      <c r="M1708" s="3">
        <f t="shared" si="26"/>
        <v>0.64600000000000002</v>
      </c>
    </row>
    <row r="1709" spans="1:13" x14ac:dyDescent="0.2">
      <c r="A1709" s="1">
        <v>39652</v>
      </c>
      <c r="B1709" s="5">
        <v>206</v>
      </c>
      <c r="C1709">
        <v>30</v>
      </c>
      <c r="D1709">
        <v>450</v>
      </c>
      <c r="E1709" s="6" t="s">
        <v>256</v>
      </c>
      <c r="F1709" t="s">
        <v>149</v>
      </c>
      <c r="G1709" t="s">
        <v>173</v>
      </c>
      <c r="J1709" s="2">
        <v>4</v>
      </c>
      <c r="K1709" s="2">
        <v>6</v>
      </c>
      <c r="M1709" s="3">
        <f t="shared" si="26"/>
        <v>0.68</v>
      </c>
    </row>
    <row r="1710" spans="1:13" x14ac:dyDescent="0.2">
      <c r="A1710" s="1">
        <v>39652</v>
      </c>
      <c r="B1710" s="5">
        <v>206</v>
      </c>
      <c r="C1710">
        <v>30</v>
      </c>
      <c r="D1710">
        <v>450</v>
      </c>
      <c r="E1710" s="6" t="s">
        <v>256</v>
      </c>
      <c r="F1710" t="s">
        <v>149</v>
      </c>
      <c r="G1710" t="s">
        <v>173</v>
      </c>
      <c r="J1710" s="2">
        <v>3.3</v>
      </c>
      <c r="K1710" s="2">
        <v>6</v>
      </c>
      <c r="M1710" s="3">
        <f t="shared" si="26"/>
        <v>0.56100000000000005</v>
      </c>
    </row>
    <row r="1711" spans="1:13" x14ac:dyDescent="0.2">
      <c r="A1711" s="1">
        <v>39652</v>
      </c>
      <c r="B1711" s="5">
        <v>206</v>
      </c>
      <c r="C1711">
        <v>30</v>
      </c>
      <c r="D1711">
        <v>450</v>
      </c>
      <c r="E1711" s="6" t="s">
        <v>256</v>
      </c>
      <c r="F1711" t="s">
        <v>149</v>
      </c>
      <c r="G1711" t="s">
        <v>173</v>
      </c>
      <c r="J1711" s="2">
        <v>4</v>
      </c>
      <c r="K1711" s="2">
        <v>6</v>
      </c>
      <c r="M1711" s="3">
        <f t="shared" si="26"/>
        <v>0.68</v>
      </c>
    </row>
    <row r="1712" spans="1:13" x14ac:dyDescent="0.2">
      <c r="A1712" s="1">
        <v>39652</v>
      </c>
      <c r="B1712" s="5">
        <v>206</v>
      </c>
      <c r="C1712">
        <v>30</v>
      </c>
      <c r="D1712">
        <v>450</v>
      </c>
      <c r="E1712" s="6" t="s">
        <v>256</v>
      </c>
      <c r="F1712" t="s">
        <v>149</v>
      </c>
      <c r="G1712" t="s">
        <v>173</v>
      </c>
      <c r="J1712" s="2">
        <v>4.4000000000000004</v>
      </c>
      <c r="K1712" s="2">
        <v>6</v>
      </c>
      <c r="M1712" s="3">
        <f t="shared" si="26"/>
        <v>0.74800000000000011</v>
      </c>
    </row>
    <row r="1713" spans="1:13" x14ac:dyDescent="0.2">
      <c r="A1713" s="1">
        <v>39652</v>
      </c>
      <c r="B1713" s="5">
        <v>206</v>
      </c>
      <c r="C1713">
        <v>30</v>
      </c>
      <c r="D1713">
        <v>450</v>
      </c>
      <c r="E1713" s="6" t="s">
        <v>256</v>
      </c>
      <c r="F1713" t="s">
        <v>149</v>
      </c>
      <c r="G1713" t="s">
        <v>151</v>
      </c>
      <c r="J1713" s="2">
        <v>5</v>
      </c>
      <c r="K1713" s="2">
        <v>6</v>
      </c>
      <c r="M1713" s="3">
        <f t="shared" si="26"/>
        <v>0.85000000000000009</v>
      </c>
    </row>
    <row r="1714" spans="1:13" x14ac:dyDescent="0.2">
      <c r="A1714" s="1">
        <v>39652</v>
      </c>
      <c r="B1714" s="5">
        <v>206</v>
      </c>
      <c r="C1714">
        <v>30</v>
      </c>
      <c r="D1714">
        <v>450</v>
      </c>
      <c r="E1714" s="6" t="s">
        <v>256</v>
      </c>
      <c r="F1714" t="s">
        <v>149</v>
      </c>
      <c r="G1714" t="s">
        <v>173</v>
      </c>
      <c r="J1714" s="2">
        <v>4.0999999999999996</v>
      </c>
      <c r="K1714" s="2">
        <v>6</v>
      </c>
      <c r="M1714" s="3">
        <f t="shared" si="26"/>
        <v>0.69699999999999995</v>
      </c>
    </row>
    <row r="1715" spans="1:13" x14ac:dyDescent="0.2">
      <c r="A1715" s="1">
        <v>39652</v>
      </c>
      <c r="B1715" s="5">
        <v>206</v>
      </c>
      <c r="C1715">
        <v>30</v>
      </c>
      <c r="D1715">
        <v>450</v>
      </c>
      <c r="E1715" s="6" t="s">
        <v>256</v>
      </c>
      <c r="F1715" t="s">
        <v>149</v>
      </c>
      <c r="G1715" t="s">
        <v>173</v>
      </c>
      <c r="J1715" s="2">
        <v>3.1</v>
      </c>
      <c r="K1715" s="2">
        <v>6</v>
      </c>
      <c r="M1715" s="3">
        <f t="shared" si="26"/>
        <v>0.52700000000000002</v>
      </c>
    </row>
    <row r="1716" spans="1:13" x14ac:dyDescent="0.2">
      <c r="A1716" s="1">
        <v>39652</v>
      </c>
      <c r="B1716" s="5">
        <v>206</v>
      </c>
      <c r="C1716">
        <v>30</v>
      </c>
      <c r="D1716">
        <v>450</v>
      </c>
      <c r="E1716" s="6" t="s">
        <v>256</v>
      </c>
      <c r="F1716" t="s">
        <v>149</v>
      </c>
      <c r="G1716" t="s">
        <v>151</v>
      </c>
      <c r="J1716" s="2">
        <v>4.7</v>
      </c>
      <c r="K1716" s="2">
        <v>6</v>
      </c>
      <c r="M1716" s="3">
        <f t="shared" si="26"/>
        <v>0.79900000000000004</v>
      </c>
    </row>
    <row r="1717" spans="1:13" x14ac:dyDescent="0.2">
      <c r="A1717" s="1">
        <v>39652</v>
      </c>
      <c r="B1717" s="5">
        <v>206</v>
      </c>
      <c r="C1717">
        <v>30</v>
      </c>
      <c r="D1717">
        <v>450</v>
      </c>
      <c r="E1717" s="6" t="s">
        <v>256</v>
      </c>
      <c r="F1717" t="s">
        <v>149</v>
      </c>
      <c r="G1717" t="s">
        <v>151</v>
      </c>
      <c r="J1717" s="2">
        <v>8</v>
      </c>
      <c r="K1717" s="2">
        <v>6</v>
      </c>
      <c r="M1717" s="3">
        <f t="shared" si="26"/>
        <v>1.36</v>
      </c>
    </row>
    <row r="1718" spans="1:13" x14ac:dyDescent="0.2">
      <c r="A1718" s="1">
        <v>39652</v>
      </c>
      <c r="B1718" s="5">
        <v>206</v>
      </c>
      <c r="C1718">
        <v>30</v>
      </c>
      <c r="D1718">
        <v>450</v>
      </c>
      <c r="E1718" s="6" t="s">
        <v>256</v>
      </c>
      <c r="F1718" t="s">
        <v>149</v>
      </c>
      <c r="G1718" t="s">
        <v>151</v>
      </c>
      <c r="J1718" s="2">
        <v>6</v>
      </c>
      <c r="K1718" s="2">
        <v>6</v>
      </c>
      <c r="M1718" s="3">
        <f t="shared" si="26"/>
        <v>1.02</v>
      </c>
    </row>
    <row r="1719" spans="1:13" x14ac:dyDescent="0.2">
      <c r="A1719" s="1">
        <v>39652</v>
      </c>
      <c r="B1719" s="5">
        <v>206</v>
      </c>
      <c r="C1719">
        <v>30</v>
      </c>
      <c r="D1719">
        <v>450</v>
      </c>
      <c r="E1719" s="6" t="s">
        <v>256</v>
      </c>
      <c r="F1719" t="s">
        <v>149</v>
      </c>
      <c r="G1719" t="s">
        <v>173</v>
      </c>
      <c r="J1719" s="2">
        <v>3.5</v>
      </c>
      <c r="K1719" s="2">
        <v>6</v>
      </c>
      <c r="M1719" s="3">
        <f t="shared" si="26"/>
        <v>0.59500000000000008</v>
      </c>
    </row>
    <row r="1720" spans="1:13" x14ac:dyDescent="0.2">
      <c r="A1720" s="1">
        <v>39652</v>
      </c>
      <c r="B1720" s="5">
        <v>206</v>
      </c>
      <c r="C1720">
        <v>30</v>
      </c>
      <c r="D1720">
        <v>450</v>
      </c>
      <c r="E1720" s="6" t="s">
        <v>256</v>
      </c>
      <c r="F1720" t="s">
        <v>149</v>
      </c>
      <c r="G1720" t="s">
        <v>151</v>
      </c>
      <c r="J1720" s="2">
        <v>7</v>
      </c>
      <c r="K1720" s="2">
        <v>6</v>
      </c>
      <c r="M1720" s="3">
        <f t="shared" si="26"/>
        <v>1.1900000000000002</v>
      </c>
    </row>
    <row r="1721" spans="1:13" x14ac:dyDescent="0.2">
      <c r="A1721" s="1">
        <v>39652</v>
      </c>
      <c r="B1721" s="5">
        <v>206</v>
      </c>
      <c r="C1721">
        <v>30</v>
      </c>
      <c r="D1721">
        <v>450</v>
      </c>
      <c r="E1721" s="6" t="s">
        <v>256</v>
      </c>
      <c r="F1721" t="s">
        <v>149</v>
      </c>
      <c r="G1721" t="s">
        <v>173</v>
      </c>
      <c r="J1721" s="2">
        <v>4</v>
      </c>
      <c r="K1721" s="2">
        <v>6</v>
      </c>
      <c r="M1721" s="3">
        <f t="shared" si="26"/>
        <v>0.68</v>
      </c>
    </row>
    <row r="1722" spans="1:13" x14ac:dyDescent="0.2">
      <c r="A1722" s="1">
        <v>39652</v>
      </c>
      <c r="B1722" s="5">
        <v>206</v>
      </c>
      <c r="C1722">
        <v>30</v>
      </c>
      <c r="D1722">
        <v>450</v>
      </c>
      <c r="E1722" s="6" t="s">
        <v>256</v>
      </c>
      <c r="F1722" t="s">
        <v>149</v>
      </c>
      <c r="G1722" t="s">
        <v>173</v>
      </c>
      <c r="J1722" s="2">
        <v>4.3</v>
      </c>
      <c r="K1722" s="2">
        <v>6</v>
      </c>
      <c r="M1722" s="3">
        <f t="shared" si="26"/>
        <v>0.73099999999999998</v>
      </c>
    </row>
    <row r="1723" spans="1:13" x14ac:dyDescent="0.2">
      <c r="A1723" s="1">
        <v>39652</v>
      </c>
      <c r="B1723" s="5">
        <v>206</v>
      </c>
      <c r="C1723">
        <v>30</v>
      </c>
      <c r="D1723">
        <v>450</v>
      </c>
      <c r="E1723" s="6" t="s">
        <v>256</v>
      </c>
      <c r="F1723" t="s">
        <v>149</v>
      </c>
      <c r="G1723" t="s">
        <v>173</v>
      </c>
      <c r="J1723" s="2">
        <v>4.3</v>
      </c>
      <c r="K1723" s="2">
        <v>6</v>
      </c>
      <c r="M1723" s="3">
        <f t="shared" si="26"/>
        <v>0.73099999999999998</v>
      </c>
    </row>
    <row r="1724" spans="1:13" x14ac:dyDescent="0.2">
      <c r="A1724" s="1">
        <v>39652</v>
      </c>
      <c r="B1724" s="5">
        <v>206</v>
      </c>
      <c r="C1724">
        <v>30</v>
      </c>
      <c r="D1724">
        <v>450</v>
      </c>
      <c r="E1724" s="6" t="s">
        <v>256</v>
      </c>
      <c r="F1724" t="s">
        <v>149</v>
      </c>
      <c r="G1724" t="s">
        <v>173</v>
      </c>
      <c r="J1724" s="2">
        <v>4.0999999999999996</v>
      </c>
      <c r="K1724" s="2">
        <v>6</v>
      </c>
      <c r="M1724" s="3">
        <f t="shared" si="26"/>
        <v>0.69699999999999995</v>
      </c>
    </row>
    <row r="1725" spans="1:13" x14ac:dyDescent="0.2">
      <c r="A1725" s="1">
        <v>39652</v>
      </c>
      <c r="B1725" s="5">
        <v>206</v>
      </c>
      <c r="C1725">
        <v>30</v>
      </c>
      <c r="D1725">
        <v>450</v>
      </c>
      <c r="E1725" s="6" t="s">
        <v>256</v>
      </c>
      <c r="F1725" t="s">
        <v>149</v>
      </c>
      <c r="G1725" t="s">
        <v>173</v>
      </c>
      <c r="J1725" s="2">
        <v>4.5</v>
      </c>
      <c r="K1725" s="2">
        <v>6</v>
      </c>
      <c r="M1725" s="3">
        <f t="shared" si="26"/>
        <v>0.76500000000000001</v>
      </c>
    </row>
    <row r="1726" spans="1:13" x14ac:dyDescent="0.2">
      <c r="A1726" s="1">
        <v>39652</v>
      </c>
      <c r="B1726" s="5">
        <v>206</v>
      </c>
      <c r="C1726">
        <v>30</v>
      </c>
      <c r="D1726">
        <v>450</v>
      </c>
      <c r="E1726" s="6" t="s">
        <v>256</v>
      </c>
      <c r="F1726" t="s">
        <v>149</v>
      </c>
      <c r="G1726" t="s">
        <v>151</v>
      </c>
      <c r="J1726" s="2">
        <v>5.3</v>
      </c>
      <c r="K1726" s="2">
        <v>6</v>
      </c>
      <c r="M1726" s="3">
        <f t="shared" si="26"/>
        <v>0.90100000000000002</v>
      </c>
    </row>
    <row r="1727" spans="1:13" x14ac:dyDescent="0.2">
      <c r="A1727" s="1">
        <v>39652</v>
      </c>
      <c r="B1727" s="5">
        <v>206</v>
      </c>
      <c r="C1727">
        <v>30</v>
      </c>
      <c r="D1727">
        <v>450</v>
      </c>
      <c r="E1727" s="6" t="s">
        <v>256</v>
      </c>
      <c r="F1727" t="s">
        <v>149</v>
      </c>
      <c r="G1727" t="s">
        <v>173</v>
      </c>
      <c r="J1727" s="2">
        <v>3.7</v>
      </c>
      <c r="K1727" s="2">
        <v>6</v>
      </c>
      <c r="M1727" s="3">
        <f t="shared" si="26"/>
        <v>0.62900000000000011</v>
      </c>
    </row>
    <row r="1728" spans="1:13" x14ac:dyDescent="0.2">
      <c r="A1728" s="1">
        <v>39652</v>
      </c>
      <c r="B1728" s="5">
        <v>206</v>
      </c>
      <c r="C1728">
        <v>30</v>
      </c>
      <c r="D1728">
        <v>450</v>
      </c>
      <c r="E1728" s="6" t="s">
        <v>256</v>
      </c>
      <c r="F1728" t="s">
        <v>153</v>
      </c>
      <c r="G1728" t="s">
        <v>173</v>
      </c>
      <c r="J1728" s="2">
        <v>4.4000000000000004</v>
      </c>
      <c r="K1728" s="2">
        <v>6</v>
      </c>
      <c r="M1728" s="3">
        <f t="shared" si="26"/>
        <v>0.74800000000000011</v>
      </c>
    </row>
    <row r="1729" spans="1:13" x14ac:dyDescent="0.2">
      <c r="A1729" s="1">
        <v>39652</v>
      </c>
      <c r="B1729" s="5">
        <v>206</v>
      </c>
      <c r="C1729">
        <v>30</v>
      </c>
      <c r="D1729">
        <v>450</v>
      </c>
      <c r="E1729" s="6" t="s">
        <v>256</v>
      </c>
      <c r="F1729" t="s">
        <v>200</v>
      </c>
      <c r="G1729" t="s">
        <v>173</v>
      </c>
      <c r="J1729" s="2">
        <v>4</v>
      </c>
      <c r="K1729" s="2">
        <v>6</v>
      </c>
      <c r="M1729" s="3">
        <f t="shared" si="26"/>
        <v>0.68</v>
      </c>
    </row>
    <row r="1730" spans="1:13" x14ac:dyDescent="0.2">
      <c r="A1730" s="1">
        <v>39652</v>
      </c>
      <c r="B1730" s="5">
        <v>206</v>
      </c>
      <c r="C1730">
        <v>30</v>
      </c>
      <c r="D1730">
        <v>450</v>
      </c>
      <c r="E1730" s="6" t="s">
        <v>256</v>
      </c>
      <c r="F1730" t="s">
        <v>201</v>
      </c>
      <c r="G1730" t="s">
        <v>173</v>
      </c>
      <c r="J1730" s="2">
        <v>4</v>
      </c>
      <c r="K1730" s="2">
        <v>6</v>
      </c>
      <c r="M1730" s="3">
        <f t="shared" ref="M1730:M1793" si="27">J1730*0.17</f>
        <v>0.68</v>
      </c>
    </row>
    <row r="1731" spans="1:13" x14ac:dyDescent="0.2">
      <c r="A1731" s="1">
        <v>39652</v>
      </c>
      <c r="B1731" s="5">
        <v>206</v>
      </c>
      <c r="C1731">
        <v>30</v>
      </c>
      <c r="D1731">
        <v>450</v>
      </c>
      <c r="E1731" s="6" t="s">
        <v>256</v>
      </c>
      <c r="F1731" t="s">
        <v>202</v>
      </c>
      <c r="G1731" t="s">
        <v>173</v>
      </c>
      <c r="J1731" s="2">
        <v>4.3</v>
      </c>
      <c r="K1731" s="2">
        <v>6</v>
      </c>
      <c r="M1731" s="3">
        <f t="shared" si="27"/>
        <v>0.73099999999999998</v>
      </c>
    </row>
    <row r="1732" spans="1:13" x14ac:dyDescent="0.2">
      <c r="A1732" s="1">
        <v>39652</v>
      </c>
      <c r="B1732" s="5">
        <v>206</v>
      </c>
      <c r="C1732">
        <v>30</v>
      </c>
      <c r="D1732">
        <v>450</v>
      </c>
      <c r="E1732" s="6" t="s">
        <v>256</v>
      </c>
      <c r="F1732" t="s">
        <v>200</v>
      </c>
      <c r="G1732" t="s">
        <v>151</v>
      </c>
      <c r="J1732" s="2">
        <v>7.8</v>
      </c>
      <c r="K1732" s="2">
        <v>6</v>
      </c>
      <c r="M1732" s="3">
        <f t="shared" si="27"/>
        <v>1.3260000000000001</v>
      </c>
    </row>
    <row r="1733" spans="1:13" x14ac:dyDescent="0.2">
      <c r="A1733" s="1">
        <v>39652</v>
      </c>
      <c r="B1733" s="5">
        <v>206</v>
      </c>
      <c r="C1733">
        <v>30</v>
      </c>
      <c r="D1733">
        <v>450</v>
      </c>
      <c r="E1733" s="6" t="s">
        <v>256</v>
      </c>
      <c r="F1733" t="s">
        <v>149</v>
      </c>
      <c r="G1733" t="s">
        <v>173</v>
      </c>
      <c r="J1733" s="2">
        <v>4.3</v>
      </c>
      <c r="K1733" s="2">
        <v>6</v>
      </c>
      <c r="M1733" s="3">
        <f t="shared" si="27"/>
        <v>0.73099999999999998</v>
      </c>
    </row>
    <row r="1734" spans="1:13" x14ac:dyDescent="0.2">
      <c r="A1734" s="1">
        <v>39652</v>
      </c>
      <c r="B1734" s="5">
        <v>206</v>
      </c>
      <c r="C1734">
        <v>30</v>
      </c>
      <c r="D1734">
        <v>450</v>
      </c>
      <c r="E1734" s="6" t="s">
        <v>256</v>
      </c>
      <c r="F1734" t="s">
        <v>153</v>
      </c>
      <c r="G1734" t="s">
        <v>173</v>
      </c>
      <c r="J1734" s="2">
        <v>3.6</v>
      </c>
      <c r="K1734" s="2">
        <v>6</v>
      </c>
      <c r="M1734" s="3">
        <f t="shared" si="27"/>
        <v>0.6120000000000001</v>
      </c>
    </row>
    <row r="1735" spans="1:13" x14ac:dyDescent="0.2">
      <c r="A1735" s="1">
        <v>39652</v>
      </c>
      <c r="B1735" s="5">
        <v>206</v>
      </c>
      <c r="C1735">
        <v>30</v>
      </c>
      <c r="D1735">
        <v>450</v>
      </c>
      <c r="E1735" s="6" t="s">
        <v>256</v>
      </c>
      <c r="F1735" t="s">
        <v>149</v>
      </c>
      <c r="G1735" t="s">
        <v>173</v>
      </c>
      <c r="J1735" s="2">
        <v>4.8</v>
      </c>
      <c r="K1735" s="2">
        <v>6</v>
      </c>
      <c r="M1735" s="3">
        <f t="shared" si="27"/>
        <v>0.81600000000000006</v>
      </c>
    </row>
    <row r="1736" spans="1:13" x14ac:dyDescent="0.2">
      <c r="A1736" s="1">
        <v>39652</v>
      </c>
      <c r="B1736" s="5">
        <v>206</v>
      </c>
      <c r="C1736">
        <v>30</v>
      </c>
      <c r="D1736">
        <v>450</v>
      </c>
      <c r="E1736" s="6" t="s">
        <v>256</v>
      </c>
      <c r="F1736" t="s">
        <v>153</v>
      </c>
      <c r="G1736" t="s">
        <v>151</v>
      </c>
      <c r="J1736" s="2">
        <v>5.8</v>
      </c>
      <c r="K1736" s="2">
        <v>6</v>
      </c>
      <c r="M1736" s="3">
        <f t="shared" si="27"/>
        <v>0.98599999999999999</v>
      </c>
    </row>
    <row r="1737" spans="1:13" x14ac:dyDescent="0.2">
      <c r="A1737" s="1">
        <v>39652</v>
      </c>
      <c r="B1737" s="5">
        <v>206</v>
      </c>
      <c r="C1737">
        <v>30</v>
      </c>
      <c r="D1737">
        <v>450</v>
      </c>
      <c r="E1737" s="6" t="s">
        <v>256</v>
      </c>
      <c r="F1737" t="s">
        <v>152</v>
      </c>
      <c r="G1737" t="s">
        <v>173</v>
      </c>
      <c r="J1737" s="2">
        <v>4.4000000000000004</v>
      </c>
      <c r="K1737" s="2">
        <v>6</v>
      </c>
      <c r="M1737" s="3">
        <f t="shared" si="27"/>
        <v>0.74800000000000011</v>
      </c>
    </row>
    <row r="1738" spans="1:13" x14ac:dyDescent="0.2">
      <c r="A1738" s="1">
        <v>39652</v>
      </c>
      <c r="B1738" s="5">
        <v>206</v>
      </c>
      <c r="C1738">
        <v>30</v>
      </c>
      <c r="D1738">
        <v>450</v>
      </c>
      <c r="E1738" s="6" t="s">
        <v>256</v>
      </c>
      <c r="F1738" t="s">
        <v>149</v>
      </c>
      <c r="G1738" t="s">
        <v>173</v>
      </c>
      <c r="J1738" s="2">
        <v>3.2</v>
      </c>
      <c r="K1738" s="2">
        <v>6</v>
      </c>
      <c r="M1738" s="3">
        <f t="shared" si="27"/>
        <v>0.54400000000000004</v>
      </c>
    </row>
    <row r="1739" spans="1:13" x14ac:dyDescent="0.2">
      <c r="A1739" s="1">
        <v>39652</v>
      </c>
      <c r="B1739" s="5">
        <v>206</v>
      </c>
      <c r="C1739">
        <v>30</v>
      </c>
      <c r="D1739">
        <v>450</v>
      </c>
      <c r="E1739" s="6" t="s">
        <v>256</v>
      </c>
      <c r="F1739" t="s">
        <v>149</v>
      </c>
      <c r="G1739" t="s">
        <v>173</v>
      </c>
      <c r="J1739" s="2">
        <v>4</v>
      </c>
      <c r="K1739" s="2">
        <v>6</v>
      </c>
      <c r="M1739" s="3">
        <f t="shared" si="27"/>
        <v>0.68</v>
      </c>
    </row>
    <row r="1740" spans="1:13" x14ac:dyDescent="0.2">
      <c r="A1740" s="1">
        <v>39652</v>
      </c>
      <c r="B1740" s="5">
        <v>206</v>
      </c>
      <c r="C1740">
        <v>30</v>
      </c>
      <c r="D1740">
        <v>450</v>
      </c>
      <c r="E1740" s="6" t="s">
        <v>256</v>
      </c>
      <c r="F1740" t="s">
        <v>153</v>
      </c>
      <c r="G1740" t="s">
        <v>151</v>
      </c>
      <c r="J1740" s="2">
        <v>8.4</v>
      </c>
      <c r="K1740" s="2">
        <v>6</v>
      </c>
      <c r="M1740" s="3">
        <f t="shared" si="27"/>
        <v>1.4280000000000002</v>
      </c>
    </row>
    <row r="1741" spans="1:13" x14ac:dyDescent="0.2">
      <c r="A1741" s="1">
        <v>39652</v>
      </c>
      <c r="B1741" s="5">
        <v>206</v>
      </c>
      <c r="C1741">
        <v>30</v>
      </c>
      <c r="D1741">
        <v>450</v>
      </c>
      <c r="E1741" s="6" t="s">
        <v>256</v>
      </c>
      <c r="F1741" t="s">
        <v>203</v>
      </c>
      <c r="G1741" t="s">
        <v>173</v>
      </c>
      <c r="J1741" s="2">
        <v>4.5</v>
      </c>
      <c r="K1741" s="2">
        <v>6</v>
      </c>
      <c r="M1741" s="3">
        <f t="shared" si="27"/>
        <v>0.76500000000000001</v>
      </c>
    </row>
    <row r="1742" spans="1:13" x14ac:dyDescent="0.2">
      <c r="A1742" s="1">
        <v>39652</v>
      </c>
      <c r="B1742" s="5">
        <v>206</v>
      </c>
      <c r="C1742">
        <v>30</v>
      </c>
      <c r="D1742">
        <v>450</v>
      </c>
      <c r="E1742" s="6" t="s">
        <v>256</v>
      </c>
      <c r="F1742" t="s">
        <v>149</v>
      </c>
      <c r="G1742" t="s">
        <v>151</v>
      </c>
      <c r="J1742" s="2">
        <v>5</v>
      </c>
      <c r="K1742" s="2">
        <v>6</v>
      </c>
      <c r="M1742" s="3">
        <f t="shared" si="27"/>
        <v>0.85000000000000009</v>
      </c>
    </row>
    <row r="1743" spans="1:13" x14ac:dyDescent="0.2">
      <c r="A1743" s="1">
        <v>39652</v>
      </c>
      <c r="B1743" s="5">
        <v>206</v>
      </c>
      <c r="C1743">
        <v>30</v>
      </c>
      <c r="D1743">
        <v>450</v>
      </c>
      <c r="E1743" s="6" t="s">
        <v>256</v>
      </c>
      <c r="F1743" t="s">
        <v>153</v>
      </c>
      <c r="G1743" t="s">
        <v>173</v>
      </c>
      <c r="J1743" s="2">
        <v>4.5</v>
      </c>
      <c r="K1743" s="2">
        <v>6</v>
      </c>
      <c r="M1743" s="3">
        <f t="shared" si="27"/>
        <v>0.76500000000000001</v>
      </c>
    </row>
    <row r="1744" spans="1:13" x14ac:dyDescent="0.2">
      <c r="A1744" s="1">
        <v>39652</v>
      </c>
      <c r="B1744" s="5">
        <v>206</v>
      </c>
      <c r="C1744">
        <v>30</v>
      </c>
      <c r="D1744">
        <v>450</v>
      </c>
      <c r="E1744" s="6" t="s">
        <v>256</v>
      </c>
      <c r="F1744" t="s">
        <v>149</v>
      </c>
      <c r="G1744" t="s">
        <v>204</v>
      </c>
      <c r="J1744" s="2">
        <v>5.3</v>
      </c>
      <c r="K1744" s="2">
        <v>6</v>
      </c>
      <c r="M1744" s="3">
        <f t="shared" si="27"/>
        <v>0.90100000000000002</v>
      </c>
    </row>
    <row r="1745" spans="1:13" x14ac:dyDescent="0.2">
      <c r="A1745" s="1">
        <v>39652</v>
      </c>
      <c r="B1745" s="5">
        <v>206</v>
      </c>
      <c r="C1745">
        <v>30</v>
      </c>
      <c r="D1745">
        <v>450</v>
      </c>
      <c r="E1745" s="6" t="s">
        <v>256</v>
      </c>
      <c r="F1745" t="s">
        <v>200</v>
      </c>
      <c r="G1745" t="s">
        <v>151</v>
      </c>
      <c r="J1745" s="2">
        <v>5.3</v>
      </c>
      <c r="K1745" s="2">
        <v>6</v>
      </c>
      <c r="M1745" s="3">
        <f t="shared" si="27"/>
        <v>0.90100000000000002</v>
      </c>
    </row>
    <row r="1746" spans="1:13" x14ac:dyDescent="0.2">
      <c r="A1746" s="1">
        <v>39652</v>
      </c>
      <c r="B1746" s="5">
        <v>206</v>
      </c>
      <c r="C1746">
        <v>30</v>
      </c>
      <c r="D1746">
        <v>450</v>
      </c>
      <c r="E1746" s="6" t="s">
        <v>256</v>
      </c>
      <c r="F1746" t="s">
        <v>189</v>
      </c>
      <c r="G1746" t="s">
        <v>205</v>
      </c>
      <c r="J1746" s="2">
        <v>3.5</v>
      </c>
      <c r="K1746" s="2">
        <v>6</v>
      </c>
      <c r="M1746" s="3">
        <f t="shared" si="27"/>
        <v>0.59500000000000008</v>
      </c>
    </row>
    <row r="1747" spans="1:13" x14ac:dyDescent="0.2">
      <c r="A1747" s="1">
        <v>39652</v>
      </c>
      <c r="B1747" s="5">
        <v>206</v>
      </c>
      <c r="C1747">
        <v>30</v>
      </c>
      <c r="D1747">
        <v>450</v>
      </c>
      <c r="E1747" s="6" t="s">
        <v>256</v>
      </c>
      <c r="F1747" t="s">
        <v>200</v>
      </c>
      <c r="G1747" t="s">
        <v>173</v>
      </c>
      <c r="J1747" s="2">
        <v>4</v>
      </c>
      <c r="K1747" s="2">
        <v>6</v>
      </c>
      <c r="M1747" s="3">
        <f t="shared" si="27"/>
        <v>0.68</v>
      </c>
    </row>
    <row r="1748" spans="1:13" x14ac:dyDescent="0.2">
      <c r="A1748" s="1">
        <v>39659</v>
      </c>
      <c r="B1748" s="5">
        <v>213</v>
      </c>
      <c r="C1748">
        <v>30</v>
      </c>
      <c r="D1748">
        <v>450</v>
      </c>
      <c r="E1748" s="6" t="s">
        <v>256</v>
      </c>
      <c r="F1748" t="s">
        <v>199</v>
      </c>
      <c r="G1748" t="s">
        <v>173</v>
      </c>
      <c r="J1748" s="2">
        <v>4.3</v>
      </c>
      <c r="K1748" s="2">
        <v>6</v>
      </c>
      <c r="M1748" s="3">
        <f t="shared" si="27"/>
        <v>0.73099999999999998</v>
      </c>
    </row>
    <row r="1749" spans="1:13" x14ac:dyDescent="0.2">
      <c r="A1749" s="1">
        <v>39666</v>
      </c>
      <c r="B1749" s="5">
        <v>220</v>
      </c>
      <c r="C1749">
        <v>30</v>
      </c>
      <c r="D1749">
        <v>450</v>
      </c>
      <c r="E1749" s="6" t="s">
        <v>256</v>
      </c>
      <c r="F1749" t="s">
        <v>156</v>
      </c>
      <c r="H1749" t="s">
        <v>157</v>
      </c>
      <c r="J1749" s="2">
        <v>3</v>
      </c>
      <c r="K1749" s="2">
        <v>6</v>
      </c>
      <c r="M1749" s="3">
        <f t="shared" si="27"/>
        <v>0.51</v>
      </c>
    </row>
    <row r="1750" spans="1:13" x14ac:dyDescent="0.2">
      <c r="A1750" s="1">
        <v>39666</v>
      </c>
      <c r="B1750" s="5">
        <v>220</v>
      </c>
      <c r="C1750">
        <v>30</v>
      </c>
      <c r="D1750">
        <v>450</v>
      </c>
      <c r="E1750" s="6" t="s">
        <v>256</v>
      </c>
      <c r="F1750" t="s">
        <v>149</v>
      </c>
      <c r="G1750" t="s">
        <v>175</v>
      </c>
      <c r="K1750" s="2">
        <v>6</v>
      </c>
      <c r="M1750" s="3">
        <f t="shared" si="27"/>
        <v>0</v>
      </c>
    </row>
    <row r="1751" spans="1:13" x14ac:dyDescent="0.2">
      <c r="A1751" s="1">
        <v>39666</v>
      </c>
      <c r="B1751" s="5">
        <v>220</v>
      </c>
      <c r="C1751">
        <v>30</v>
      </c>
      <c r="D1751">
        <v>450</v>
      </c>
      <c r="E1751" s="6" t="s">
        <v>256</v>
      </c>
      <c r="F1751" t="s">
        <v>149</v>
      </c>
      <c r="G1751" t="s">
        <v>173</v>
      </c>
      <c r="J1751" s="2">
        <v>4.0999999999999996</v>
      </c>
      <c r="K1751" s="2">
        <v>6</v>
      </c>
      <c r="M1751" s="3">
        <f t="shared" si="27"/>
        <v>0.69699999999999995</v>
      </c>
    </row>
    <row r="1752" spans="1:13" x14ac:dyDescent="0.2">
      <c r="A1752" s="1">
        <v>39666</v>
      </c>
      <c r="B1752" s="5">
        <v>220</v>
      </c>
      <c r="C1752">
        <v>30</v>
      </c>
      <c r="D1752">
        <v>450</v>
      </c>
      <c r="E1752" s="6" t="s">
        <v>256</v>
      </c>
      <c r="F1752" t="s">
        <v>149</v>
      </c>
      <c r="G1752" t="s">
        <v>173</v>
      </c>
      <c r="J1752" s="2">
        <v>5.0999999999999996</v>
      </c>
      <c r="K1752" s="2">
        <v>6</v>
      </c>
      <c r="M1752" s="3">
        <f t="shared" si="27"/>
        <v>0.86699999999999999</v>
      </c>
    </row>
    <row r="1753" spans="1:13" x14ac:dyDescent="0.2">
      <c r="A1753" s="1">
        <v>39666</v>
      </c>
      <c r="B1753" s="5">
        <v>220</v>
      </c>
      <c r="C1753">
        <v>30</v>
      </c>
      <c r="D1753">
        <v>450</v>
      </c>
      <c r="E1753" s="6" t="s">
        <v>256</v>
      </c>
      <c r="F1753" t="s">
        <v>149</v>
      </c>
      <c r="G1753" t="s">
        <v>173</v>
      </c>
      <c r="J1753" s="2">
        <v>4</v>
      </c>
      <c r="K1753" s="2">
        <v>6</v>
      </c>
      <c r="M1753" s="3">
        <f t="shared" si="27"/>
        <v>0.68</v>
      </c>
    </row>
    <row r="1754" spans="1:13" x14ac:dyDescent="0.2">
      <c r="A1754" s="1">
        <v>39673</v>
      </c>
      <c r="B1754" s="5">
        <v>227</v>
      </c>
      <c r="C1754">
        <v>30</v>
      </c>
      <c r="D1754">
        <v>450</v>
      </c>
      <c r="E1754" s="6" t="s">
        <v>256</v>
      </c>
      <c r="F1754" t="s">
        <v>149</v>
      </c>
      <c r="G1754" t="s">
        <v>150</v>
      </c>
      <c r="J1754" s="2">
        <v>4.0999999999999996</v>
      </c>
      <c r="K1754" s="2">
        <v>6</v>
      </c>
      <c r="M1754" s="3">
        <f t="shared" si="27"/>
        <v>0.69699999999999995</v>
      </c>
    </row>
    <row r="1755" spans="1:13" x14ac:dyDescent="0.2">
      <c r="A1755" s="1">
        <v>39673</v>
      </c>
      <c r="B1755" s="5">
        <v>227</v>
      </c>
      <c r="C1755">
        <v>30</v>
      </c>
      <c r="D1755">
        <v>450</v>
      </c>
      <c r="E1755" s="6" t="s">
        <v>256</v>
      </c>
      <c r="F1755" t="s">
        <v>149</v>
      </c>
      <c r="G1755" t="s">
        <v>151</v>
      </c>
      <c r="J1755" s="2">
        <v>4.8</v>
      </c>
      <c r="K1755" s="2">
        <v>6</v>
      </c>
      <c r="M1755" s="3">
        <f t="shared" si="27"/>
        <v>0.81600000000000006</v>
      </c>
    </row>
    <row r="1756" spans="1:13" x14ac:dyDescent="0.2">
      <c r="A1756" s="1">
        <v>39673</v>
      </c>
      <c r="B1756" s="5">
        <v>227</v>
      </c>
      <c r="C1756">
        <v>30</v>
      </c>
      <c r="D1756">
        <v>450</v>
      </c>
      <c r="E1756" s="6" t="s">
        <v>256</v>
      </c>
      <c r="F1756" t="s">
        <v>152</v>
      </c>
      <c r="G1756" t="s">
        <v>151</v>
      </c>
      <c r="J1756" s="2">
        <v>5.6</v>
      </c>
      <c r="K1756" s="2">
        <v>6</v>
      </c>
      <c r="M1756" s="3">
        <f t="shared" si="27"/>
        <v>0.95199999999999996</v>
      </c>
    </row>
    <row r="1757" spans="1:13" x14ac:dyDescent="0.2">
      <c r="A1757" s="1">
        <v>39673</v>
      </c>
      <c r="B1757" s="5">
        <v>227</v>
      </c>
      <c r="C1757">
        <v>30</v>
      </c>
      <c r="D1757">
        <v>450</v>
      </c>
      <c r="E1757" s="6" t="s">
        <v>256</v>
      </c>
      <c r="F1757" t="s">
        <v>153</v>
      </c>
      <c r="G1757" t="s">
        <v>151</v>
      </c>
      <c r="J1757" s="2">
        <v>6.2</v>
      </c>
      <c r="K1757" s="2">
        <v>6</v>
      </c>
      <c r="M1757" s="3">
        <f t="shared" si="27"/>
        <v>1.054</v>
      </c>
    </row>
    <row r="1758" spans="1:13" x14ac:dyDescent="0.2">
      <c r="A1758" s="1">
        <v>39680</v>
      </c>
      <c r="B1758" s="5">
        <v>234</v>
      </c>
      <c r="C1758">
        <v>30</v>
      </c>
      <c r="D1758">
        <v>450</v>
      </c>
      <c r="E1758" s="6" t="s">
        <v>256</v>
      </c>
      <c r="F1758" t="s">
        <v>46</v>
      </c>
      <c r="G1758" t="s">
        <v>50</v>
      </c>
      <c r="K1758" s="2">
        <v>6</v>
      </c>
      <c r="M1758" s="3">
        <f t="shared" si="27"/>
        <v>0</v>
      </c>
    </row>
    <row r="1759" spans="1:13" x14ac:dyDescent="0.2">
      <c r="A1759" s="1">
        <v>39680</v>
      </c>
      <c r="B1759" s="5">
        <v>234</v>
      </c>
      <c r="C1759">
        <v>30</v>
      </c>
      <c r="D1759">
        <v>450</v>
      </c>
      <c r="E1759" s="6" t="s">
        <v>256</v>
      </c>
      <c r="F1759" t="s">
        <v>46</v>
      </c>
      <c r="G1759" t="s">
        <v>50</v>
      </c>
      <c r="K1759" s="2">
        <v>6</v>
      </c>
      <c r="M1759" s="3">
        <f t="shared" si="27"/>
        <v>0</v>
      </c>
    </row>
    <row r="1760" spans="1:13" x14ac:dyDescent="0.2">
      <c r="A1760" s="1">
        <v>39680</v>
      </c>
      <c r="B1760" s="5">
        <v>234</v>
      </c>
      <c r="C1760">
        <v>30</v>
      </c>
      <c r="D1760">
        <v>450</v>
      </c>
      <c r="E1760" s="6" t="s">
        <v>256</v>
      </c>
      <c r="F1760" t="s">
        <v>46</v>
      </c>
      <c r="G1760" t="s">
        <v>50</v>
      </c>
      <c r="K1760" s="2">
        <v>6</v>
      </c>
      <c r="M1760" s="3">
        <f t="shared" si="27"/>
        <v>0</v>
      </c>
    </row>
    <row r="1761" spans="1:13" x14ac:dyDescent="0.2">
      <c r="A1761" s="1">
        <v>39680</v>
      </c>
      <c r="B1761" s="5">
        <v>234</v>
      </c>
      <c r="C1761">
        <v>30</v>
      </c>
      <c r="D1761">
        <v>450</v>
      </c>
      <c r="E1761" s="6" t="s">
        <v>256</v>
      </c>
      <c r="F1761" t="s">
        <v>46</v>
      </c>
      <c r="G1761" t="s">
        <v>50</v>
      </c>
      <c r="K1761" s="2">
        <v>6</v>
      </c>
      <c r="M1761" s="3">
        <f t="shared" si="27"/>
        <v>0</v>
      </c>
    </row>
    <row r="1762" spans="1:13" x14ac:dyDescent="0.2">
      <c r="A1762" s="1">
        <v>39680</v>
      </c>
      <c r="B1762" s="5">
        <v>234</v>
      </c>
      <c r="C1762">
        <v>30</v>
      </c>
      <c r="D1762">
        <v>450</v>
      </c>
      <c r="E1762" s="6" t="s">
        <v>256</v>
      </c>
      <c r="F1762" t="s">
        <v>46</v>
      </c>
      <c r="G1762" t="s">
        <v>50</v>
      </c>
      <c r="K1762" s="2">
        <v>6</v>
      </c>
      <c r="M1762" s="3">
        <f t="shared" si="27"/>
        <v>0</v>
      </c>
    </row>
    <row r="1763" spans="1:13" x14ac:dyDescent="0.2">
      <c r="A1763" s="1">
        <v>39680</v>
      </c>
      <c r="B1763" s="5">
        <v>234</v>
      </c>
      <c r="C1763">
        <v>30</v>
      </c>
      <c r="D1763">
        <v>450</v>
      </c>
      <c r="E1763" s="6" t="s">
        <v>256</v>
      </c>
      <c r="F1763" t="s">
        <v>46</v>
      </c>
      <c r="G1763" t="s">
        <v>50</v>
      </c>
      <c r="K1763" s="2">
        <v>6</v>
      </c>
      <c r="M1763" s="3">
        <f t="shared" si="27"/>
        <v>0</v>
      </c>
    </row>
    <row r="1764" spans="1:13" x14ac:dyDescent="0.2">
      <c r="A1764" s="1">
        <v>39680</v>
      </c>
      <c r="B1764" s="5">
        <v>234</v>
      </c>
      <c r="C1764">
        <v>30</v>
      </c>
      <c r="D1764">
        <v>450</v>
      </c>
      <c r="E1764" s="6" t="s">
        <v>256</v>
      </c>
      <c r="F1764" t="s">
        <v>46</v>
      </c>
      <c r="G1764" t="s">
        <v>50</v>
      </c>
      <c r="K1764" s="2">
        <v>6</v>
      </c>
      <c r="M1764" s="3">
        <f t="shared" si="27"/>
        <v>0</v>
      </c>
    </row>
    <row r="1765" spans="1:13" x14ac:dyDescent="0.2">
      <c r="A1765" s="1">
        <v>39680</v>
      </c>
      <c r="B1765" s="5">
        <v>234</v>
      </c>
      <c r="C1765">
        <v>30</v>
      </c>
      <c r="D1765">
        <v>450</v>
      </c>
      <c r="E1765" s="6" t="s">
        <v>256</v>
      </c>
      <c r="F1765" t="s">
        <v>46</v>
      </c>
      <c r="G1765" t="s">
        <v>50</v>
      </c>
      <c r="K1765" s="2">
        <v>6</v>
      </c>
      <c r="M1765" s="3">
        <f t="shared" si="27"/>
        <v>0</v>
      </c>
    </row>
    <row r="1766" spans="1:13" x14ac:dyDescent="0.2">
      <c r="A1766" s="1">
        <v>39680</v>
      </c>
      <c r="B1766" s="5">
        <v>234</v>
      </c>
      <c r="C1766">
        <v>30</v>
      </c>
      <c r="D1766">
        <v>450</v>
      </c>
      <c r="E1766" s="6" t="s">
        <v>256</v>
      </c>
      <c r="F1766" t="s">
        <v>46</v>
      </c>
      <c r="G1766" t="s">
        <v>50</v>
      </c>
      <c r="K1766" s="2">
        <v>6</v>
      </c>
      <c r="M1766" s="3">
        <f t="shared" si="27"/>
        <v>0</v>
      </c>
    </row>
    <row r="1767" spans="1:13" x14ac:dyDescent="0.2">
      <c r="A1767" s="1">
        <v>39680</v>
      </c>
      <c r="B1767" s="5">
        <v>234</v>
      </c>
      <c r="C1767">
        <v>30</v>
      </c>
      <c r="D1767">
        <v>450</v>
      </c>
      <c r="E1767" s="6" t="s">
        <v>256</v>
      </c>
      <c r="F1767" t="s">
        <v>206</v>
      </c>
      <c r="H1767" t="s">
        <v>208</v>
      </c>
      <c r="J1767" s="2">
        <v>2.8</v>
      </c>
      <c r="K1767" s="2">
        <v>6</v>
      </c>
      <c r="M1767" s="3">
        <f t="shared" si="27"/>
        <v>0.47599999999999998</v>
      </c>
    </row>
    <row r="1768" spans="1:13" x14ac:dyDescent="0.2">
      <c r="A1768" s="1">
        <v>39680</v>
      </c>
      <c r="B1768" s="5">
        <v>234</v>
      </c>
      <c r="C1768">
        <v>30</v>
      </c>
      <c r="D1768">
        <v>450</v>
      </c>
      <c r="E1768" s="6" t="s">
        <v>256</v>
      </c>
      <c r="F1768" t="s">
        <v>55</v>
      </c>
      <c r="H1768" t="s">
        <v>39</v>
      </c>
      <c r="J1768" s="2">
        <v>4.2</v>
      </c>
      <c r="K1768" s="2">
        <v>6</v>
      </c>
      <c r="M1768" s="3">
        <f t="shared" si="27"/>
        <v>0.71400000000000008</v>
      </c>
    </row>
    <row r="1769" spans="1:13" x14ac:dyDescent="0.2">
      <c r="A1769" s="1">
        <v>39680</v>
      </c>
      <c r="B1769" s="5">
        <v>234</v>
      </c>
      <c r="C1769">
        <v>30</v>
      </c>
      <c r="D1769">
        <v>450</v>
      </c>
      <c r="E1769" s="6" t="s">
        <v>256</v>
      </c>
      <c r="F1769" t="s">
        <v>206</v>
      </c>
      <c r="H1769" t="s">
        <v>207</v>
      </c>
      <c r="J1769" s="2">
        <v>3.8</v>
      </c>
      <c r="K1769" s="2">
        <v>6</v>
      </c>
      <c r="M1769" s="3">
        <f t="shared" si="27"/>
        <v>0.64600000000000002</v>
      </c>
    </row>
    <row r="1770" spans="1:13" x14ac:dyDescent="0.2">
      <c r="A1770" s="1">
        <v>39680</v>
      </c>
      <c r="B1770" s="5">
        <v>234</v>
      </c>
      <c r="C1770">
        <v>30</v>
      </c>
      <c r="D1770">
        <v>450</v>
      </c>
      <c r="E1770" s="6" t="s">
        <v>256</v>
      </c>
      <c r="F1770" t="s">
        <v>206</v>
      </c>
      <c r="H1770" t="s">
        <v>41</v>
      </c>
      <c r="J1770" s="2">
        <v>3.1</v>
      </c>
      <c r="K1770" s="2">
        <v>6</v>
      </c>
      <c r="M1770" s="3">
        <f t="shared" si="27"/>
        <v>0.52700000000000002</v>
      </c>
    </row>
    <row r="1771" spans="1:13" x14ac:dyDescent="0.2">
      <c r="A1771" s="1">
        <v>39680</v>
      </c>
      <c r="B1771" s="5">
        <v>234</v>
      </c>
      <c r="C1771">
        <v>30</v>
      </c>
      <c r="D1771">
        <v>450</v>
      </c>
      <c r="E1771" s="6" t="s">
        <v>256</v>
      </c>
      <c r="F1771" t="s">
        <v>23</v>
      </c>
      <c r="H1771" t="s">
        <v>42</v>
      </c>
      <c r="J1771" s="2">
        <v>3.8</v>
      </c>
      <c r="K1771" s="2">
        <v>6</v>
      </c>
      <c r="M1771" s="3">
        <f t="shared" si="27"/>
        <v>0.64600000000000002</v>
      </c>
    </row>
    <row r="1772" spans="1:13" x14ac:dyDescent="0.2">
      <c r="A1772" s="1">
        <v>39680</v>
      </c>
      <c r="B1772" s="5">
        <v>234</v>
      </c>
      <c r="C1772">
        <v>30</v>
      </c>
      <c r="D1772">
        <v>450</v>
      </c>
      <c r="E1772" s="6" t="s">
        <v>256</v>
      </c>
      <c r="F1772" t="s">
        <v>55</v>
      </c>
      <c r="H1772" t="s">
        <v>13</v>
      </c>
      <c r="J1772" s="2">
        <v>3.2</v>
      </c>
      <c r="K1772" s="2">
        <v>6</v>
      </c>
      <c r="M1772" s="3">
        <f t="shared" si="27"/>
        <v>0.54400000000000004</v>
      </c>
    </row>
    <row r="1773" spans="1:13" x14ac:dyDescent="0.2">
      <c r="A1773" s="1">
        <v>39680</v>
      </c>
      <c r="B1773" s="5">
        <v>234</v>
      </c>
      <c r="C1773">
        <v>30</v>
      </c>
      <c r="D1773">
        <v>450</v>
      </c>
      <c r="E1773" s="6" t="s">
        <v>256</v>
      </c>
      <c r="F1773" t="s">
        <v>43</v>
      </c>
      <c r="H1773" t="s">
        <v>207</v>
      </c>
      <c r="J1773" s="2">
        <v>3.2</v>
      </c>
      <c r="K1773" s="2">
        <v>6</v>
      </c>
      <c r="M1773" s="3">
        <f t="shared" si="27"/>
        <v>0.54400000000000004</v>
      </c>
    </row>
    <row r="1774" spans="1:13" x14ac:dyDescent="0.2">
      <c r="A1774" s="1">
        <v>39680</v>
      </c>
      <c r="B1774" s="5">
        <v>234</v>
      </c>
      <c r="C1774">
        <v>30</v>
      </c>
      <c r="D1774">
        <v>450</v>
      </c>
      <c r="E1774" s="6" t="s">
        <v>256</v>
      </c>
      <c r="F1774" t="s">
        <v>206</v>
      </c>
      <c r="G1774" t="s">
        <v>80</v>
      </c>
      <c r="I1774" t="s">
        <v>85</v>
      </c>
      <c r="J1774" s="2">
        <v>4.8</v>
      </c>
      <c r="K1774" s="2">
        <v>6</v>
      </c>
      <c r="L1774" t="s">
        <v>45</v>
      </c>
      <c r="M1774" s="3">
        <f t="shared" si="27"/>
        <v>0.81600000000000006</v>
      </c>
    </row>
    <row r="1775" spans="1:13" x14ac:dyDescent="0.2">
      <c r="A1775" s="1">
        <v>39680</v>
      </c>
      <c r="B1775" s="5">
        <v>234</v>
      </c>
      <c r="C1775">
        <v>30</v>
      </c>
      <c r="D1775">
        <v>450</v>
      </c>
      <c r="E1775" s="6" t="s">
        <v>256</v>
      </c>
      <c r="F1775" t="s">
        <v>206</v>
      </c>
      <c r="H1775" t="s">
        <v>66</v>
      </c>
      <c r="J1775" s="2">
        <v>3.9</v>
      </c>
      <c r="K1775" s="2">
        <v>6</v>
      </c>
      <c r="M1775" s="3">
        <f t="shared" si="27"/>
        <v>0.66300000000000003</v>
      </c>
    </row>
    <row r="1776" spans="1:13" x14ac:dyDescent="0.2">
      <c r="A1776" s="1">
        <v>39680</v>
      </c>
      <c r="B1776" s="5">
        <v>234</v>
      </c>
      <c r="C1776">
        <v>30</v>
      </c>
      <c r="D1776">
        <v>450</v>
      </c>
      <c r="E1776" s="6" t="s">
        <v>256</v>
      </c>
      <c r="F1776" t="s">
        <v>96</v>
      </c>
      <c r="H1776" t="s">
        <v>66</v>
      </c>
      <c r="J1776" s="2">
        <v>4</v>
      </c>
      <c r="K1776" s="2">
        <v>6</v>
      </c>
      <c r="M1776" s="3">
        <f t="shared" si="27"/>
        <v>0.68</v>
      </c>
    </row>
    <row r="1777" spans="1:13" x14ac:dyDescent="0.2">
      <c r="A1777" s="1">
        <v>39680</v>
      </c>
      <c r="B1777" s="5">
        <v>234</v>
      </c>
      <c r="C1777">
        <v>30</v>
      </c>
      <c r="D1777">
        <v>450</v>
      </c>
      <c r="E1777" s="6" t="s">
        <v>256</v>
      </c>
      <c r="F1777" t="s">
        <v>206</v>
      </c>
      <c r="H1777" t="s">
        <v>207</v>
      </c>
      <c r="J1777" s="2">
        <v>3</v>
      </c>
      <c r="K1777" s="2">
        <v>6</v>
      </c>
      <c r="M1777" s="3">
        <f t="shared" si="27"/>
        <v>0.51</v>
      </c>
    </row>
    <row r="1778" spans="1:13" x14ac:dyDescent="0.2">
      <c r="A1778" s="1">
        <v>39680</v>
      </c>
      <c r="B1778" s="5">
        <v>234</v>
      </c>
      <c r="C1778">
        <v>30</v>
      </c>
      <c r="D1778">
        <v>450</v>
      </c>
      <c r="E1778" s="6" t="s">
        <v>256</v>
      </c>
      <c r="F1778" t="s">
        <v>43</v>
      </c>
      <c r="H1778" t="s">
        <v>207</v>
      </c>
      <c r="J1778" s="2">
        <v>3</v>
      </c>
      <c r="K1778" s="2">
        <v>6</v>
      </c>
      <c r="M1778" s="3">
        <f t="shared" si="27"/>
        <v>0.51</v>
      </c>
    </row>
    <row r="1779" spans="1:13" x14ac:dyDescent="0.2">
      <c r="A1779" s="1">
        <v>39680</v>
      </c>
      <c r="B1779" s="5">
        <v>234</v>
      </c>
      <c r="C1779">
        <v>30</v>
      </c>
      <c r="D1779">
        <v>450</v>
      </c>
      <c r="E1779" s="6" t="s">
        <v>256</v>
      </c>
      <c r="F1779" t="s">
        <v>206</v>
      </c>
      <c r="H1779" t="s">
        <v>66</v>
      </c>
      <c r="J1779" s="2">
        <v>3.9</v>
      </c>
      <c r="K1779" s="2">
        <v>6</v>
      </c>
      <c r="M1779" s="3">
        <f t="shared" si="27"/>
        <v>0.66300000000000003</v>
      </c>
    </row>
    <row r="1780" spans="1:13" x14ac:dyDescent="0.2">
      <c r="A1780" s="1">
        <v>39680</v>
      </c>
      <c r="B1780" s="5">
        <v>234</v>
      </c>
      <c r="C1780">
        <v>30</v>
      </c>
      <c r="D1780">
        <v>450</v>
      </c>
      <c r="E1780" s="6" t="s">
        <v>256</v>
      </c>
      <c r="F1780" t="s">
        <v>214</v>
      </c>
      <c r="G1780" t="s">
        <v>88</v>
      </c>
      <c r="J1780" s="2">
        <v>9</v>
      </c>
      <c r="K1780" s="2">
        <v>6</v>
      </c>
      <c r="M1780" s="3">
        <f t="shared" si="27"/>
        <v>1.53</v>
      </c>
    </row>
    <row r="1781" spans="1:13" x14ac:dyDescent="0.2">
      <c r="A1781" s="1">
        <v>39680</v>
      </c>
      <c r="B1781" s="5">
        <v>234</v>
      </c>
      <c r="C1781">
        <v>30</v>
      </c>
      <c r="D1781">
        <v>450</v>
      </c>
      <c r="E1781" s="6" t="s">
        <v>256</v>
      </c>
      <c r="F1781" t="s">
        <v>214</v>
      </c>
      <c r="G1781" t="s">
        <v>95</v>
      </c>
      <c r="J1781" s="2">
        <v>5.5</v>
      </c>
      <c r="K1781" s="2">
        <v>6</v>
      </c>
      <c r="M1781" s="3">
        <f t="shared" si="27"/>
        <v>0.93500000000000005</v>
      </c>
    </row>
    <row r="1782" spans="1:13" x14ac:dyDescent="0.2">
      <c r="A1782" s="1">
        <v>39680</v>
      </c>
      <c r="B1782" s="5">
        <v>234</v>
      </c>
      <c r="C1782">
        <v>30</v>
      </c>
      <c r="D1782">
        <v>450</v>
      </c>
      <c r="E1782" s="6" t="s">
        <v>256</v>
      </c>
      <c r="F1782" t="s">
        <v>34</v>
      </c>
      <c r="G1782" t="s">
        <v>95</v>
      </c>
      <c r="J1782" s="2">
        <v>4.2</v>
      </c>
      <c r="K1782" s="2">
        <v>6</v>
      </c>
      <c r="M1782" s="3">
        <f t="shared" si="27"/>
        <v>0.71400000000000008</v>
      </c>
    </row>
    <row r="1783" spans="1:13" x14ac:dyDescent="0.2">
      <c r="A1783" s="1">
        <v>39680</v>
      </c>
      <c r="B1783" s="5">
        <v>234</v>
      </c>
      <c r="C1783">
        <v>30</v>
      </c>
      <c r="D1783">
        <v>450</v>
      </c>
      <c r="E1783" s="6" t="s">
        <v>256</v>
      </c>
      <c r="F1783" t="s">
        <v>214</v>
      </c>
      <c r="G1783" t="s">
        <v>95</v>
      </c>
      <c r="J1783" s="2">
        <v>4.2</v>
      </c>
      <c r="K1783" s="2">
        <v>6</v>
      </c>
      <c r="M1783" s="3">
        <f t="shared" si="27"/>
        <v>0.71400000000000008</v>
      </c>
    </row>
    <row r="1784" spans="1:13" x14ac:dyDescent="0.2">
      <c r="A1784" s="1">
        <v>39680</v>
      </c>
      <c r="B1784" s="5">
        <v>234</v>
      </c>
      <c r="C1784">
        <v>30</v>
      </c>
      <c r="D1784">
        <v>450</v>
      </c>
      <c r="E1784" s="6" t="s">
        <v>256</v>
      </c>
      <c r="F1784" t="s">
        <v>40</v>
      </c>
      <c r="G1784" t="s">
        <v>95</v>
      </c>
      <c r="J1784" s="2">
        <v>4.0999999999999996</v>
      </c>
      <c r="K1784" s="2">
        <v>6</v>
      </c>
      <c r="M1784" s="3">
        <f t="shared" si="27"/>
        <v>0.69699999999999995</v>
      </c>
    </row>
    <row r="1785" spans="1:13" x14ac:dyDescent="0.2">
      <c r="A1785" s="1">
        <v>39680</v>
      </c>
      <c r="B1785" s="5">
        <v>234</v>
      </c>
      <c r="C1785">
        <v>30</v>
      </c>
      <c r="D1785">
        <v>450</v>
      </c>
      <c r="E1785" s="6" t="s">
        <v>256</v>
      </c>
      <c r="F1785" t="s">
        <v>90</v>
      </c>
      <c r="G1785" t="s">
        <v>88</v>
      </c>
      <c r="J1785" s="2">
        <v>9.1999999999999993</v>
      </c>
      <c r="K1785" s="2">
        <v>6</v>
      </c>
      <c r="M1785" s="3">
        <f t="shared" si="27"/>
        <v>1.5640000000000001</v>
      </c>
    </row>
    <row r="1786" spans="1:13" x14ac:dyDescent="0.2">
      <c r="A1786" s="1">
        <v>39680</v>
      </c>
      <c r="B1786" s="5">
        <v>234</v>
      </c>
      <c r="C1786">
        <v>30</v>
      </c>
      <c r="D1786">
        <v>450</v>
      </c>
      <c r="E1786" s="6" t="s">
        <v>256</v>
      </c>
      <c r="F1786" t="s">
        <v>214</v>
      </c>
      <c r="G1786" t="s">
        <v>88</v>
      </c>
      <c r="J1786" s="2">
        <v>7.6</v>
      </c>
      <c r="K1786" s="2">
        <v>6</v>
      </c>
      <c r="M1786" s="3">
        <f t="shared" si="27"/>
        <v>1.292</v>
      </c>
    </row>
    <row r="1787" spans="1:13" x14ac:dyDescent="0.2">
      <c r="A1787" s="1">
        <v>39680</v>
      </c>
      <c r="B1787" s="5">
        <v>234</v>
      </c>
      <c r="C1787">
        <v>30</v>
      </c>
      <c r="D1787">
        <v>450</v>
      </c>
      <c r="E1787" s="6" t="s">
        <v>256</v>
      </c>
      <c r="F1787" t="s">
        <v>214</v>
      </c>
      <c r="G1787" t="s">
        <v>44</v>
      </c>
      <c r="J1787" s="2">
        <v>9.5</v>
      </c>
      <c r="K1787" s="2">
        <v>6</v>
      </c>
      <c r="M1787" s="3">
        <f t="shared" si="27"/>
        <v>1.6150000000000002</v>
      </c>
    </row>
    <row r="1788" spans="1:13" x14ac:dyDescent="0.2">
      <c r="A1788" s="1">
        <v>39680</v>
      </c>
      <c r="B1788" s="5">
        <v>234</v>
      </c>
      <c r="C1788">
        <v>30</v>
      </c>
      <c r="D1788">
        <v>450</v>
      </c>
      <c r="E1788" s="6" t="s">
        <v>256</v>
      </c>
      <c r="F1788" t="s">
        <v>214</v>
      </c>
      <c r="G1788" t="s">
        <v>95</v>
      </c>
      <c r="J1788" s="2">
        <v>4.5</v>
      </c>
      <c r="K1788" s="2">
        <v>6</v>
      </c>
      <c r="M1788" s="3">
        <f t="shared" si="27"/>
        <v>0.76500000000000001</v>
      </c>
    </row>
    <row r="1789" spans="1:13" x14ac:dyDescent="0.2">
      <c r="A1789" s="1">
        <v>39680</v>
      </c>
      <c r="B1789" s="5">
        <v>234</v>
      </c>
      <c r="C1789">
        <v>30</v>
      </c>
      <c r="D1789">
        <v>450</v>
      </c>
      <c r="E1789" s="6" t="s">
        <v>256</v>
      </c>
      <c r="F1789" t="s">
        <v>214</v>
      </c>
      <c r="G1789" t="s">
        <v>88</v>
      </c>
      <c r="J1789" s="2">
        <v>7</v>
      </c>
      <c r="K1789" s="2">
        <v>6</v>
      </c>
      <c r="M1789" s="3">
        <f t="shared" si="27"/>
        <v>1.1900000000000002</v>
      </c>
    </row>
    <row r="1790" spans="1:13" x14ac:dyDescent="0.2">
      <c r="A1790" s="1">
        <v>39680</v>
      </c>
      <c r="B1790" s="5">
        <v>234</v>
      </c>
      <c r="C1790">
        <v>30</v>
      </c>
      <c r="D1790">
        <v>450</v>
      </c>
      <c r="E1790" s="6" t="s">
        <v>256</v>
      </c>
      <c r="F1790" t="s">
        <v>214</v>
      </c>
      <c r="G1790" t="s">
        <v>44</v>
      </c>
      <c r="J1790" s="2">
        <v>7.5</v>
      </c>
      <c r="K1790" s="2">
        <v>6</v>
      </c>
      <c r="M1790" s="3">
        <f t="shared" si="27"/>
        <v>1.2750000000000001</v>
      </c>
    </row>
    <row r="1791" spans="1:13" x14ac:dyDescent="0.2">
      <c r="A1791" s="1">
        <v>39680</v>
      </c>
      <c r="B1791" s="5">
        <v>234</v>
      </c>
      <c r="C1791">
        <v>30</v>
      </c>
      <c r="D1791">
        <v>450</v>
      </c>
      <c r="E1791" s="6" t="s">
        <v>256</v>
      </c>
      <c r="F1791" t="s">
        <v>214</v>
      </c>
      <c r="G1791" t="s">
        <v>95</v>
      </c>
      <c r="J1791" s="2">
        <v>5.2</v>
      </c>
      <c r="K1791" s="2">
        <v>6</v>
      </c>
      <c r="M1791" s="3">
        <f t="shared" si="27"/>
        <v>0.88400000000000012</v>
      </c>
    </row>
    <row r="1792" spans="1:13" x14ac:dyDescent="0.2">
      <c r="A1792" s="1">
        <v>39680</v>
      </c>
      <c r="B1792" s="5">
        <v>234</v>
      </c>
      <c r="C1792">
        <v>30</v>
      </c>
      <c r="D1792">
        <v>450</v>
      </c>
      <c r="E1792" s="6" t="s">
        <v>256</v>
      </c>
      <c r="F1792" t="s">
        <v>101</v>
      </c>
      <c r="G1792" t="s">
        <v>88</v>
      </c>
      <c r="J1792" s="2">
        <v>9.5</v>
      </c>
      <c r="K1792" s="2">
        <v>6</v>
      </c>
      <c r="M1792" s="3">
        <f t="shared" si="27"/>
        <v>1.6150000000000002</v>
      </c>
    </row>
    <row r="1793" spans="1:13" x14ac:dyDescent="0.2">
      <c r="A1793" s="1">
        <v>39680</v>
      </c>
      <c r="B1793" s="5">
        <v>234</v>
      </c>
      <c r="C1793">
        <v>30</v>
      </c>
      <c r="D1793">
        <v>450</v>
      </c>
      <c r="E1793" s="6" t="s">
        <v>256</v>
      </c>
      <c r="F1793" t="s">
        <v>214</v>
      </c>
      <c r="G1793" t="s">
        <v>88</v>
      </c>
      <c r="J1793" s="2">
        <v>6.8</v>
      </c>
      <c r="K1793" s="2">
        <v>6</v>
      </c>
      <c r="M1793" s="3">
        <f t="shared" si="27"/>
        <v>1.1560000000000001</v>
      </c>
    </row>
    <row r="1794" spans="1:13" x14ac:dyDescent="0.2">
      <c r="A1794" s="1">
        <v>39680</v>
      </c>
      <c r="B1794" s="5">
        <v>234</v>
      </c>
      <c r="C1794">
        <v>30</v>
      </c>
      <c r="D1794">
        <v>450</v>
      </c>
      <c r="E1794" s="6" t="s">
        <v>256</v>
      </c>
      <c r="F1794" t="s">
        <v>90</v>
      </c>
      <c r="G1794" t="s">
        <v>88</v>
      </c>
      <c r="J1794" s="2">
        <v>9</v>
      </c>
      <c r="K1794" s="2">
        <v>6</v>
      </c>
      <c r="M1794" s="3">
        <f t="shared" ref="M1794:M1857" si="28">J1794*0.17</f>
        <v>1.53</v>
      </c>
    </row>
    <row r="1795" spans="1:13" x14ac:dyDescent="0.2">
      <c r="A1795" s="1">
        <v>39680</v>
      </c>
      <c r="B1795" s="5">
        <v>234</v>
      </c>
      <c r="C1795">
        <v>30</v>
      </c>
      <c r="D1795">
        <v>450</v>
      </c>
      <c r="E1795" s="6" t="s">
        <v>256</v>
      </c>
      <c r="F1795" t="s">
        <v>214</v>
      </c>
      <c r="G1795" t="s">
        <v>95</v>
      </c>
      <c r="J1795" s="2">
        <v>5.9</v>
      </c>
      <c r="K1795" s="2">
        <v>6</v>
      </c>
      <c r="M1795" s="3">
        <f t="shared" si="28"/>
        <v>1.0030000000000001</v>
      </c>
    </row>
    <row r="1796" spans="1:13" x14ac:dyDescent="0.2">
      <c r="A1796" s="1">
        <v>39680</v>
      </c>
      <c r="B1796" s="5">
        <v>234</v>
      </c>
      <c r="C1796">
        <v>30</v>
      </c>
      <c r="D1796">
        <v>450</v>
      </c>
      <c r="E1796" s="6" t="s">
        <v>256</v>
      </c>
      <c r="F1796" t="s">
        <v>214</v>
      </c>
      <c r="G1796" t="s">
        <v>47</v>
      </c>
      <c r="K1796" s="2">
        <v>6</v>
      </c>
      <c r="M1796" s="3">
        <f t="shared" si="28"/>
        <v>0</v>
      </c>
    </row>
    <row r="1797" spans="1:13" x14ac:dyDescent="0.2">
      <c r="A1797" s="1">
        <v>39680</v>
      </c>
      <c r="B1797" s="5">
        <v>234</v>
      </c>
      <c r="C1797">
        <v>30</v>
      </c>
      <c r="D1797">
        <v>450</v>
      </c>
      <c r="E1797" s="6" t="s">
        <v>256</v>
      </c>
      <c r="F1797" t="s">
        <v>214</v>
      </c>
      <c r="G1797" t="s">
        <v>47</v>
      </c>
      <c r="K1797" s="2">
        <v>6</v>
      </c>
      <c r="M1797" s="3">
        <f t="shared" si="28"/>
        <v>0</v>
      </c>
    </row>
    <row r="1798" spans="1:13" x14ac:dyDescent="0.2">
      <c r="A1798" s="1">
        <v>39680</v>
      </c>
      <c r="B1798" s="5">
        <v>234</v>
      </c>
      <c r="C1798">
        <v>30</v>
      </c>
      <c r="D1798">
        <v>450</v>
      </c>
      <c r="E1798" s="6" t="s">
        <v>256</v>
      </c>
      <c r="F1798" t="s">
        <v>214</v>
      </c>
      <c r="G1798" t="s">
        <v>47</v>
      </c>
      <c r="K1798" s="2">
        <v>6</v>
      </c>
      <c r="M1798" s="3">
        <f t="shared" si="28"/>
        <v>0</v>
      </c>
    </row>
    <row r="1799" spans="1:13" x14ac:dyDescent="0.2">
      <c r="A1799" s="1">
        <v>39680</v>
      </c>
      <c r="B1799" s="5">
        <v>234</v>
      </c>
      <c r="C1799">
        <v>30</v>
      </c>
      <c r="D1799">
        <v>450</v>
      </c>
      <c r="E1799" s="6" t="s">
        <v>256</v>
      </c>
      <c r="F1799" t="s">
        <v>214</v>
      </c>
      <c r="G1799" t="s">
        <v>47</v>
      </c>
      <c r="K1799" s="2">
        <v>6</v>
      </c>
      <c r="M1799" s="3">
        <f t="shared" si="28"/>
        <v>0</v>
      </c>
    </row>
    <row r="1800" spans="1:13" x14ac:dyDescent="0.2">
      <c r="A1800" s="1">
        <v>39680</v>
      </c>
      <c r="B1800" s="5">
        <v>234</v>
      </c>
      <c r="C1800">
        <v>30</v>
      </c>
      <c r="D1800">
        <v>450</v>
      </c>
      <c r="E1800" s="6" t="s">
        <v>256</v>
      </c>
      <c r="F1800" t="s">
        <v>214</v>
      </c>
      <c r="G1800" t="s">
        <v>47</v>
      </c>
      <c r="K1800" s="2">
        <v>6</v>
      </c>
      <c r="M1800" s="3">
        <f t="shared" si="28"/>
        <v>0</v>
      </c>
    </row>
    <row r="1801" spans="1:13" x14ac:dyDescent="0.2">
      <c r="A1801" s="1">
        <v>39680</v>
      </c>
      <c r="B1801" s="5">
        <v>234</v>
      </c>
      <c r="C1801">
        <v>30</v>
      </c>
      <c r="D1801">
        <v>450</v>
      </c>
      <c r="E1801" s="6" t="s">
        <v>256</v>
      </c>
      <c r="F1801" t="s">
        <v>214</v>
      </c>
      <c r="G1801" t="s">
        <v>47</v>
      </c>
      <c r="K1801" s="2">
        <v>6</v>
      </c>
      <c r="M1801" s="3">
        <f t="shared" si="28"/>
        <v>0</v>
      </c>
    </row>
    <row r="1802" spans="1:13" x14ac:dyDescent="0.2">
      <c r="A1802" s="1">
        <v>39680</v>
      </c>
      <c r="B1802" s="5">
        <v>234</v>
      </c>
      <c r="C1802">
        <v>30</v>
      </c>
      <c r="D1802">
        <v>450</v>
      </c>
      <c r="E1802" s="6" t="s">
        <v>256</v>
      </c>
      <c r="F1802" t="s">
        <v>214</v>
      </c>
      <c r="G1802" t="s">
        <v>47</v>
      </c>
      <c r="K1802" s="2">
        <v>6</v>
      </c>
      <c r="M1802" s="3">
        <f t="shared" si="28"/>
        <v>0</v>
      </c>
    </row>
    <row r="1803" spans="1:13" x14ac:dyDescent="0.2">
      <c r="A1803" s="1">
        <v>39680</v>
      </c>
      <c r="B1803" s="5">
        <v>234</v>
      </c>
      <c r="C1803">
        <v>30</v>
      </c>
      <c r="D1803">
        <v>450</v>
      </c>
      <c r="E1803" s="6" t="s">
        <v>256</v>
      </c>
      <c r="F1803" t="s">
        <v>214</v>
      </c>
      <c r="G1803" t="s">
        <v>47</v>
      </c>
      <c r="K1803" s="2">
        <v>6</v>
      </c>
      <c r="M1803" s="3">
        <f t="shared" si="28"/>
        <v>0</v>
      </c>
    </row>
    <row r="1804" spans="1:13" x14ac:dyDescent="0.2">
      <c r="A1804" s="1">
        <v>39680</v>
      </c>
      <c r="B1804" s="5">
        <v>234</v>
      </c>
      <c r="C1804">
        <v>30</v>
      </c>
      <c r="D1804">
        <v>450</v>
      </c>
      <c r="E1804" s="6" t="s">
        <v>256</v>
      </c>
      <c r="F1804" t="s">
        <v>214</v>
      </c>
      <c r="G1804" t="s">
        <v>47</v>
      </c>
      <c r="K1804" s="2">
        <v>6</v>
      </c>
      <c r="M1804" s="3">
        <f t="shared" si="28"/>
        <v>0</v>
      </c>
    </row>
    <row r="1805" spans="1:13" x14ac:dyDescent="0.2">
      <c r="A1805" s="1">
        <v>39680</v>
      </c>
      <c r="B1805" s="5">
        <v>234</v>
      </c>
      <c r="C1805">
        <v>30</v>
      </c>
      <c r="D1805">
        <v>450</v>
      </c>
      <c r="E1805" s="6" t="s">
        <v>256</v>
      </c>
      <c r="F1805" t="s">
        <v>214</v>
      </c>
      <c r="G1805" t="s">
        <v>47</v>
      </c>
      <c r="K1805" s="2">
        <v>6</v>
      </c>
      <c r="M1805" s="3">
        <f t="shared" si="28"/>
        <v>0</v>
      </c>
    </row>
    <row r="1806" spans="1:13" x14ac:dyDescent="0.2">
      <c r="A1806" s="1">
        <v>39680</v>
      </c>
      <c r="B1806" s="5">
        <v>234</v>
      </c>
      <c r="C1806">
        <v>30</v>
      </c>
      <c r="D1806">
        <v>450</v>
      </c>
      <c r="E1806" s="6" t="s">
        <v>256</v>
      </c>
      <c r="F1806" t="s">
        <v>214</v>
      </c>
      <c r="G1806" t="s">
        <v>47</v>
      </c>
      <c r="K1806" s="2">
        <v>6</v>
      </c>
      <c r="M1806" s="3">
        <f t="shared" si="28"/>
        <v>0</v>
      </c>
    </row>
    <row r="1807" spans="1:13" x14ac:dyDescent="0.2">
      <c r="A1807" s="1">
        <v>39680</v>
      </c>
      <c r="B1807" s="5">
        <v>234</v>
      </c>
      <c r="C1807">
        <v>30</v>
      </c>
      <c r="D1807">
        <v>450</v>
      </c>
      <c r="E1807" s="6" t="s">
        <v>256</v>
      </c>
      <c r="F1807" t="s">
        <v>214</v>
      </c>
      <c r="G1807" t="s">
        <v>47</v>
      </c>
      <c r="K1807" s="2">
        <v>6</v>
      </c>
      <c r="M1807" s="3">
        <f t="shared" si="28"/>
        <v>0</v>
      </c>
    </row>
    <row r="1808" spans="1:13" x14ac:dyDescent="0.2">
      <c r="A1808" s="1">
        <v>39680</v>
      </c>
      <c r="B1808" s="5">
        <v>234</v>
      </c>
      <c r="C1808">
        <v>30</v>
      </c>
      <c r="D1808">
        <v>450</v>
      </c>
      <c r="E1808" s="6" t="s">
        <v>256</v>
      </c>
      <c r="F1808" t="s">
        <v>214</v>
      </c>
      <c r="G1808" t="s">
        <v>47</v>
      </c>
      <c r="K1808" s="2">
        <v>6</v>
      </c>
      <c r="M1808" s="3">
        <f t="shared" si="28"/>
        <v>0</v>
      </c>
    </row>
    <row r="1809" spans="1:13" x14ac:dyDescent="0.2">
      <c r="A1809" s="1">
        <v>39680</v>
      </c>
      <c r="B1809" s="5">
        <v>234</v>
      </c>
      <c r="C1809">
        <v>30</v>
      </c>
      <c r="D1809">
        <v>450</v>
      </c>
      <c r="E1809" s="6" t="s">
        <v>256</v>
      </c>
      <c r="F1809" t="s">
        <v>214</v>
      </c>
      <c r="G1809" t="s">
        <v>47</v>
      </c>
      <c r="K1809" s="2">
        <v>6</v>
      </c>
      <c r="M1809" s="3">
        <f t="shared" si="28"/>
        <v>0</v>
      </c>
    </row>
    <row r="1810" spans="1:13" x14ac:dyDescent="0.2">
      <c r="A1810" s="1">
        <v>39680</v>
      </c>
      <c r="B1810" s="5">
        <v>234</v>
      </c>
      <c r="C1810">
        <v>30</v>
      </c>
      <c r="D1810">
        <v>450</v>
      </c>
      <c r="E1810" s="6" t="s">
        <v>256</v>
      </c>
      <c r="F1810" t="s">
        <v>214</v>
      </c>
      <c r="G1810" t="s">
        <v>47</v>
      </c>
      <c r="K1810" s="2">
        <v>6</v>
      </c>
      <c r="M1810" s="3">
        <f t="shared" si="28"/>
        <v>0</v>
      </c>
    </row>
    <row r="1811" spans="1:13" x14ac:dyDescent="0.2">
      <c r="A1811" s="1">
        <v>39680</v>
      </c>
      <c r="B1811" s="5">
        <v>234</v>
      </c>
      <c r="C1811">
        <v>30</v>
      </c>
      <c r="D1811">
        <v>450</v>
      </c>
      <c r="E1811" s="6" t="s">
        <v>256</v>
      </c>
      <c r="F1811" t="s">
        <v>214</v>
      </c>
      <c r="G1811" t="s">
        <v>47</v>
      </c>
      <c r="K1811" s="2">
        <v>6</v>
      </c>
      <c r="M1811" s="3">
        <f t="shared" si="28"/>
        <v>0</v>
      </c>
    </row>
    <row r="1812" spans="1:13" x14ac:dyDescent="0.2">
      <c r="A1812" s="1">
        <v>39680</v>
      </c>
      <c r="B1812" s="5">
        <v>234</v>
      </c>
      <c r="C1812">
        <v>30</v>
      </c>
      <c r="D1812">
        <v>450</v>
      </c>
      <c r="E1812" s="6" t="s">
        <v>256</v>
      </c>
      <c r="F1812" t="s">
        <v>214</v>
      </c>
      <c r="G1812" t="s">
        <v>47</v>
      </c>
      <c r="K1812" s="2">
        <v>6</v>
      </c>
      <c r="M1812" s="3">
        <f t="shared" si="28"/>
        <v>0</v>
      </c>
    </row>
    <row r="1813" spans="1:13" x14ac:dyDescent="0.2">
      <c r="A1813" s="1">
        <v>39680</v>
      </c>
      <c r="B1813" s="5">
        <v>234</v>
      </c>
      <c r="C1813">
        <v>30</v>
      </c>
      <c r="D1813">
        <v>450</v>
      </c>
      <c r="E1813" s="6" t="s">
        <v>256</v>
      </c>
      <c r="F1813" t="s">
        <v>214</v>
      </c>
      <c r="G1813" t="s">
        <v>47</v>
      </c>
      <c r="K1813" s="2">
        <v>6</v>
      </c>
      <c r="M1813" s="3">
        <f t="shared" si="28"/>
        <v>0</v>
      </c>
    </row>
    <row r="1814" spans="1:13" x14ac:dyDescent="0.2">
      <c r="A1814" s="1">
        <v>39680</v>
      </c>
      <c r="B1814" s="5">
        <v>234</v>
      </c>
      <c r="C1814">
        <v>30</v>
      </c>
      <c r="D1814">
        <v>450</v>
      </c>
      <c r="E1814" s="6" t="s">
        <v>256</v>
      </c>
      <c r="F1814" t="s">
        <v>214</v>
      </c>
      <c r="G1814" t="s">
        <v>47</v>
      </c>
      <c r="K1814" s="2">
        <v>6</v>
      </c>
      <c r="M1814" s="3">
        <f t="shared" si="28"/>
        <v>0</v>
      </c>
    </row>
    <row r="1815" spans="1:13" x14ac:dyDescent="0.2">
      <c r="A1815" s="1">
        <v>39680</v>
      </c>
      <c r="B1815" s="5">
        <v>234</v>
      </c>
      <c r="C1815">
        <v>30</v>
      </c>
      <c r="D1815">
        <v>450</v>
      </c>
      <c r="E1815" s="6" t="s">
        <v>256</v>
      </c>
      <c r="F1815" t="s">
        <v>214</v>
      </c>
      <c r="G1815" t="s">
        <v>47</v>
      </c>
      <c r="K1815" s="2">
        <v>6</v>
      </c>
      <c r="M1815" s="3">
        <f t="shared" si="28"/>
        <v>0</v>
      </c>
    </row>
    <row r="1816" spans="1:13" x14ac:dyDescent="0.2">
      <c r="A1816" s="1">
        <v>39680</v>
      </c>
      <c r="B1816" s="5">
        <v>234</v>
      </c>
      <c r="C1816">
        <v>30</v>
      </c>
      <c r="D1816">
        <v>450</v>
      </c>
      <c r="E1816" s="6" t="s">
        <v>256</v>
      </c>
      <c r="F1816" t="s">
        <v>214</v>
      </c>
      <c r="G1816" t="s">
        <v>47</v>
      </c>
      <c r="K1816" s="2">
        <v>6</v>
      </c>
      <c r="M1816" s="3">
        <f t="shared" si="28"/>
        <v>0</v>
      </c>
    </row>
    <row r="1817" spans="1:13" x14ac:dyDescent="0.2">
      <c r="A1817" s="1">
        <v>39680</v>
      </c>
      <c r="B1817" s="5">
        <v>234</v>
      </c>
      <c r="C1817">
        <v>30</v>
      </c>
      <c r="D1817">
        <v>450</v>
      </c>
      <c r="E1817" s="6" t="s">
        <v>256</v>
      </c>
      <c r="F1817" t="s">
        <v>214</v>
      </c>
      <c r="G1817" t="s">
        <v>47</v>
      </c>
      <c r="K1817" s="2">
        <v>6</v>
      </c>
      <c r="M1817" s="3">
        <f t="shared" si="28"/>
        <v>0</v>
      </c>
    </row>
    <row r="1818" spans="1:13" x14ac:dyDescent="0.2">
      <c r="A1818" s="1">
        <v>39680</v>
      </c>
      <c r="B1818" s="5">
        <v>234</v>
      </c>
      <c r="C1818">
        <v>30</v>
      </c>
      <c r="D1818">
        <v>450</v>
      </c>
      <c r="E1818" s="6" t="s">
        <v>256</v>
      </c>
      <c r="F1818" t="s">
        <v>214</v>
      </c>
      <c r="G1818" t="s">
        <v>47</v>
      </c>
      <c r="K1818" s="2">
        <v>6</v>
      </c>
      <c r="M1818" s="3">
        <f t="shared" si="28"/>
        <v>0</v>
      </c>
    </row>
    <row r="1819" spans="1:13" x14ac:dyDescent="0.2">
      <c r="A1819" s="1">
        <v>39680</v>
      </c>
      <c r="B1819" s="5">
        <v>234</v>
      </c>
      <c r="C1819">
        <v>30</v>
      </c>
      <c r="D1819">
        <v>450</v>
      </c>
      <c r="E1819" s="6" t="s">
        <v>256</v>
      </c>
      <c r="F1819" t="s">
        <v>214</v>
      </c>
      <c r="G1819" t="s">
        <v>47</v>
      </c>
      <c r="K1819" s="2">
        <v>6</v>
      </c>
      <c r="M1819" s="3">
        <f t="shared" si="28"/>
        <v>0</v>
      </c>
    </row>
    <row r="1820" spans="1:13" x14ac:dyDescent="0.2">
      <c r="A1820" s="1">
        <v>39680</v>
      </c>
      <c r="B1820" s="5">
        <v>234</v>
      </c>
      <c r="C1820">
        <v>30</v>
      </c>
      <c r="D1820">
        <v>450</v>
      </c>
      <c r="E1820" s="6" t="s">
        <v>256</v>
      </c>
      <c r="F1820" t="s">
        <v>214</v>
      </c>
      <c r="G1820" t="s">
        <v>47</v>
      </c>
      <c r="K1820" s="2">
        <v>6</v>
      </c>
      <c r="M1820" s="3">
        <f t="shared" si="28"/>
        <v>0</v>
      </c>
    </row>
    <row r="1821" spans="1:13" x14ac:dyDescent="0.2">
      <c r="A1821" s="1">
        <v>39680</v>
      </c>
      <c r="B1821" s="5">
        <v>234</v>
      </c>
      <c r="C1821">
        <v>30</v>
      </c>
      <c r="D1821">
        <v>450</v>
      </c>
      <c r="E1821" s="6" t="s">
        <v>256</v>
      </c>
      <c r="F1821" t="s">
        <v>214</v>
      </c>
      <c r="G1821" t="s">
        <v>47</v>
      </c>
      <c r="K1821" s="2">
        <v>6</v>
      </c>
      <c r="M1821" s="3">
        <f t="shared" si="28"/>
        <v>0</v>
      </c>
    </row>
    <row r="1822" spans="1:13" x14ac:dyDescent="0.2">
      <c r="A1822" s="1">
        <v>39680</v>
      </c>
      <c r="B1822" s="5">
        <v>234</v>
      </c>
      <c r="C1822">
        <v>30</v>
      </c>
      <c r="D1822">
        <v>450</v>
      </c>
      <c r="E1822" s="6" t="s">
        <v>256</v>
      </c>
      <c r="F1822" t="s">
        <v>214</v>
      </c>
      <c r="G1822" t="s">
        <v>47</v>
      </c>
      <c r="K1822" s="2">
        <v>6</v>
      </c>
      <c r="M1822" s="3">
        <f t="shared" si="28"/>
        <v>0</v>
      </c>
    </row>
    <row r="1823" spans="1:13" x14ac:dyDescent="0.2">
      <c r="A1823" s="1">
        <v>39680</v>
      </c>
      <c r="B1823" s="5">
        <v>234</v>
      </c>
      <c r="C1823">
        <v>30</v>
      </c>
      <c r="D1823">
        <v>450</v>
      </c>
      <c r="E1823" s="6" t="s">
        <v>256</v>
      </c>
      <c r="F1823" t="s">
        <v>214</v>
      </c>
      <c r="G1823" t="s">
        <v>47</v>
      </c>
      <c r="K1823" s="2">
        <v>6</v>
      </c>
      <c r="M1823" s="3">
        <f t="shared" si="28"/>
        <v>0</v>
      </c>
    </row>
    <row r="1824" spans="1:13" x14ac:dyDescent="0.2">
      <c r="A1824" s="1">
        <v>39680</v>
      </c>
      <c r="B1824" s="5">
        <v>234</v>
      </c>
      <c r="C1824">
        <v>30</v>
      </c>
      <c r="D1824">
        <v>450</v>
      </c>
      <c r="E1824" s="6" t="s">
        <v>256</v>
      </c>
      <c r="F1824" t="s">
        <v>214</v>
      </c>
      <c r="G1824" t="s">
        <v>47</v>
      </c>
      <c r="K1824" s="2">
        <v>6</v>
      </c>
      <c r="M1824" s="3">
        <f t="shared" si="28"/>
        <v>0</v>
      </c>
    </row>
    <row r="1825" spans="1:13" x14ac:dyDescent="0.2">
      <c r="A1825" s="1">
        <v>39680</v>
      </c>
      <c r="B1825" s="5">
        <v>234</v>
      </c>
      <c r="C1825">
        <v>30</v>
      </c>
      <c r="D1825">
        <v>450</v>
      </c>
      <c r="E1825" s="6" t="s">
        <v>256</v>
      </c>
      <c r="F1825" t="s">
        <v>214</v>
      </c>
      <c r="G1825" t="s">
        <v>47</v>
      </c>
      <c r="K1825" s="2">
        <v>6</v>
      </c>
      <c r="M1825" s="3">
        <f t="shared" si="28"/>
        <v>0</v>
      </c>
    </row>
    <row r="1826" spans="1:13" x14ac:dyDescent="0.2">
      <c r="A1826" s="1">
        <v>39680</v>
      </c>
      <c r="B1826" s="5">
        <v>234</v>
      </c>
      <c r="C1826">
        <v>30</v>
      </c>
      <c r="D1826">
        <v>450</v>
      </c>
      <c r="E1826" s="6" t="s">
        <v>256</v>
      </c>
      <c r="F1826" t="s">
        <v>214</v>
      </c>
      <c r="G1826" t="s">
        <v>47</v>
      </c>
      <c r="K1826" s="2">
        <v>6</v>
      </c>
      <c r="M1826" s="3">
        <f t="shared" si="28"/>
        <v>0</v>
      </c>
    </row>
    <row r="1827" spans="1:13" x14ac:dyDescent="0.2">
      <c r="A1827" s="1">
        <v>39680</v>
      </c>
      <c r="B1827" s="5">
        <v>234</v>
      </c>
      <c r="C1827">
        <v>30</v>
      </c>
      <c r="D1827">
        <v>450</v>
      </c>
      <c r="E1827" s="6" t="s">
        <v>256</v>
      </c>
      <c r="F1827" t="s">
        <v>214</v>
      </c>
      <c r="G1827" t="s">
        <v>47</v>
      </c>
      <c r="K1827" s="2">
        <v>6</v>
      </c>
      <c r="M1827" s="3">
        <f t="shared" si="28"/>
        <v>0</v>
      </c>
    </row>
    <row r="1828" spans="1:13" x14ac:dyDescent="0.2">
      <c r="A1828" s="1">
        <v>39680</v>
      </c>
      <c r="B1828" s="5">
        <v>234</v>
      </c>
      <c r="C1828">
        <v>30</v>
      </c>
      <c r="D1828">
        <v>450</v>
      </c>
      <c r="E1828" s="6" t="s">
        <v>256</v>
      </c>
      <c r="F1828" t="s">
        <v>214</v>
      </c>
      <c r="G1828" t="s">
        <v>47</v>
      </c>
      <c r="K1828" s="2">
        <v>6</v>
      </c>
      <c r="M1828" s="3">
        <f t="shared" si="28"/>
        <v>0</v>
      </c>
    </row>
    <row r="1829" spans="1:13" x14ac:dyDescent="0.2">
      <c r="A1829" s="1">
        <v>39680</v>
      </c>
      <c r="B1829" s="5">
        <v>234</v>
      </c>
      <c r="C1829">
        <v>30</v>
      </c>
      <c r="D1829">
        <v>450</v>
      </c>
      <c r="E1829" s="6" t="s">
        <v>256</v>
      </c>
      <c r="F1829" t="s">
        <v>214</v>
      </c>
      <c r="G1829" t="s">
        <v>47</v>
      </c>
      <c r="K1829" s="2">
        <v>6</v>
      </c>
      <c r="M1829" s="3">
        <f t="shared" si="28"/>
        <v>0</v>
      </c>
    </row>
    <row r="1830" spans="1:13" x14ac:dyDescent="0.2">
      <c r="A1830" s="1">
        <v>39680</v>
      </c>
      <c r="B1830" s="5">
        <v>234</v>
      </c>
      <c r="C1830">
        <v>30</v>
      </c>
      <c r="D1830">
        <v>450</v>
      </c>
      <c r="E1830" s="6" t="s">
        <v>256</v>
      </c>
      <c r="F1830" t="s">
        <v>214</v>
      </c>
      <c r="G1830" t="s">
        <v>47</v>
      </c>
      <c r="K1830" s="2">
        <v>6</v>
      </c>
      <c r="M1830" s="3">
        <f t="shared" si="28"/>
        <v>0</v>
      </c>
    </row>
    <row r="1831" spans="1:13" x14ac:dyDescent="0.2">
      <c r="A1831" s="1">
        <v>39680</v>
      </c>
      <c r="B1831" s="5">
        <v>234</v>
      </c>
      <c r="C1831">
        <v>30</v>
      </c>
      <c r="D1831">
        <v>450</v>
      </c>
      <c r="E1831" s="6" t="s">
        <v>256</v>
      </c>
      <c r="F1831" t="s">
        <v>214</v>
      </c>
      <c r="G1831" t="s">
        <v>47</v>
      </c>
      <c r="K1831" s="2">
        <v>6</v>
      </c>
      <c r="M1831" s="3">
        <f t="shared" si="28"/>
        <v>0</v>
      </c>
    </row>
    <row r="1832" spans="1:13" x14ac:dyDescent="0.2">
      <c r="A1832" s="1">
        <v>39680</v>
      </c>
      <c r="B1832" s="5">
        <v>234</v>
      </c>
      <c r="C1832">
        <v>30</v>
      </c>
      <c r="D1832">
        <v>450</v>
      </c>
      <c r="E1832" s="6" t="s">
        <v>256</v>
      </c>
      <c r="F1832" t="s">
        <v>214</v>
      </c>
      <c r="G1832" t="s">
        <v>47</v>
      </c>
      <c r="K1832" s="2">
        <v>6</v>
      </c>
      <c r="M1832" s="3">
        <f t="shared" si="28"/>
        <v>0</v>
      </c>
    </row>
    <row r="1833" spans="1:13" x14ac:dyDescent="0.2">
      <c r="A1833" s="1">
        <v>39680</v>
      </c>
      <c r="B1833" s="5">
        <v>234</v>
      </c>
      <c r="C1833">
        <v>30</v>
      </c>
      <c r="D1833">
        <v>450</v>
      </c>
      <c r="E1833" s="6" t="s">
        <v>256</v>
      </c>
      <c r="F1833" t="s">
        <v>214</v>
      </c>
      <c r="G1833" t="s">
        <v>47</v>
      </c>
      <c r="K1833" s="2">
        <v>6</v>
      </c>
      <c r="M1833" s="3">
        <f t="shared" si="28"/>
        <v>0</v>
      </c>
    </row>
    <row r="1834" spans="1:13" x14ac:dyDescent="0.2">
      <c r="A1834" s="1">
        <v>39680</v>
      </c>
      <c r="B1834" s="5">
        <v>234</v>
      </c>
      <c r="C1834">
        <v>30</v>
      </c>
      <c r="D1834">
        <v>450</v>
      </c>
      <c r="E1834" s="6" t="s">
        <v>256</v>
      </c>
      <c r="F1834" t="s">
        <v>214</v>
      </c>
      <c r="G1834" t="s">
        <v>47</v>
      </c>
      <c r="K1834" s="2">
        <v>6</v>
      </c>
      <c r="M1834" s="3">
        <f t="shared" si="28"/>
        <v>0</v>
      </c>
    </row>
    <row r="1835" spans="1:13" x14ac:dyDescent="0.2">
      <c r="A1835" s="1">
        <v>39680</v>
      </c>
      <c r="B1835" s="5">
        <v>234</v>
      </c>
      <c r="C1835">
        <v>30</v>
      </c>
      <c r="D1835">
        <v>450</v>
      </c>
      <c r="E1835" s="6" t="s">
        <v>256</v>
      </c>
      <c r="F1835" t="s">
        <v>214</v>
      </c>
      <c r="G1835" t="s">
        <v>47</v>
      </c>
      <c r="K1835" s="2">
        <v>6</v>
      </c>
      <c r="M1835" s="3">
        <f t="shared" si="28"/>
        <v>0</v>
      </c>
    </row>
    <row r="1836" spans="1:13" x14ac:dyDescent="0.2">
      <c r="A1836" s="1">
        <v>39680</v>
      </c>
      <c r="B1836" s="5">
        <v>234</v>
      </c>
      <c r="C1836">
        <v>30</v>
      </c>
      <c r="D1836">
        <v>450</v>
      </c>
      <c r="E1836" s="6" t="s">
        <v>256</v>
      </c>
      <c r="F1836" t="s">
        <v>214</v>
      </c>
      <c r="G1836" t="s">
        <v>47</v>
      </c>
      <c r="K1836" s="2">
        <v>6</v>
      </c>
      <c r="M1836" s="3">
        <f t="shared" si="28"/>
        <v>0</v>
      </c>
    </row>
    <row r="1837" spans="1:13" x14ac:dyDescent="0.2">
      <c r="A1837" s="1">
        <v>39680</v>
      </c>
      <c r="B1837" s="5">
        <v>234</v>
      </c>
      <c r="C1837">
        <v>30</v>
      </c>
      <c r="D1837">
        <v>450</v>
      </c>
      <c r="E1837" s="6" t="s">
        <v>256</v>
      </c>
      <c r="F1837" t="s">
        <v>214</v>
      </c>
      <c r="G1837" t="s">
        <v>47</v>
      </c>
      <c r="K1837" s="2">
        <v>6</v>
      </c>
      <c r="M1837" s="3">
        <f t="shared" si="28"/>
        <v>0</v>
      </c>
    </row>
    <row r="1838" spans="1:13" x14ac:dyDescent="0.2">
      <c r="A1838" s="1">
        <v>39680</v>
      </c>
      <c r="B1838" s="5">
        <v>234</v>
      </c>
      <c r="C1838">
        <v>30</v>
      </c>
      <c r="D1838">
        <v>450</v>
      </c>
      <c r="E1838" s="6" t="s">
        <v>256</v>
      </c>
      <c r="F1838" t="s">
        <v>214</v>
      </c>
      <c r="G1838" t="s">
        <v>47</v>
      </c>
      <c r="K1838" s="2">
        <v>6</v>
      </c>
      <c r="M1838" s="3">
        <f t="shared" si="28"/>
        <v>0</v>
      </c>
    </row>
    <row r="1839" spans="1:13" x14ac:dyDescent="0.2">
      <c r="A1839" s="1">
        <v>39680</v>
      </c>
      <c r="B1839" s="5">
        <v>234</v>
      </c>
      <c r="C1839">
        <v>30</v>
      </c>
      <c r="D1839">
        <v>450</v>
      </c>
      <c r="E1839" s="6" t="s">
        <v>256</v>
      </c>
      <c r="F1839" t="s">
        <v>214</v>
      </c>
      <c r="G1839" t="s">
        <v>47</v>
      </c>
      <c r="K1839" s="2">
        <v>6</v>
      </c>
      <c r="M1839" s="3">
        <f t="shared" si="28"/>
        <v>0</v>
      </c>
    </row>
    <row r="1840" spans="1:13" x14ac:dyDescent="0.2">
      <c r="A1840" s="1">
        <v>39680</v>
      </c>
      <c r="B1840" s="5">
        <v>234</v>
      </c>
      <c r="C1840">
        <v>30</v>
      </c>
      <c r="D1840">
        <v>450</v>
      </c>
      <c r="E1840" s="6" t="s">
        <v>256</v>
      </c>
      <c r="F1840" t="s">
        <v>214</v>
      </c>
      <c r="G1840" t="s">
        <v>47</v>
      </c>
      <c r="K1840" s="2">
        <v>6</v>
      </c>
      <c r="M1840" s="3">
        <f t="shared" si="28"/>
        <v>0</v>
      </c>
    </row>
    <row r="1841" spans="1:13" x14ac:dyDescent="0.2">
      <c r="A1841" s="1">
        <v>39680</v>
      </c>
      <c r="B1841" s="5">
        <v>234</v>
      </c>
      <c r="C1841">
        <v>30</v>
      </c>
      <c r="D1841">
        <v>450</v>
      </c>
      <c r="E1841" s="6" t="s">
        <v>256</v>
      </c>
      <c r="F1841" t="s">
        <v>214</v>
      </c>
      <c r="G1841" t="s">
        <v>47</v>
      </c>
      <c r="K1841" s="2">
        <v>6</v>
      </c>
      <c r="M1841" s="3">
        <f t="shared" si="28"/>
        <v>0</v>
      </c>
    </row>
    <row r="1842" spans="1:13" x14ac:dyDescent="0.2">
      <c r="A1842" s="1">
        <v>39680</v>
      </c>
      <c r="B1842" s="5">
        <v>234</v>
      </c>
      <c r="C1842">
        <v>30</v>
      </c>
      <c r="D1842">
        <v>450</v>
      </c>
      <c r="E1842" s="6" t="s">
        <v>256</v>
      </c>
      <c r="F1842" t="s">
        <v>214</v>
      </c>
      <c r="G1842" t="s">
        <v>47</v>
      </c>
      <c r="K1842" s="2">
        <v>6</v>
      </c>
      <c r="M1842" s="3">
        <f t="shared" si="28"/>
        <v>0</v>
      </c>
    </row>
    <row r="1843" spans="1:13" x14ac:dyDescent="0.2">
      <c r="A1843" s="1">
        <v>39680</v>
      </c>
      <c r="B1843" s="5">
        <v>234</v>
      </c>
      <c r="C1843">
        <v>30</v>
      </c>
      <c r="D1843">
        <v>450</v>
      </c>
      <c r="E1843" s="6" t="s">
        <v>256</v>
      </c>
      <c r="F1843" t="s">
        <v>214</v>
      </c>
      <c r="G1843" t="s">
        <v>47</v>
      </c>
      <c r="K1843" s="2">
        <v>6</v>
      </c>
      <c r="M1843" s="3">
        <f t="shared" si="28"/>
        <v>0</v>
      </c>
    </row>
    <row r="1844" spans="1:13" x14ac:dyDescent="0.2">
      <c r="A1844" s="1">
        <v>39680</v>
      </c>
      <c r="B1844" s="5">
        <v>234</v>
      </c>
      <c r="C1844">
        <v>30</v>
      </c>
      <c r="D1844">
        <v>450</v>
      </c>
      <c r="E1844" s="6" t="s">
        <v>256</v>
      </c>
      <c r="F1844" t="s">
        <v>214</v>
      </c>
      <c r="G1844" t="s">
        <v>47</v>
      </c>
      <c r="K1844" s="2">
        <v>6</v>
      </c>
      <c r="M1844" s="3">
        <f t="shared" si="28"/>
        <v>0</v>
      </c>
    </row>
    <row r="1845" spans="1:13" x14ac:dyDescent="0.2">
      <c r="A1845" s="1">
        <v>39680</v>
      </c>
      <c r="B1845" s="5">
        <v>234</v>
      </c>
      <c r="C1845">
        <v>30</v>
      </c>
      <c r="D1845">
        <v>450</v>
      </c>
      <c r="E1845" s="6" t="s">
        <v>256</v>
      </c>
      <c r="F1845" t="s">
        <v>214</v>
      </c>
      <c r="G1845" t="s">
        <v>47</v>
      </c>
      <c r="K1845" s="2">
        <v>6</v>
      </c>
      <c r="M1845" s="3">
        <f t="shared" si="28"/>
        <v>0</v>
      </c>
    </row>
    <row r="1846" spans="1:13" x14ac:dyDescent="0.2">
      <c r="A1846" s="1">
        <v>39680</v>
      </c>
      <c r="B1846" s="5">
        <v>234</v>
      </c>
      <c r="C1846">
        <v>30</v>
      </c>
      <c r="D1846">
        <v>450</v>
      </c>
      <c r="E1846" s="6" t="s">
        <v>256</v>
      </c>
      <c r="F1846" t="s">
        <v>214</v>
      </c>
      <c r="G1846" t="s">
        <v>47</v>
      </c>
      <c r="K1846" s="2">
        <v>6</v>
      </c>
      <c r="M1846" s="3">
        <f t="shared" si="28"/>
        <v>0</v>
      </c>
    </row>
    <row r="1847" spans="1:13" x14ac:dyDescent="0.2">
      <c r="A1847" s="1">
        <v>39680</v>
      </c>
      <c r="B1847" s="5">
        <v>234</v>
      </c>
      <c r="C1847">
        <v>30</v>
      </c>
      <c r="D1847">
        <v>450</v>
      </c>
      <c r="E1847" s="6" t="s">
        <v>256</v>
      </c>
      <c r="F1847" t="s">
        <v>214</v>
      </c>
      <c r="G1847" t="s">
        <v>47</v>
      </c>
      <c r="K1847" s="2">
        <v>6</v>
      </c>
      <c r="M1847" s="3">
        <f t="shared" si="28"/>
        <v>0</v>
      </c>
    </row>
    <row r="1848" spans="1:13" x14ac:dyDescent="0.2">
      <c r="A1848" s="1">
        <v>39680</v>
      </c>
      <c r="B1848" s="5">
        <v>234</v>
      </c>
      <c r="C1848">
        <v>30</v>
      </c>
      <c r="D1848">
        <v>450</v>
      </c>
      <c r="E1848" s="6" t="s">
        <v>256</v>
      </c>
      <c r="F1848" t="s">
        <v>214</v>
      </c>
      <c r="G1848" t="s">
        <v>47</v>
      </c>
      <c r="K1848" s="2">
        <v>6</v>
      </c>
      <c r="M1848" s="3">
        <f t="shared" si="28"/>
        <v>0</v>
      </c>
    </row>
    <row r="1849" spans="1:13" x14ac:dyDescent="0.2">
      <c r="A1849" s="1">
        <v>39680</v>
      </c>
      <c r="B1849" s="5">
        <v>234</v>
      </c>
      <c r="C1849">
        <v>30</v>
      </c>
      <c r="D1849">
        <v>450</v>
      </c>
      <c r="E1849" s="6" t="s">
        <v>256</v>
      </c>
      <c r="F1849" t="s">
        <v>214</v>
      </c>
      <c r="G1849" t="s">
        <v>47</v>
      </c>
      <c r="K1849" s="2">
        <v>6</v>
      </c>
      <c r="M1849" s="3">
        <f t="shared" si="28"/>
        <v>0</v>
      </c>
    </row>
    <row r="1850" spans="1:13" x14ac:dyDescent="0.2">
      <c r="A1850" s="1">
        <v>39680</v>
      </c>
      <c r="B1850" s="5">
        <v>234</v>
      </c>
      <c r="C1850">
        <v>30</v>
      </c>
      <c r="D1850">
        <v>450</v>
      </c>
      <c r="E1850" s="6" t="s">
        <v>256</v>
      </c>
      <c r="F1850" t="s">
        <v>214</v>
      </c>
      <c r="G1850" t="s">
        <v>47</v>
      </c>
      <c r="K1850" s="2">
        <v>6</v>
      </c>
      <c r="M1850" s="3">
        <f t="shared" si="28"/>
        <v>0</v>
      </c>
    </row>
    <row r="1851" spans="1:13" x14ac:dyDescent="0.2">
      <c r="A1851" s="1">
        <v>39680</v>
      </c>
      <c r="B1851" s="5">
        <v>234</v>
      </c>
      <c r="C1851">
        <v>30</v>
      </c>
      <c r="D1851">
        <v>450</v>
      </c>
      <c r="E1851" s="6" t="s">
        <v>256</v>
      </c>
      <c r="F1851" t="s">
        <v>214</v>
      </c>
      <c r="G1851" t="s">
        <v>47</v>
      </c>
      <c r="K1851" s="2">
        <v>6</v>
      </c>
      <c r="M1851" s="3">
        <f t="shared" si="28"/>
        <v>0</v>
      </c>
    </row>
    <row r="1852" spans="1:13" x14ac:dyDescent="0.2">
      <c r="A1852" s="1">
        <v>39680</v>
      </c>
      <c r="B1852" s="5">
        <v>234</v>
      </c>
      <c r="C1852">
        <v>30</v>
      </c>
      <c r="D1852">
        <v>450</v>
      </c>
      <c r="E1852" s="6" t="s">
        <v>256</v>
      </c>
      <c r="F1852" t="s">
        <v>214</v>
      </c>
      <c r="G1852" t="s">
        <v>47</v>
      </c>
      <c r="K1852" s="2">
        <v>6</v>
      </c>
      <c r="M1852" s="3">
        <f t="shared" si="28"/>
        <v>0</v>
      </c>
    </row>
    <row r="1853" spans="1:13" x14ac:dyDescent="0.2">
      <c r="A1853" s="1">
        <v>39680</v>
      </c>
      <c r="B1853" s="5">
        <v>234</v>
      </c>
      <c r="C1853">
        <v>30</v>
      </c>
      <c r="D1853">
        <v>450</v>
      </c>
      <c r="E1853" s="6" t="s">
        <v>256</v>
      </c>
      <c r="F1853" t="s">
        <v>214</v>
      </c>
      <c r="G1853" t="s">
        <v>47</v>
      </c>
      <c r="K1853" s="2">
        <v>6</v>
      </c>
      <c r="M1853" s="3">
        <f t="shared" si="28"/>
        <v>0</v>
      </c>
    </row>
    <row r="1854" spans="1:13" x14ac:dyDescent="0.2">
      <c r="A1854" s="1">
        <v>39680</v>
      </c>
      <c r="B1854" s="5">
        <v>234</v>
      </c>
      <c r="C1854">
        <v>30</v>
      </c>
      <c r="D1854">
        <v>450</v>
      </c>
      <c r="E1854" s="6" t="s">
        <v>256</v>
      </c>
      <c r="F1854" t="s">
        <v>214</v>
      </c>
      <c r="G1854" t="s">
        <v>47</v>
      </c>
      <c r="K1854" s="2">
        <v>6</v>
      </c>
      <c r="M1854" s="3">
        <f t="shared" si="28"/>
        <v>0</v>
      </c>
    </row>
    <row r="1855" spans="1:13" x14ac:dyDescent="0.2">
      <c r="A1855" s="1">
        <v>39680</v>
      </c>
      <c r="B1855" s="5">
        <v>234</v>
      </c>
      <c r="C1855">
        <v>30</v>
      </c>
      <c r="D1855">
        <v>450</v>
      </c>
      <c r="E1855" s="6" t="s">
        <v>256</v>
      </c>
      <c r="F1855" t="s">
        <v>214</v>
      </c>
      <c r="G1855" t="s">
        <v>47</v>
      </c>
      <c r="K1855" s="2">
        <v>6</v>
      </c>
      <c r="M1855" s="3">
        <f t="shared" si="28"/>
        <v>0</v>
      </c>
    </row>
    <row r="1856" spans="1:13" x14ac:dyDescent="0.2">
      <c r="A1856" s="1">
        <v>39680</v>
      </c>
      <c r="B1856" s="5">
        <v>234</v>
      </c>
      <c r="C1856">
        <v>30</v>
      </c>
      <c r="D1856">
        <v>450</v>
      </c>
      <c r="E1856" s="6" t="s">
        <v>256</v>
      </c>
      <c r="F1856" t="s">
        <v>214</v>
      </c>
      <c r="G1856" t="s">
        <v>47</v>
      </c>
      <c r="K1856" s="2">
        <v>6</v>
      </c>
      <c r="M1856" s="3">
        <f t="shared" si="28"/>
        <v>0</v>
      </c>
    </row>
    <row r="1857" spans="1:13" x14ac:dyDescent="0.2">
      <c r="A1857" s="1">
        <v>39680</v>
      </c>
      <c r="B1857" s="5">
        <v>234</v>
      </c>
      <c r="C1857">
        <v>30</v>
      </c>
      <c r="D1857">
        <v>450</v>
      </c>
      <c r="E1857" s="6" t="s">
        <v>256</v>
      </c>
      <c r="F1857" t="s">
        <v>214</v>
      </c>
      <c r="G1857" t="s">
        <v>47</v>
      </c>
      <c r="K1857" s="2">
        <v>6</v>
      </c>
      <c r="M1857" s="3">
        <f t="shared" si="28"/>
        <v>0</v>
      </c>
    </row>
    <row r="1858" spans="1:13" x14ac:dyDescent="0.2">
      <c r="A1858" s="1">
        <v>39680</v>
      </c>
      <c r="B1858" s="5">
        <v>234</v>
      </c>
      <c r="C1858">
        <v>30</v>
      </c>
      <c r="D1858">
        <v>450</v>
      </c>
      <c r="E1858" s="6" t="s">
        <v>256</v>
      </c>
      <c r="F1858" t="s">
        <v>214</v>
      </c>
      <c r="G1858" t="s">
        <v>47</v>
      </c>
      <c r="K1858" s="2">
        <v>6</v>
      </c>
      <c r="M1858" s="3">
        <f t="shared" ref="M1858:M1921" si="29">J1858*0.17</f>
        <v>0</v>
      </c>
    </row>
    <row r="1859" spans="1:13" x14ac:dyDescent="0.2">
      <c r="A1859" s="1">
        <v>39680</v>
      </c>
      <c r="B1859" s="5">
        <v>234</v>
      </c>
      <c r="C1859">
        <v>30</v>
      </c>
      <c r="D1859">
        <v>450</v>
      </c>
      <c r="E1859" s="6" t="s">
        <v>256</v>
      </c>
      <c r="F1859" t="s">
        <v>214</v>
      </c>
      <c r="G1859" t="s">
        <v>47</v>
      </c>
      <c r="K1859" s="2">
        <v>6</v>
      </c>
      <c r="M1859" s="3">
        <f t="shared" si="29"/>
        <v>0</v>
      </c>
    </row>
    <row r="1860" spans="1:13" x14ac:dyDescent="0.2">
      <c r="A1860" s="1">
        <v>39680</v>
      </c>
      <c r="B1860" s="5">
        <v>234</v>
      </c>
      <c r="C1860">
        <v>30</v>
      </c>
      <c r="D1860">
        <v>450</v>
      </c>
      <c r="E1860" s="6" t="s">
        <v>256</v>
      </c>
      <c r="F1860" t="s">
        <v>214</v>
      </c>
      <c r="G1860" t="s">
        <v>47</v>
      </c>
      <c r="K1860" s="2">
        <v>6</v>
      </c>
      <c r="M1860" s="3">
        <f t="shared" si="29"/>
        <v>0</v>
      </c>
    </row>
    <row r="1861" spans="1:13" x14ac:dyDescent="0.2">
      <c r="A1861" s="1">
        <v>39680</v>
      </c>
      <c r="B1861" s="5">
        <v>234</v>
      </c>
      <c r="C1861">
        <v>30</v>
      </c>
      <c r="D1861">
        <v>450</v>
      </c>
      <c r="E1861" s="6" t="s">
        <v>256</v>
      </c>
      <c r="F1861" t="s">
        <v>214</v>
      </c>
      <c r="G1861" t="s">
        <v>47</v>
      </c>
      <c r="K1861" s="2">
        <v>6</v>
      </c>
      <c r="M1861" s="3">
        <f t="shared" si="29"/>
        <v>0</v>
      </c>
    </row>
    <row r="1862" spans="1:13" x14ac:dyDescent="0.2">
      <c r="A1862" s="1">
        <v>39680</v>
      </c>
      <c r="B1862" s="5">
        <v>234</v>
      </c>
      <c r="C1862">
        <v>30</v>
      </c>
      <c r="D1862">
        <v>450</v>
      </c>
      <c r="E1862" s="6" t="s">
        <v>256</v>
      </c>
      <c r="F1862" t="s">
        <v>214</v>
      </c>
      <c r="G1862" t="s">
        <v>47</v>
      </c>
      <c r="K1862" s="2">
        <v>6</v>
      </c>
      <c r="M1862" s="3">
        <f t="shared" si="29"/>
        <v>0</v>
      </c>
    </row>
    <row r="1863" spans="1:13" x14ac:dyDescent="0.2">
      <c r="A1863" s="1">
        <v>39680</v>
      </c>
      <c r="B1863" s="5">
        <v>234</v>
      </c>
      <c r="C1863">
        <v>30</v>
      </c>
      <c r="D1863">
        <v>450</v>
      </c>
      <c r="E1863" s="6" t="s">
        <v>256</v>
      </c>
      <c r="F1863" t="s">
        <v>214</v>
      </c>
      <c r="G1863" t="s">
        <v>47</v>
      </c>
      <c r="K1863" s="2">
        <v>6</v>
      </c>
      <c r="M1863" s="3">
        <f t="shared" si="29"/>
        <v>0</v>
      </c>
    </row>
    <row r="1864" spans="1:13" x14ac:dyDescent="0.2">
      <c r="A1864" s="1">
        <v>39680</v>
      </c>
      <c r="B1864" s="5">
        <v>234</v>
      </c>
      <c r="C1864">
        <v>30</v>
      </c>
      <c r="D1864">
        <v>450</v>
      </c>
      <c r="E1864" s="6" t="s">
        <v>256</v>
      </c>
      <c r="F1864" t="s">
        <v>214</v>
      </c>
      <c r="G1864" t="s">
        <v>47</v>
      </c>
      <c r="K1864" s="2">
        <v>6</v>
      </c>
      <c r="M1864" s="3">
        <f t="shared" si="29"/>
        <v>0</v>
      </c>
    </row>
    <row r="1865" spans="1:13" x14ac:dyDescent="0.2">
      <c r="A1865" s="1">
        <v>39680</v>
      </c>
      <c r="B1865" s="5">
        <v>234</v>
      </c>
      <c r="C1865">
        <v>30</v>
      </c>
      <c r="D1865">
        <v>450</v>
      </c>
      <c r="E1865" s="6" t="s">
        <v>256</v>
      </c>
      <c r="F1865" t="s">
        <v>214</v>
      </c>
      <c r="G1865" t="s">
        <v>47</v>
      </c>
      <c r="K1865" s="2">
        <v>6</v>
      </c>
      <c r="M1865" s="3">
        <f t="shared" si="29"/>
        <v>0</v>
      </c>
    </row>
    <row r="1866" spans="1:13" x14ac:dyDescent="0.2">
      <c r="A1866" s="1">
        <v>39680</v>
      </c>
      <c r="B1866" s="5">
        <v>234</v>
      </c>
      <c r="C1866">
        <v>30</v>
      </c>
      <c r="D1866">
        <v>450</v>
      </c>
      <c r="E1866" s="6" t="s">
        <v>256</v>
      </c>
      <c r="F1866" t="s">
        <v>214</v>
      </c>
      <c r="G1866" t="s">
        <v>47</v>
      </c>
      <c r="K1866" s="2">
        <v>6</v>
      </c>
      <c r="M1866" s="3">
        <f t="shared" si="29"/>
        <v>0</v>
      </c>
    </row>
    <row r="1867" spans="1:13" x14ac:dyDescent="0.2">
      <c r="A1867" s="1">
        <v>39680</v>
      </c>
      <c r="B1867" s="5">
        <v>234</v>
      </c>
      <c r="C1867">
        <v>30</v>
      </c>
      <c r="D1867">
        <v>450</v>
      </c>
      <c r="E1867" s="6" t="s">
        <v>256</v>
      </c>
      <c r="F1867" t="s">
        <v>214</v>
      </c>
      <c r="G1867" t="s">
        <v>47</v>
      </c>
      <c r="K1867" s="2">
        <v>6</v>
      </c>
      <c r="M1867" s="3">
        <f t="shared" si="29"/>
        <v>0</v>
      </c>
    </row>
    <row r="1868" spans="1:13" x14ac:dyDescent="0.2">
      <c r="A1868" s="1">
        <v>39680</v>
      </c>
      <c r="B1868" s="5">
        <v>234</v>
      </c>
      <c r="C1868">
        <v>30</v>
      </c>
      <c r="D1868">
        <v>450</v>
      </c>
      <c r="E1868" s="6" t="s">
        <v>256</v>
      </c>
      <c r="F1868" t="s">
        <v>214</v>
      </c>
      <c r="G1868" t="s">
        <v>47</v>
      </c>
      <c r="K1868" s="2">
        <v>6</v>
      </c>
      <c r="M1868" s="3">
        <f t="shared" si="29"/>
        <v>0</v>
      </c>
    </row>
    <row r="1869" spans="1:13" x14ac:dyDescent="0.2">
      <c r="A1869" s="1">
        <v>39680</v>
      </c>
      <c r="B1869" s="5">
        <v>234</v>
      </c>
      <c r="C1869">
        <v>30</v>
      </c>
      <c r="D1869">
        <v>450</v>
      </c>
      <c r="E1869" s="6" t="s">
        <v>256</v>
      </c>
      <c r="F1869" t="s">
        <v>214</v>
      </c>
      <c r="G1869" t="s">
        <v>47</v>
      </c>
      <c r="K1869" s="2">
        <v>6</v>
      </c>
      <c r="M1869" s="3">
        <f t="shared" si="29"/>
        <v>0</v>
      </c>
    </row>
    <row r="1870" spans="1:13" x14ac:dyDescent="0.2">
      <c r="A1870" s="1">
        <v>39680</v>
      </c>
      <c r="B1870" s="5">
        <v>234</v>
      </c>
      <c r="C1870">
        <v>30</v>
      </c>
      <c r="D1870">
        <v>450</v>
      </c>
      <c r="E1870" s="6" t="s">
        <v>256</v>
      </c>
      <c r="F1870" t="s">
        <v>214</v>
      </c>
      <c r="G1870" t="s">
        <v>47</v>
      </c>
      <c r="K1870" s="2">
        <v>6</v>
      </c>
      <c r="M1870" s="3">
        <f t="shared" si="29"/>
        <v>0</v>
      </c>
    </row>
    <row r="1871" spans="1:13" x14ac:dyDescent="0.2">
      <c r="A1871" s="1">
        <v>39680</v>
      </c>
      <c r="B1871" s="5">
        <v>234</v>
      </c>
      <c r="C1871">
        <v>30</v>
      </c>
      <c r="D1871">
        <v>450</v>
      </c>
      <c r="E1871" s="6" t="s">
        <v>256</v>
      </c>
      <c r="F1871" t="s">
        <v>214</v>
      </c>
      <c r="G1871" t="s">
        <v>47</v>
      </c>
      <c r="K1871" s="2">
        <v>6</v>
      </c>
      <c r="M1871" s="3">
        <f t="shared" si="29"/>
        <v>0</v>
      </c>
    </row>
    <row r="1872" spans="1:13" x14ac:dyDescent="0.2">
      <c r="A1872" s="1">
        <v>39680</v>
      </c>
      <c r="B1872" s="5">
        <v>234</v>
      </c>
      <c r="C1872">
        <v>30</v>
      </c>
      <c r="D1872">
        <v>450</v>
      </c>
      <c r="E1872" s="6" t="s">
        <v>256</v>
      </c>
      <c r="F1872" t="s">
        <v>214</v>
      </c>
      <c r="G1872" t="s">
        <v>47</v>
      </c>
      <c r="K1872" s="2">
        <v>6</v>
      </c>
      <c r="M1872" s="3">
        <f t="shared" si="29"/>
        <v>0</v>
      </c>
    </row>
    <row r="1873" spans="1:13" x14ac:dyDescent="0.2">
      <c r="A1873" s="1">
        <v>39680</v>
      </c>
      <c r="B1873" s="5">
        <v>234</v>
      </c>
      <c r="C1873">
        <v>30</v>
      </c>
      <c r="D1873">
        <v>450</v>
      </c>
      <c r="E1873" s="6" t="s">
        <v>256</v>
      </c>
      <c r="F1873" t="s">
        <v>214</v>
      </c>
      <c r="G1873" t="s">
        <v>47</v>
      </c>
      <c r="K1873" s="2">
        <v>6</v>
      </c>
      <c r="M1873" s="3">
        <f t="shared" si="29"/>
        <v>0</v>
      </c>
    </row>
    <row r="1874" spans="1:13" x14ac:dyDescent="0.2">
      <c r="A1874" s="1">
        <v>39680</v>
      </c>
      <c r="B1874" s="5">
        <v>234</v>
      </c>
      <c r="C1874">
        <v>30</v>
      </c>
      <c r="D1874">
        <v>450</v>
      </c>
      <c r="E1874" s="6" t="s">
        <v>256</v>
      </c>
      <c r="F1874" t="s">
        <v>214</v>
      </c>
      <c r="G1874" t="s">
        <v>47</v>
      </c>
      <c r="K1874" s="2">
        <v>6</v>
      </c>
      <c r="M1874" s="3">
        <f t="shared" si="29"/>
        <v>0</v>
      </c>
    </row>
    <row r="1875" spans="1:13" x14ac:dyDescent="0.2">
      <c r="A1875" s="1">
        <v>39680</v>
      </c>
      <c r="B1875" s="5">
        <v>234</v>
      </c>
      <c r="C1875">
        <v>30</v>
      </c>
      <c r="D1875">
        <v>450</v>
      </c>
      <c r="E1875" s="6" t="s">
        <v>256</v>
      </c>
      <c r="F1875" t="s">
        <v>214</v>
      </c>
      <c r="G1875" t="s">
        <v>47</v>
      </c>
      <c r="K1875" s="2">
        <v>6</v>
      </c>
      <c r="M1875" s="3">
        <f t="shared" si="29"/>
        <v>0</v>
      </c>
    </row>
    <row r="1876" spans="1:13" x14ac:dyDescent="0.2">
      <c r="A1876" s="1">
        <v>39680</v>
      </c>
      <c r="B1876" s="5">
        <v>234</v>
      </c>
      <c r="C1876">
        <v>30</v>
      </c>
      <c r="D1876">
        <v>450</v>
      </c>
      <c r="E1876" s="6" t="s">
        <v>256</v>
      </c>
      <c r="F1876" t="s">
        <v>214</v>
      </c>
      <c r="G1876" t="s">
        <v>47</v>
      </c>
      <c r="K1876" s="2">
        <v>6</v>
      </c>
      <c r="M1876" s="3">
        <f t="shared" si="29"/>
        <v>0</v>
      </c>
    </row>
    <row r="1877" spans="1:13" x14ac:dyDescent="0.2">
      <c r="A1877" s="1">
        <v>39680</v>
      </c>
      <c r="B1877" s="5">
        <v>234</v>
      </c>
      <c r="C1877">
        <v>30</v>
      </c>
      <c r="D1877">
        <v>450</v>
      </c>
      <c r="E1877" s="6" t="s">
        <v>256</v>
      </c>
      <c r="F1877" t="s">
        <v>214</v>
      </c>
      <c r="G1877" t="s">
        <v>47</v>
      </c>
      <c r="K1877" s="2">
        <v>6</v>
      </c>
      <c r="M1877" s="3">
        <f t="shared" si="29"/>
        <v>0</v>
      </c>
    </row>
    <row r="1878" spans="1:13" x14ac:dyDescent="0.2">
      <c r="A1878" s="1">
        <v>39680</v>
      </c>
      <c r="B1878" s="5">
        <v>234</v>
      </c>
      <c r="C1878">
        <v>30</v>
      </c>
      <c r="D1878">
        <v>450</v>
      </c>
      <c r="E1878" s="6" t="s">
        <v>256</v>
      </c>
      <c r="F1878" t="s">
        <v>214</v>
      </c>
      <c r="G1878" t="s">
        <v>47</v>
      </c>
      <c r="K1878" s="2">
        <v>6</v>
      </c>
      <c r="M1878" s="3">
        <f t="shared" si="29"/>
        <v>0</v>
      </c>
    </row>
    <row r="1879" spans="1:13" x14ac:dyDescent="0.2">
      <c r="A1879" s="1">
        <v>39680</v>
      </c>
      <c r="B1879" s="5">
        <v>234</v>
      </c>
      <c r="C1879">
        <v>30</v>
      </c>
      <c r="D1879">
        <v>450</v>
      </c>
      <c r="E1879" s="6" t="s">
        <v>256</v>
      </c>
      <c r="F1879" t="s">
        <v>214</v>
      </c>
      <c r="G1879" t="s">
        <v>47</v>
      </c>
      <c r="K1879" s="2">
        <v>6</v>
      </c>
      <c r="M1879" s="3">
        <f t="shared" si="29"/>
        <v>0</v>
      </c>
    </row>
    <row r="1880" spans="1:13" x14ac:dyDescent="0.2">
      <c r="A1880" s="1">
        <v>39680</v>
      </c>
      <c r="B1880" s="5">
        <v>234</v>
      </c>
      <c r="C1880">
        <v>30</v>
      </c>
      <c r="D1880">
        <v>450</v>
      </c>
      <c r="E1880" s="6" t="s">
        <v>256</v>
      </c>
      <c r="F1880" t="s">
        <v>214</v>
      </c>
      <c r="G1880" t="s">
        <v>47</v>
      </c>
      <c r="K1880" s="2">
        <v>6</v>
      </c>
      <c r="M1880" s="3">
        <f t="shared" si="29"/>
        <v>0</v>
      </c>
    </row>
    <row r="1881" spans="1:13" x14ac:dyDescent="0.2">
      <c r="A1881" s="1">
        <v>39680</v>
      </c>
      <c r="B1881" s="5">
        <v>234</v>
      </c>
      <c r="C1881">
        <v>30</v>
      </c>
      <c r="D1881">
        <v>450</v>
      </c>
      <c r="E1881" s="6" t="s">
        <v>256</v>
      </c>
      <c r="F1881" t="s">
        <v>214</v>
      </c>
      <c r="G1881" t="s">
        <v>47</v>
      </c>
      <c r="K1881" s="2">
        <v>6</v>
      </c>
      <c r="M1881" s="3">
        <f t="shared" si="29"/>
        <v>0</v>
      </c>
    </row>
    <row r="1882" spans="1:13" x14ac:dyDescent="0.2">
      <c r="A1882" s="1">
        <v>39680</v>
      </c>
      <c r="B1882" s="5">
        <v>234</v>
      </c>
      <c r="C1882">
        <v>30</v>
      </c>
      <c r="D1882">
        <v>450</v>
      </c>
      <c r="E1882" s="6" t="s">
        <v>256</v>
      </c>
      <c r="F1882" t="s">
        <v>214</v>
      </c>
      <c r="G1882" t="s">
        <v>47</v>
      </c>
      <c r="K1882" s="2">
        <v>6</v>
      </c>
      <c r="M1882" s="3">
        <f t="shared" si="29"/>
        <v>0</v>
      </c>
    </row>
    <row r="1883" spans="1:13" x14ac:dyDescent="0.2">
      <c r="A1883" s="1">
        <v>39680</v>
      </c>
      <c r="B1883" s="5">
        <v>234</v>
      </c>
      <c r="C1883">
        <v>30</v>
      </c>
      <c r="D1883">
        <v>450</v>
      </c>
      <c r="E1883" s="6" t="s">
        <v>256</v>
      </c>
      <c r="F1883" t="s">
        <v>214</v>
      </c>
      <c r="G1883" t="s">
        <v>47</v>
      </c>
      <c r="K1883" s="2">
        <v>6</v>
      </c>
      <c r="M1883" s="3">
        <f t="shared" si="29"/>
        <v>0</v>
      </c>
    </row>
    <row r="1884" spans="1:13" x14ac:dyDescent="0.2">
      <c r="A1884" s="1">
        <v>39680</v>
      </c>
      <c r="B1884" s="5">
        <v>234</v>
      </c>
      <c r="C1884">
        <v>30</v>
      </c>
      <c r="D1884">
        <v>450</v>
      </c>
      <c r="E1884" s="6" t="s">
        <v>256</v>
      </c>
      <c r="F1884" t="s">
        <v>214</v>
      </c>
      <c r="G1884" t="s">
        <v>47</v>
      </c>
      <c r="K1884" s="2">
        <v>6</v>
      </c>
      <c r="M1884" s="3">
        <f t="shared" si="29"/>
        <v>0</v>
      </c>
    </row>
    <row r="1885" spans="1:13" x14ac:dyDescent="0.2">
      <c r="A1885" s="1">
        <v>39680</v>
      </c>
      <c r="B1885" s="5">
        <v>234</v>
      </c>
      <c r="C1885">
        <v>30</v>
      </c>
      <c r="D1885">
        <v>450</v>
      </c>
      <c r="E1885" s="6" t="s">
        <v>256</v>
      </c>
      <c r="F1885" t="s">
        <v>214</v>
      </c>
      <c r="G1885" t="s">
        <v>47</v>
      </c>
      <c r="K1885" s="2">
        <v>6</v>
      </c>
      <c r="M1885" s="3">
        <f t="shared" si="29"/>
        <v>0</v>
      </c>
    </row>
    <row r="1886" spans="1:13" x14ac:dyDescent="0.2">
      <c r="A1886" s="1">
        <v>39680</v>
      </c>
      <c r="B1886" s="5">
        <v>234</v>
      </c>
      <c r="C1886">
        <v>30</v>
      </c>
      <c r="D1886">
        <v>450</v>
      </c>
      <c r="E1886" s="6" t="s">
        <v>256</v>
      </c>
      <c r="F1886" t="s">
        <v>214</v>
      </c>
      <c r="G1886" t="s">
        <v>47</v>
      </c>
      <c r="K1886" s="2">
        <v>6</v>
      </c>
      <c r="M1886" s="3">
        <f t="shared" si="29"/>
        <v>0</v>
      </c>
    </row>
    <row r="1887" spans="1:13" x14ac:dyDescent="0.2">
      <c r="A1887" s="1">
        <v>39680</v>
      </c>
      <c r="B1887" s="5">
        <v>234</v>
      </c>
      <c r="C1887">
        <v>30</v>
      </c>
      <c r="D1887">
        <v>450</v>
      </c>
      <c r="E1887" s="6" t="s">
        <v>256</v>
      </c>
      <c r="F1887" t="s">
        <v>214</v>
      </c>
      <c r="G1887" t="s">
        <v>47</v>
      </c>
      <c r="K1887" s="2">
        <v>6</v>
      </c>
      <c r="M1887" s="3">
        <f t="shared" si="29"/>
        <v>0</v>
      </c>
    </row>
    <row r="1888" spans="1:13" x14ac:dyDescent="0.2">
      <c r="A1888" s="1">
        <v>39680</v>
      </c>
      <c r="B1888" s="5">
        <v>234</v>
      </c>
      <c r="C1888">
        <v>30</v>
      </c>
      <c r="D1888">
        <v>450</v>
      </c>
      <c r="E1888" s="6" t="s">
        <v>256</v>
      </c>
      <c r="F1888" t="s">
        <v>214</v>
      </c>
      <c r="G1888" t="s">
        <v>47</v>
      </c>
      <c r="K1888" s="2">
        <v>6</v>
      </c>
      <c r="M1888" s="3">
        <f t="shared" si="29"/>
        <v>0</v>
      </c>
    </row>
    <row r="1889" spans="1:13" x14ac:dyDescent="0.2">
      <c r="A1889" s="1">
        <v>39680</v>
      </c>
      <c r="B1889" s="5">
        <v>234</v>
      </c>
      <c r="C1889">
        <v>30</v>
      </c>
      <c r="D1889">
        <v>450</v>
      </c>
      <c r="E1889" s="6" t="s">
        <v>256</v>
      </c>
      <c r="F1889" t="s">
        <v>214</v>
      </c>
      <c r="G1889" t="s">
        <v>47</v>
      </c>
      <c r="K1889" s="2">
        <v>6</v>
      </c>
      <c r="M1889" s="3">
        <f t="shared" si="29"/>
        <v>0</v>
      </c>
    </row>
    <row r="1890" spans="1:13" x14ac:dyDescent="0.2">
      <c r="A1890" s="1">
        <v>39680</v>
      </c>
      <c r="B1890" s="5">
        <v>234</v>
      </c>
      <c r="C1890">
        <v>30</v>
      </c>
      <c r="D1890">
        <v>450</v>
      </c>
      <c r="E1890" s="6" t="s">
        <v>256</v>
      </c>
      <c r="F1890" t="s">
        <v>214</v>
      </c>
      <c r="G1890" t="s">
        <v>47</v>
      </c>
      <c r="K1890" s="2">
        <v>6</v>
      </c>
      <c r="M1890" s="3">
        <f t="shared" si="29"/>
        <v>0</v>
      </c>
    </row>
    <row r="1891" spans="1:13" x14ac:dyDescent="0.2">
      <c r="A1891" s="1">
        <v>39680</v>
      </c>
      <c r="B1891" s="5">
        <v>234</v>
      </c>
      <c r="C1891">
        <v>30</v>
      </c>
      <c r="D1891">
        <v>450</v>
      </c>
      <c r="E1891" s="6" t="s">
        <v>256</v>
      </c>
      <c r="F1891" t="s">
        <v>214</v>
      </c>
      <c r="G1891" t="s">
        <v>47</v>
      </c>
      <c r="K1891" s="2">
        <v>6</v>
      </c>
      <c r="M1891" s="3">
        <f t="shared" si="29"/>
        <v>0</v>
      </c>
    </row>
    <row r="1892" spans="1:13" x14ac:dyDescent="0.2">
      <c r="A1892" s="1">
        <v>39680</v>
      </c>
      <c r="B1892" s="5">
        <v>234</v>
      </c>
      <c r="C1892">
        <v>30</v>
      </c>
      <c r="D1892">
        <v>450</v>
      </c>
      <c r="E1892" s="6" t="s">
        <v>256</v>
      </c>
      <c r="F1892" t="s">
        <v>214</v>
      </c>
      <c r="G1892" t="s">
        <v>47</v>
      </c>
      <c r="K1892" s="2">
        <v>6</v>
      </c>
      <c r="M1892" s="3">
        <f t="shared" si="29"/>
        <v>0</v>
      </c>
    </row>
    <row r="1893" spans="1:13" x14ac:dyDescent="0.2">
      <c r="A1893" s="1">
        <v>39680</v>
      </c>
      <c r="B1893" s="5">
        <v>234</v>
      </c>
      <c r="C1893">
        <v>30</v>
      </c>
      <c r="D1893">
        <v>450</v>
      </c>
      <c r="E1893" s="6" t="s">
        <v>256</v>
      </c>
      <c r="F1893" t="s">
        <v>214</v>
      </c>
      <c r="G1893" t="s">
        <v>47</v>
      </c>
      <c r="K1893" s="2">
        <v>6</v>
      </c>
      <c r="M1893" s="3">
        <f t="shared" si="29"/>
        <v>0</v>
      </c>
    </row>
    <row r="1894" spans="1:13" x14ac:dyDescent="0.2">
      <c r="A1894" s="1">
        <v>39680</v>
      </c>
      <c r="B1894" s="5">
        <v>234</v>
      </c>
      <c r="C1894">
        <v>30</v>
      </c>
      <c r="D1894">
        <v>450</v>
      </c>
      <c r="E1894" s="6" t="s">
        <v>256</v>
      </c>
      <c r="F1894" t="s">
        <v>214</v>
      </c>
      <c r="G1894" t="s">
        <v>47</v>
      </c>
      <c r="K1894" s="2">
        <v>6</v>
      </c>
      <c r="M1894" s="3">
        <f t="shared" si="29"/>
        <v>0</v>
      </c>
    </row>
    <row r="1895" spans="1:13" x14ac:dyDescent="0.2">
      <c r="A1895" s="1">
        <v>39680</v>
      </c>
      <c r="B1895" s="5">
        <v>234</v>
      </c>
      <c r="C1895">
        <v>30</v>
      </c>
      <c r="D1895">
        <v>450</v>
      </c>
      <c r="E1895" s="6" t="s">
        <v>256</v>
      </c>
      <c r="F1895" t="s">
        <v>214</v>
      </c>
      <c r="G1895" t="s">
        <v>47</v>
      </c>
      <c r="K1895" s="2">
        <v>6</v>
      </c>
      <c r="M1895" s="3">
        <f t="shared" si="29"/>
        <v>0</v>
      </c>
    </row>
    <row r="1896" spans="1:13" x14ac:dyDescent="0.2">
      <c r="A1896" s="1">
        <v>39680</v>
      </c>
      <c r="B1896" s="5">
        <v>234</v>
      </c>
      <c r="C1896">
        <v>30</v>
      </c>
      <c r="D1896">
        <v>450</v>
      </c>
      <c r="E1896" s="6" t="s">
        <v>256</v>
      </c>
      <c r="F1896" t="s">
        <v>214</v>
      </c>
      <c r="G1896" t="s">
        <v>47</v>
      </c>
      <c r="K1896" s="2">
        <v>6</v>
      </c>
      <c r="M1896" s="3">
        <f t="shared" si="29"/>
        <v>0</v>
      </c>
    </row>
    <row r="1897" spans="1:13" x14ac:dyDescent="0.2">
      <c r="A1897" s="1">
        <v>39680</v>
      </c>
      <c r="B1897" s="5">
        <v>234</v>
      </c>
      <c r="C1897">
        <v>30</v>
      </c>
      <c r="D1897">
        <v>450</v>
      </c>
      <c r="E1897" s="6" t="s">
        <v>256</v>
      </c>
      <c r="F1897" t="s">
        <v>214</v>
      </c>
      <c r="G1897" t="s">
        <v>47</v>
      </c>
      <c r="K1897" s="2">
        <v>6</v>
      </c>
      <c r="M1897" s="3">
        <f t="shared" si="29"/>
        <v>0</v>
      </c>
    </row>
    <row r="1898" spans="1:13" x14ac:dyDescent="0.2">
      <c r="A1898" s="1">
        <v>39680</v>
      </c>
      <c r="B1898" s="5">
        <v>234</v>
      </c>
      <c r="C1898">
        <v>30</v>
      </c>
      <c r="D1898">
        <v>450</v>
      </c>
      <c r="E1898" s="6" t="s">
        <v>256</v>
      </c>
      <c r="F1898" t="s">
        <v>214</v>
      </c>
      <c r="G1898" t="s">
        <v>47</v>
      </c>
      <c r="K1898" s="2">
        <v>6</v>
      </c>
      <c r="M1898" s="3">
        <f t="shared" si="29"/>
        <v>0</v>
      </c>
    </row>
    <row r="1899" spans="1:13" x14ac:dyDescent="0.2">
      <c r="A1899" s="1">
        <v>39680</v>
      </c>
      <c r="B1899" s="5">
        <v>234</v>
      </c>
      <c r="C1899">
        <v>30</v>
      </c>
      <c r="D1899">
        <v>450</v>
      </c>
      <c r="E1899" s="6" t="s">
        <v>256</v>
      </c>
      <c r="F1899" t="s">
        <v>214</v>
      </c>
      <c r="G1899" t="s">
        <v>47</v>
      </c>
      <c r="K1899" s="2">
        <v>6</v>
      </c>
      <c r="M1899" s="3">
        <f t="shared" si="29"/>
        <v>0</v>
      </c>
    </row>
    <row r="1900" spans="1:13" x14ac:dyDescent="0.2">
      <c r="A1900" s="1">
        <v>39680</v>
      </c>
      <c r="B1900" s="5">
        <v>234</v>
      </c>
      <c r="C1900">
        <v>30</v>
      </c>
      <c r="D1900">
        <v>450</v>
      </c>
      <c r="E1900" s="6" t="s">
        <v>256</v>
      </c>
      <c r="F1900" t="s">
        <v>214</v>
      </c>
      <c r="G1900" t="s">
        <v>47</v>
      </c>
      <c r="K1900" s="2">
        <v>6</v>
      </c>
      <c r="M1900" s="3">
        <f t="shared" si="29"/>
        <v>0</v>
      </c>
    </row>
    <row r="1901" spans="1:13" x14ac:dyDescent="0.2">
      <c r="A1901" s="1">
        <v>39680</v>
      </c>
      <c r="B1901" s="5">
        <v>234</v>
      </c>
      <c r="C1901">
        <v>30</v>
      </c>
      <c r="D1901">
        <v>450</v>
      </c>
      <c r="E1901" s="6" t="s">
        <v>256</v>
      </c>
      <c r="F1901" t="s">
        <v>214</v>
      </c>
      <c r="G1901" t="s">
        <v>47</v>
      </c>
      <c r="K1901" s="2">
        <v>6</v>
      </c>
      <c r="M1901" s="3">
        <f t="shared" si="29"/>
        <v>0</v>
      </c>
    </row>
    <row r="1902" spans="1:13" x14ac:dyDescent="0.2">
      <c r="A1902" s="1">
        <v>39680</v>
      </c>
      <c r="B1902" s="5">
        <v>234</v>
      </c>
      <c r="C1902">
        <v>30</v>
      </c>
      <c r="D1902">
        <v>450</v>
      </c>
      <c r="E1902" s="6" t="s">
        <v>256</v>
      </c>
      <c r="F1902" t="s">
        <v>214</v>
      </c>
      <c r="G1902" t="s">
        <v>47</v>
      </c>
      <c r="K1902" s="2">
        <v>6</v>
      </c>
      <c r="M1902" s="3">
        <f t="shared" si="29"/>
        <v>0</v>
      </c>
    </row>
    <row r="1903" spans="1:13" x14ac:dyDescent="0.2">
      <c r="A1903" s="1">
        <v>39680</v>
      </c>
      <c r="B1903" s="5">
        <v>234</v>
      </c>
      <c r="C1903">
        <v>30</v>
      </c>
      <c r="D1903">
        <v>450</v>
      </c>
      <c r="E1903" s="6" t="s">
        <v>256</v>
      </c>
      <c r="F1903" t="s">
        <v>214</v>
      </c>
      <c r="G1903" t="s">
        <v>47</v>
      </c>
      <c r="K1903" s="2">
        <v>6</v>
      </c>
      <c r="M1903" s="3">
        <f t="shared" si="29"/>
        <v>0</v>
      </c>
    </row>
    <row r="1904" spans="1:13" x14ac:dyDescent="0.2">
      <c r="A1904" s="1">
        <v>39680</v>
      </c>
      <c r="B1904" s="5">
        <v>234</v>
      </c>
      <c r="C1904">
        <v>30</v>
      </c>
      <c r="D1904">
        <v>450</v>
      </c>
      <c r="E1904" s="6" t="s">
        <v>256</v>
      </c>
      <c r="F1904" t="s">
        <v>214</v>
      </c>
      <c r="G1904" t="s">
        <v>47</v>
      </c>
      <c r="K1904" s="2">
        <v>6</v>
      </c>
      <c r="M1904" s="3">
        <f t="shared" si="29"/>
        <v>0</v>
      </c>
    </row>
    <row r="1905" spans="1:13" x14ac:dyDescent="0.2">
      <c r="A1905" s="1">
        <v>39680</v>
      </c>
      <c r="B1905" s="5">
        <v>234</v>
      </c>
      <c r="C1905">
        <v>30</v>
      </c>
      <c r="D1905">
        <v>450</v>
      </c>
      <c r="E1905" s="6" t="s">
        <v>256</v>
      </c>
      <c r="F1905" t="s">
        <v>214</v>
      </c>
      <c r="G1905" t="s">
        <v>47</v>
      </c>
      <c r="K1905" s="2">
        <v>6</v>
      </c>
      <c r="M1905" s="3">
        <f t="shared" si="29"/>
        <v>0</v>
      </c>
    </row>
    <row r="1906" spans="1:13" x14ac:dyDescent="0.2">
      <c r="A1906" s="1">
        <v>39680</v>
      </c>
      <c r="B1906" s="5">
        <v>234</v>
      </c>
      <c r="C1906">
        <v>30</v>
      </c>
      <c r="D1906">
        <v>450</v>
      </c>
      <c r="E1906" s="6" t="s">
        <v>256</v>
      </c>
      <c r="F1906" t="s">
        <v>214</v>
      </c>
      <c r="G1906" t="s">
        <v>47</v>
      </c>
      <c r="K1906" s="2">
        <v>6</v>
      </c>
      <c r="M1906" s="3">
        <f t="shared" si="29"/>
        <v>0</v>
      </c>
    </row>
    <row r="1907" spans="1:13" x14ac:dyDescent="0.2">
      <c r="A1907" s="1">
        <v>39680</v>
      </c>
      <c r="B1907" s="5">
        <v>234</v>
      </c>
      <c r="C1907">
        <v>30</v>
      </c>
      <c r="D1907">
        <v>450</v>
      </c>
      <c r="E1907" s="6" t="s">
        <v>256</v>
      </c>
      <c r="F1907" t="s">
        <v>214</v>
      </c>
      <c r="G1907" t="s">
        <v>47</v>
      </c>
      <c r="K1907" s="2">
        <v>6</v>
      </c>
      <c r="M1907" s="3">
        <f t="shared" si="29"/>
        <v>0</v>
      </c>
    </row>
    <row r="1908" spans="1:13" x14ac:dyDescent="0.2">
      <c r="A1908" s="1">
        <v>39680</v>
      </c>
      <c r="B1908" s="5">
        <v>234</v>
      </c>
      <c r="C1908">
        <v>30</v>
      </c>
      <c r="D1908">
        <v>450</v>
      </c>
      <c r="E1908" s="6" t="s">
        <v>256</v>
      </c>
      <c r="F1908" t="s">
        <v>214</v>
      </c>
      <c r="G1908" t="s">
        <v>47</v>
      </c>
      <c r="K1908" s="2">
        <v>6</v>
      </c>
      <c r="M1908" s="3">
        <f t="shared" si="29"/>
        <v>0</v>
      </c>
    </row>
    <row r="1909" spans="1:13" x14ac:dyDescent="0.2">
      <c r="A1909" s="1">
        <v>39680</v>
      </c>
      <c r="B1909" s="5">
        <v>234</v>
      </c>
      <c r="C1909">
        <v>30</v>
      </c>
      <c r="D1909">
        <v>450</v>
      </c>
      <c r="E1909" s="6" t="s">
        <v>256</v>
      </c>
      <c r="F1909" t="s">
        <v>214</v>
      </c>
      <c r="G1909" t="s">
        <v>47</v>
      </c>
      <c r="K1909" s="2">
        <v>6</v>
      </c>
      <c r="M1909" s="3">
        <f t="shared" si="29"/>
        <v>0</v>
      </c>
    </row>
    <row r="1910" spans="1:13" x14ac:dyDescent="0.2">
      <c r="A1910" s="1">
        <v>39680</v>
      </c>
      <c r="B1910" s="5">
        <v>234</v>
      </c>
      <c r="C1910">
        <v>30</v>
      </c>
      <c r="D1910">
        <v>450</v>
      </c>
      <c r="E1910" s="6" t="s">
        <v>256</v>
      </c>
      <c r="F1910" t="s">
        <v>214</v>
      </c>
      <c r="G1910" t="s">
        <v>47</v>
      </c>
      <c r="K1910" s="2">
        <v>6</v>
      </c>
      <c r="M1910" s="3">
        <f t="shared" si="29"/>
        <v>0</v>
      </c>
    </row>
    <row r="1911" spans="1:13" x14ac:dyDescent="0.2">
      <c r="A1911" s="1">
        <v>39680</v>
      </c>
      <c r="B1911" s="5">
        <v>234</v>
      </c>
      <c r="C1911">
        <v>30</v>
      </c>
      <c r="D1911">
        <v>450</v>
      </c>
      <c r="E1911" s="6" t="s">
        <v>256</v>
      </c>
      <c r="F1911" t="s">
        <v>214</v>
      </c>
      <c r="G1911" t="s">
        <v>47</v>
      </c>
      <c r="K1911" s="2">
        <v>6</v>
      </c>
      <c r="M1911" s="3">
        <f t="shared" si="29"/>
        <v>0</v>
      </c>
    </row>
    <row r="1912" spans="1:13" x14ac:dyDescent="0.2">
      <c r="A1912" s="1">
        <v>39680</v>
      </c>
      <c r="B1912" s="5">
        <v>234</v>
      </c>
      <c r="C1912">
        <v>30</v>
      </c>
      <c r="D1912">
        <v>450</v>
      </c>
      <c r="E1912" s="6" t="s">
        <v>256</v>
      </c>
      <c r="F1912" t="s">
        <v>214</v>
      </c>
      <c r="G1912" t="s">
        <v>47</v>
      </c>
      <c r="K1912" s="2">
        <v>6</v>
      </c>
      <c r="M1912" s="3">
        <f t="shared" si="29"/>
        <v>0</v>
      </c>
    </row>
    <row r="1913" spans="1:13" x14ac:dyDescent="0.2">
      <c r="A1913" s="1">
        <v>39680</v>
      </c>
      <c r="B1913" s="5">
        <v>234</v>
      </c>
      <c r="C1913">
        <v>30</v>
      </c>
      <c r="D1913">
        <v>450</v>
      </c>
      <c r="E1913" s="6" t="s">
        <v>256</v>
      </c>
      <c r="F1913" t="s">
        <v>214</v>
      </c>
      <c r="G1913" t="s">
        <v>47</v>
      </c>
      <c r="K1913" s="2">
        <v>6</v>
      </c>
      <c r="M1913" s="3">
        <f t="shared" si="29"/>
        <v>0</v>
      </c>
    </row>
    <row r="1914" spans="1:13" x14ac:dyDescent="0.2">
      <c r="A1914" s="1">
        <v>39680</v>
      </c>
      <c r="B1914" s="5">
        <v>234</v>
      </c>
      <c r="C1914">
        <v>30</v>
      </c>
      <c r="D1914">
        <v>450</v>
      </c>
      <c r="E1914" s="6" t="s">
        <v>256</v>
      </c>
      <c r="F1914" t="s">
        <v>214</v>
      </c>
      <c r="G1914" t="s">
        <v>47</v>
      </c>
      <c r="K1914" s="2">
        <v>6</v>
      </c>
      <c r="M1914" s="3">
        <f t="shared" si="29"/>
        <v>0</v>
      </c>
    </row>
    <row r="1915" spans="1:13" x14ac:dyDescent="0.2">
      <c r="A1915" s="1">
        <v>39680</v>
      </c>
      <c r="B1915" s="5">
        <v>234</v>
      </c>
      <c r="C1915">
        <v>30</v>
      </c>
      <c r="D1915">
        <v>450</v>
      </c>
      <c r="E1915" s="6" t="s">
        <v>256</v>
      </c>
      <c r="F1915" t="s">
        <v>214</v>
      </c>
      <c r="G1915" t="s">
        <v>47</v>
      </c>
      <c r="K1915" s="2">
        <v>6</v>
      </c>
      <c r="M1915" s="3">
        <f t="shared" si="29"/>
        <v>0</v>
      </c>
    </row>
    <row r="1916" spans="1:13" x14ac:dyDescent="0.2">
      <c r="A1916" s="1">
        <v>39680</v>
      </c>
      <c r="B1916" s="5">
        <v>234</v>
      </c>
      <c r="C1916">
        <v>30</v>
      </c>
      <c r="D1916">
        <v>450</v>
      </c>
      <c r="E1916" s="6" t="s">
        <v>256</v>
      </c>
      <c r="F1916" t="s">
        <v>214</v>
      </c>
      <c r="G1916" t="s">
        <v>47</v>
      </c>
      <c r="K1916" s="2">
        <v>6</v>
      </c>
      <c r="M1916" s="3">
        <f t="shared" si="29"/>
        <v>0</v>
      </c>
    </row>
    <row r="1917" spans="1:13" x14ac:dyDescent="0.2">
      <c r="A1917" s="1">
        <v>39680</v>
      </c>
      <c r="B1917" s="5">
        <v>234</v>
      </c>
      <c r="C1917">
        <v>30</v>
      </c>
      <c r="D1917">
        <v>450</v>
      </c>
      <c r="E1917" s="6" t="s">
        <v>256</v>
      </c>
      <c r="F1917" t="s">
        <v>214</v>
      </c>
      <c r="G1917" t="s">
        <v>47</v>
      </c>
      <c r="K1917" s="2">
        <v>6</v>
      </c>
      <c r="M1917" s="3">
        <f t="shared" si="29"/>
        <v>0</v>
      </c>
    </row>
    <row r="1918" spans="1:13" x14ac:dyDescent="0.2">
      <c r="A1918" s="1">
        <v>39680</v>
      </c>
      <c r="B1918" s="5">
        <v>234</v>
      </c>
      <c r="C1918">
        <v>30</v>
      </c>
      <c r="D1918">
        <v>450</v>
      </c>
      <c r="E1918" s="6" t="s">
        <v>256</v>
      </c>
      <c r="F1918" t="s">
        <v>214</v>
      </c>
      <c r="G1918" t="s">
        <v>47</v>
      </c>
      <c r="K1918" s="2">
        <v>6</v>
      </c>
      <c r="M1918" s="3">
        <f t="shared" si="29"/>
        <v>0</v>
      </c>
    </row>
    <row r="1919" spans="1:13" x14ac:dyDescent="0.2">
      <c r="A1919" s="1">
        <v>39680</v>
      </c>
      <c r="B1919" s="5">
        <v>234</v>
      </c>
      <c r="C1919">
        <v>30</v>
      </c>
      <c r="D1919">
        <v>450</v>
      </c>
      <c r="E1919" s="6" t="s">
        <v>256</v>
      </c>
      <c r="F1919" t="s">
        <v>214</v>
      </c>
      <c r="G1919" t="s">
        <v>47</v>
      </c>
      <c r="K1919" s="2">
        <v>6</v>
      </c>
      <c r="M1919" s="3">
        <f t="shared" si="29"/>
        <v>0</v>
      </c>
    </row>
    <row r="1920" spans="1:13" x14ac:dyDescent="0.2">
      <c r="A1920" s="1">
        <v>39680</v>
      </c>
      <c r="B1920" s="5">
        <v>234</v>
      </c>
      <c r="C1920">
        <v>30</v>
      </c>
      <c r="D1920">
        <v>450</v>
      </c>
      <c r="E1920" s="6" t="s">
        <v>256</v>
      </c>
      <c r="F1920" t="s">
        <v>214</v>
      </c>
      <c r="G1920" t="s">
        <v>47</v>
      </c>
      <c r="K1920" s="2">
        <v>6</v>
      </c>
      <c r="M1920" s="3">
        <f t="shared" si="29"/>
        <v>0</v>
      </c>
    </row>
    <row r="1921" spans="1:13" x14ac:dyDescent="0.2">
      <c r="A1921" s="1">
        <v>39680</v>
      </c>
      <c r="B1921" s="5">
        <v>234</v>
      </c>
      <c r="C1921">
        <v>30</v>
      </c>
      <c r="D1921">
        <v>450</v>
      </c>
      <c r="E1921" s="6" t="s">
        <v>256</v>
      </c>
      <c r="F1921" t="s">
        <v>214</v>
      </c>
      <c r="G1921" t="s">
        <v>47</v>
      </c>
      <c r="K1921" s="2">
        <v>6</v>
      </c>
      <c r="M1921" s="3">
        <f t="shared" si="29"/>
        <v>0</v>
      </c>
    </row>
    <row r="1922" spans="1:13" x14ac:dyDescent="0.2">
      <c r="A1922" s="1">
        <v>39680</v>
      </c>
      <c r="B1922" s="5">
        <v>234</v>
      </c>
      <c r="C1922">
        <v>30</v>
      </c>
      <c r="D1922">
        <v>450</v>
      </c>
      <c r="E1922" s="6" t="s">
        <v>256</v>
      </c>
      <c r="F1922" t="s">
        <v>214</v>
      </c>
      <c r="G1922" t="s">
        <v>47</v>
      </c>
      <c r="K1922" s="2">
        <v>6</v>
      </c>
      <c r="M1922" s="3">
        <f t="shared" ref="M1922:M1973" si="30">J1922*0.17</f>
        <v>0</v>
      </c>
    </row>
    <row r="1923" spans="1:13" x14ac:dyDescent="0.2">
      <c r="A1923" s="1">
        <v>39680</v>
      </c>
      <c r="B1923" s="5">
        <v>234</v>
      </c>
      <c r="C1923">
        <v>30</v>
      </c>
      <c r="D1923">
        <v>450</v>
      </c>
      <c r="E1923" s="6" t="s">
        <v>256</v>
      </c>
      <c r="F1923" t="s">
        <v>214</v>
      </c>
      <c r="G1923" t="s">
        <v>47</v>
      </c>
      <c r="K1923" s="2">
        <v>6</v>
      </c>
      <c r="M1923" s="3">
        <f t="shared" si="30"/>
        <v>0</v>
      </c>
    </row>
    <row r="1924" spans="1:13" x14ac:dyDescent="0.2">
      <c r="A1924" s="1">
        <v>39680</v>
      </c>
      <c r="B1924" s="5">
        <v>234</v>
      </c>
      <c r="C1924">
        <v>30</v>
      </c>
      <c r="D1924">
        <v>450</v>
      </c>
      <c r="E1924" s="6" t="s">
        <v>256</v>
      </c>
      <c r="F1924" t="s">
        <v>214</v>
      </c>
      <c r="G1924" t="s">
        <v>47</v>
      </c>
      <c r="K1924" s="2">
        <v>6</v>
      </c>
      <c r="M1924" s="3">
        <f t="shared" si="30"/>
        <v>0</v>
      </c>
    </row>
    <row r="1925" spans="1:13" x14ac:dyDescent="0.2">
      <c r="A1925" s="1">
        <v>39680</v>
      </c>
      <c r="B1925" s="5">
        <v>234</v>
      </c>
      <c r="C1925">
        <v>30</v>
      </c>
      <c r="D1925">
        <v>450</v>
      </c>
      <c r="E1925" s="6" t="s">
        <v>256</v>
      </c>
      <c r="F1925" t="s">
        <v>214</v>
      </c>
      <c r="G1925" t="s">
        <v>47</v>
      </c>
      <c r="K1925" s="2">
        <v>6</v>
      </c>
      <c r="M1925" s="3">
        <f t="shared" si="30"/>
        <v>0</v>
      </c>
    </row>
    <row r="1926" spans="1:13" x14ac:dyDescent="0.2">
      <c r="A1926" s="1">
        <v>39680</v>
      </c>
      <c r="B1926" s="5">
        <v>234</v>
      </c>
      <c r="C1926">
        <v>30</v>
      </c>
      <c r="D1926">
        <v>450</v>
      </c>
      <c r="E1926" s="6" t="s">
        <v>256</v>
      </c>
      <c r="F1926" t="s">
        <v>214</v>
      </c>
      <c r="G1926" t="s">
        <v>47</v>
      </c>
      <c r="K1926" s="2">
        <v>6</v>
      </c>
      <c r="M1926" s="3">
        <f t="shared" si="30"/>
        <v>0</v>
      </c>
    </row>
    <row r="1927" spans="1:13" x14ac:dyDescent="0.2">
      <c r="A1927" s="1">
        <v>39680</v>
      </c>
      <c r="B1927" s="5">
        <v>234</v>
      </c>
      <c r="C1927">
        <v>30</v>
      </c>
      <c r="D1927">
        <v>450</v>
      </c>
      <c r="E1927" s="6" t="s">
        <v>256</v>
      </c>
      <c r="F1927" t="s">
        <v>214</v>
      </c>
      <c r="G1927" t="s">
        <v>47</v>
      </c>
      <c r="K1927" s="2">
        <v>6</v>
      </c>
      <c r="M1927" s="3">
        <f t="shared" si="30"/>
        <v>0</v>
      </c>
    </row>
    <row r="1928" spans="1:13" x14ac:dyDescent="0.2">
      <c r="A1928" s="1">
        <v>39680</v>
      </c>
      <c r="B1928" s="5">
        <v>234</v>
      </c>
      <c r="C1928">
        <v>30</v>
      </c>
      <c r="D1928">
        <v>450</v>
      </c>
      <c r="E1928" s="6" t="s">
        <v>256</v>
      </c>
      <c r="F1928" t="s">
        <v>214</v>
      </c>
      <c r="G1928" t="s">
        <v>47</v>
      </c>
      <c r="K1928" s="2">
        <v>6</v>
      </c>
      <c r="M1928" s="3">
        <f t="shared" si="30"/>
        <v>0</v>
      </c>
    </row>
    <row r="1929" spans="1:13" x14ac:dyDescent="0.2">
      <c r="A1929" s="1">
        <v>39680</v>
      </c>
      <c r="B1929" s="5">
        <v>234</v>
      </c>
      <c r="C1929">
        <v>30</v>
      </c>
      <c r="D1929">
        <v>450</v>
      </c>
      <c r="E1929" s="6" t="s">
        <v>256</v>
      </c>
      <c r="F1929" t="s">
        <v>214</v>
      </c>
      <c r="G1929" t="s">
        <v>47</v>
      </c>
      <c r="K1929" s="2">
        <v>6</v>
      </c>
      <c r="M1929" s="3">
        <f t="shared" si="30"/>
        <v>0</v>
      </c>
    </row>
    <row r="1930" spans="1:13" x14ac:dyDescent="0.2">
      <c r="A1930" s="1">
        <v>39680</v>
      </c>
      <c r="B1930" s="5">
        <v>234</v>
      </c>
      <c r="C1930">
        <v>30</v>
      </c>
      <c r="D1930">
        <v>450</v>
      </c>
      <c r="E1930" s="6" t="s">
        <v>256</v>
      </c>
      <c r="F1930" t="s">
        <v>214</v>
      </c>
      <c r="G1930" t="s">
        <v>47</v>
      </c>
      <c r="K1930" s="2">
        <v>6</v>
      </c>
      <c r="M1930" s="3">
        <f t="shared" si="30"/>
        <v>0</v>
      </c>
    </row>
    <row r="1931" spans="1:13" x14ac:dyDescent="0.2">
      <c r="A1931" s="1">
        <v>39680</v>
      </c>
      <c r="B1931" s="5">
        <v>234</v>
      </c>
      <c r="C1931">
        <v>30</v>
      </c>
      <c r="D1931">
        <v>450</v>
      </c>
      <c r="E1931" s="6" t="s">
        <v>256</v>
      </c>
      <c r="F1931" t="s">
        <v>214</v>
      </c>
      <c r="G1931" t="s">
        <v>47</v>
      </c>
      <c r="K1931" s="2">
        <v>6</v>
      </c>
      <c r="M1931" s="3">
        <f t="shared" si="30"/>
        <v>0</v>
      </c>
    </row>
    <row r="1932" spans="1:13" x14ac:dyDescent="0.2">
      <c r="A1932" s="1">
        <v>39680</v>
      </c>
      <c r="B1932" s="5">
        <v>234</v>
      </c>
      <c r="C1932">
        <v>30</v>
      </c>
      <c r="D1932">
        <v>450</v>
      </c>
      <c r="E1932" s="6" t="s">
        <v>256</v>
      </c>
      <c r="F1932" t="s">
        <v>214</v>
      </c>
      <c r="G1932" t="s">
        <v>47</v>
      </c>
      <c r="K1932" s="2">
        <v>6</v>
      </c>
      <c r="M1932" s="3">
        <f t="shared" si="30"/>
        <v>0</v>
      </c>
    </row>
    <row r="1933" spans="1:13" x14ac:dyDescent="0.2">
      <c r="A1933" s="1">
        <v>39680</v>
      </c>
      <c r="B1933" s="5">
        <v>234</v>
      </c>
      <c r="C1933">
        <v>30</v>
      </c>
      <c r="D1933">
        <v>450</v>
      </c>
      <c r="E1933" s="6" t="s">
        <v>256</v>
      </c>
      <c r="F1933" t="s">
        <v>214</v>
      </c>
      <c r="G1933" t="s">
        <v>47</v>
      </c>
      <c r="K1933" s="2">
        <v>6</v>
      </c>
      <c r="M1933" s="3">
        <f t="shared" si="30"/>
        <v>0</v>
      </c>
    </row>
    <row r="1934" spans="1:13" x14ac:dyDescent="0.2">
      <c r="A1934" s="1">
        <v>39680</v>
      </c>
      <c r="B1934" s="5">
        <v>234</v>
      </c>
      <c r="C1934">
        <v>30</v>
      </c>
      <c r="D1934">
        <v>450</v>
      </c>
      <c r="E1934" s="6" t="s">
        <v>256</v>
      </c>
      <c r="F1934" t="s">
        <v>214</v>
      </c>
      <c r="G1934" t="s">
        <v>47</v>
      </c>
      <c r="K1934" s="2">
        <v>6</v>
      </c>
      <c r="M1934" s="3">
        <f t="shared" si="30"/>
        <v>0</v>
      </c>
    </row>
    <row r="1935" spans="1:13" x14ac:dyDescent="0.2">
      <c r="A1935" s="1">
        <v>39680</v>
      </c>
      <c r="B1935" s="5">
        <v>234</v>
      </c>
      <c r="C1935">
        <v>30</v>
      </c>
      <c r="D1935">
        <v>450</v>
      </c>
      <c r="E1935" s="6" t="s">
        <v>256</v>
      </c>
      <c r="F1935" t="s">
        <v>214</v>
      </c>
      <c r="G1935" t="s">
        <v>47</v>
      </c>
      <c r="K1935" s="2">
        <v>6</v>
      </c>
      <c r="M1935" s="3">
        <f t="shared" si="30"/>
        <v>0</v>
      </c>
    </row>
    <row r="1936" spans="1:13" x14ac:dyDescent="0.2">
      <c r="A1936" s="1">
        <v>39680</v>
      </c>
      <c r="B1936" s="5">
        <v>234</v>
      </c>
      <c r="C1936">
        <v>30</v>
      </c>
      <c r="D1936">
        <v>450</v>
      </c>
      <c r="E1936" s="6" t="s">
        <v>256</v>
      </c>
      <c r="F1936" t="s">
        <v>214</v>
      </c>
      <c r="G1936" t="s">
        <v>47</v>
      </c>
      <c r="K1936" s="2">
        <v>6</v>
      </c>
      <c r="M1936" s="3">
        <f t="shared" si="30"/>
        <v>0</v>
      </c>
    </row>
    <row r="1937" spans="1:13" x14ac:dyDescent="0.2">
      <c r="A1937" s="1">
        <v>39680</v>
      </c>
      <c r="B1937" s="5">
        <v>234</v>
      </c>
      <c r="C1937">
        <v>30</v>
      </c>
      <c r="D1937">
        <v>450</v>
      </c>
      <c r="E1937" s="6" t="s">
        <v>256</v>
      </c>
      <c r="F1937" t="s">
        <v>214</v>
      </c>
      <c r="G1937" t="s">
        <v>47</v>
      </c>
      <c r="K1937" s="2">
        <v>6</v>
      </c>
      <c r="M1937" s="3">
        <f t="shared" si="30"/>
        <v>0</v>
      </c>
    </row>
    <row r="1938" spans="1:13" x14ac:dyDescent="0.2">
      <c r="A1938" s="1">
        <v>39680</v>
      </c>
      <c r="B1938" s="5">
        <v>234</v>
      </c>
      <c r="C1938">
        <v>30</v>
      </c>
      <c r="D1938">
        <v>450</v>
      </c>
      <c r="E1938" s="6" t="s">
        <v>256</v>
      </c>
      <c r="F1938" t="s">
        <v>214</v>
      </c>
      <c r="G1938" t="s">
        <v>47</v>
      </c>
      <c r="K1938" s="2">
        <v>6</v>
      </c>
      <c r="M1938" s="3">
        <f t="shared" si="30"/>
        <v>0</v>
      </c>
    </row>
    <row r="1939" spans="1:13" x14ac:dyDescent="0.2">
      <c r="A1939" s="1">
        <v>39680</v>
      </c>
      <c r="B1939" s="5">
        <v>234</v>
      </c>
      <c r="C1939">
        <v>30</v>
      </c>
      <c r="D1939">
        <v>450</v>
      </c>
      <c r="E1939" s="6" t="s">
        <v>256</v>
      </c>
      <c r="F1939" t="s">
        <v>214</v>
      </c>
      <c r="G1939" t="s">
        <v>47</v>
      </c>
      <c r="K1939" s="2">
        <v>6</v>
      </c>
      <c r="M1939" s="3">
        <f t="shared" si="30"/>
        <v>0</v>
      </c>
    </row>
    <row r="1940" spans="1:13" x14ac:dyDescent="0.2">
      <c r="A1940" s="1">
        <v>39680</v>
      </c>
      <c r="B1940" s="5">
        <v>234</v>
      </c>
      <c r="C1940">
        <v>30</v>
      </c>
      <c r="D1940">
        <v>450</v>
      </c>
      <c r="E1940" s="6" t="s">
        <v>256</v>
      </c>
      <c r="F1940" t="s">
        <v>214</v>
      </c>
      <c r="G1940" t="s">
        <v>47</v>
      </c>
      <c r="K1940" s="2">
        <v>6</v>
      </c>
      <c r="M1940" s="3">
        <f t="shared" si="30"/>
        <v>0</v>
      </c>
    </row>
    <row r="1941" spans="1:13" x14ac:dyDescent="0.2">
      <c r="A1941" s="1">
        <v>39680</v>
      </c>
      <c r="B1941" s="5">
        <v>234</v>
      </c>
      <c r="C1941">
        <v>30</v>
      </c>
      <c r="D1941">
        <v>450</v>
      </c>
      <c r="E1941" s="6" t="s">
        <v>256</v>
      </c>
      <c r="F1941" t="s">
        <v>214</v>
      </c>
      <c r="G1941" t="s">
        <v>47</v>
      </c>
      <c r="K1941" s="2">
        <v>6</v>
      </c>
      <c r="M1941" s="3">
        <f t="shared" si="30"/>
        <v>0</v>
      </c>
    </row>
    <row r="1942" spans="1:13" x14ac:dyDescent="0.2">
      <c r="A1942" s="1">
        <v>39680</v>
      </c>
      <c r="B1942" s="5">
        <v>234</v>
      </c>
      <c r="C1942">
        <v>30</v>
      </c>
      <c r="D1942">
        <v>450</v>
      </c>
      <c r="E1942" s="6" t="s">
        <v>256</v>
      </c>
      <c r="F1942" t="s">
        <v>214</v>
      </c>
      <c r="G1942" t="s">
        <v>47</v>
      </c>
      <c r="K1942" s="2">
        <v>6</v>
      </c>
      <c r="M1942" s="3">
        <f t="shared" si="30"/>
        <v>0</v>
      </c>
    </row>
    <row r="1943" spans="1:13" x14ac:dyDescent="0.2">
      <c r="A1943" s="1">
        <v>39680</v>
      </c>
      <c r="B1943" s="5">
        <v>234</v>
      </c>
      <c r="C1943">
        <v>30</v>
      </c>
      <c r="D1943">
        <v>450</v>
      </c>
      <c r="E1943" s="6" t="s">
        <v>256</v>
      </c>
      <c r="F1943" t="s">
        <v>214</v>
      </c>
      <c r="G1943" t="s">
        <v>47</v>
      </c>
      <c r="K1943" s="2">
        <v>6</v>
      </c>
      <c r="M1943" s="3">
        <f t="shared" si="30"/>
        <v>0</v>
      </c>
    </row>
    <row r="1944" spans="1:13" x14ac:dyDescent="0.2">
      <c r="A1944" s="1">
        <v>39680</v>
      </c>
      <c r="B1944" s="5">
        <v>234</v>
      </c>
      <c r="C1944">
        <v>30</v>
      </c>
      <c r="D1944">
        <v>450</v>
      </c>
      <c r="E1944" s="6" t="s">
        <v>256</v>
      </c>
      <c r="F1944" t="s">
        <v>214</v>
      </c>
      <c r="G1944" t="s">
        <v>47</v>
      </c>
      <c r="K1944" s="2">
        <v>6</v>
      </c>
      <c r="M1944" s="3">
        <f t="shared" si="30"/>
        <v>0</v>
      </c>
    </row>
    <row r="1945" spans="1:13" x14ac:dyDescent="0.2">
      <c r="A1945" s="1">
        <v>39680</v>
      </c>
      <c r="B1945" s="5">
        <v>234</v>
      </c>
      <c r="C1945">
        <v>30</v>
      </c>
      <c r="D1945">
        <v>450</v>
      </c>
      <c r="E1945" s="6" t="s">
        <v>256</v>
      </c>
      <c r="F1945" t="s">
        <v>214</v>
      </c>
      <c r="G1945" t="s">
        <v>47</v>
      </c>
      <c r="K1945" s="2">
        <v>6</v>
      </c>
      <c r="M1945" s="3">
        <f t="shared" si="30"/>
        <v>0</v>
      </c>
    </row>
    <row r="1946" spans="1:13" x14ac:dyDescent="0.2">
      <c r="A1946" s="1">
        <v>39680</v>
      </c>
      <c r="B1946" s="5">
        <v>234</v>
      </c>
      <c r="C1946">
        <v>30</v>
      </c>
      <c r="D1946">
        <v>450</v>
      </c>
      <c r="E1946" s="6" t="s">
        <v>256</v>
      </c>
      <c r="F1946" t="s">
        <v>214</v>
      </c>
      <c r="G1946" t="s">
        <v>47</v>
      </c>
      <c r="K1946" s="2">
        <v>6</v>
      </c>
      <c r="M1946" s="3">
        <f t="shared" si="30"/>
        <v>0</v>
      </c>
    </row>
    <row r="1947" spans="1:13" x14ac:dyDescent="0.2">
      <c r="A1947" s="1">
        <v>39680</v>
      </c>
      <c r="B1947" s="5">
        <v>234</v>
      </c>
      <c r="C1947">
        <v>30</v>
      </c>
      <c r="D1947">
        <v>450</v>
      </c>
      <c r="E1947" s="6" t="s">
        <v>256</v>
      </c>
      <c r="F1947" t="s">
        <v>214</v>
      </c>
      <c r="G1947" t="s">
        <v>47</v>
      </c>
      <c r="K1947" s="2">
        <v>6</v>
      </c>
      <c r="M1947" s="3">
        <f t="shared" si="30"/>
        <v>0</v>
      </c>
    </row>
    <row r="1948" spans="1:13" x14ac:dyDescent="0.2">
      <c r="A1948" s="1">
        <v>39680</v>
      </c>
      <c r="B1948" s="5">
        <v>234</v>
      </c>
      <c r="C1948">
        <v>30</v>
      </c>
      <c r="D1948">
        <v>450</v>
      </c>
      <c r="E1948" s="6" t="s">
        <v>256</v>
      </c>
      <c r="F1948" t="s">
        <v>214</v>
      </c>
      <c r="G1948" t="s">
        <v>47</v>
      </c>
      <c r="K1948" s="2">
        <v>6</v>
      </c>
      <c r="M1948" s="3">
        <f t="shared" si="30"/>
        <v>0</v>
      </c>
    </row>
    <row r="1949" spans="1:13" x14ac:dyDescent="0.2">
      <c r="A1949" s="1">
        <v>39680</v>
      </c>
      <c r="B1949" s="5">
        <v>234</v>
      </c>
      <c r="C1949">
        <v>30</v>
      </c>
      <c r="D1949">
        <v>450</v>
      </c>
      <c r="E1949" s="6" t="s">
        <v>256</v>
      </c>
      <c r="F1949" t="s">
        <v>214</v>
      </c>
      <c r="G1949" t="s">
        <v>47</v>
      </c>
      <c r="K1949" s="2">
        <v>6</v>
      </c>
      <c r="M1949" s="3">
        <f t="shared" si="30"/>
        <v>0</v>
      </c>
    </row>
    <row r="1950" spans="1:13" x14ac:dyDescent="0.2">
      <c r="A1950" s="1">
        <v>39680</v>
      </c>
      <c r="B1950" s="5">
        <v>234</v>
      </c>
      <c r="C1950">
        <v>30</v>
      </c>
      <c r="D1950">
        <v>450</v>
      </c>
      <c r="E1950" s="6" t="s">
        <v>256</v>
      </c>
      <c r="F1950" t="s">
        <v>214</v>
      </c>
      <c r="G1950" t="s">
        <v>47</v>
      </c>
      <c r="K1950" s="2">
        <v>6</v>
      </c>
      <c r="M1950" s="3">
        <f t="shared" si="30"/>
        <v>0</v>
      </c>
    </row>
    <row r="1951" spans="1:13" x14ac:dyDescent="0.2">
      <c r="A1951" s="1">
        <v>39680</v>
      </c>
      <c r="B1951" s="5">
        <v>234</v>
      </c>
      <c r="C1951">
        <v>30</v>
      </c>
      <c r="D1951">
        <v>450</v>
      </c>
      <c r="E1951" s="6" t="s">
        <v>256</v>
      </c>
      <c r="F1951" t="s">
        <v>214</v>
      </c>
      <c r="G1951" t="s">
        <v>47</v>
      </c>
      <c r="K1951" s="2">
        <v>6</v>
      </c>
      <c r="M1951" s="3">
        <f t="shared" si="30"/>
        <v>0</v>
      </c>
    </row>
    <row r="1952" spans="1:13" x14ac:dyDescent="0.2">
      <c r="A1952" s="1">
        <v>39680</v>
      </c>
      <c r="B1952" s="5">
        <v>234</v>
      </c>
      <c r="C1952">
        <v>30</v>
      </c>
      <c r="D1952">
        <v>450</v>
      </c>
      <c r="E1952" s="6" t="s">
        <v>256</v>
      </c>
      <c r="F1952" t="s">
        <v>214</v>
      </c>
      <c r="G1952" t="s">
        <v>47</v>
      </c>
      <c r="K1952" s="2">
        <v>6</v>
      </c>
      <c r="M1952" s="3">
        <f t="shared" si="30"/>
        <v>0</v>
      </c>
    </row>
    <row r="1953" spans="1:13" x14ac:dyDescent="0.2">
      <c r="A1953" s="1">
        <v>39680</v>
      </c>
      <c r="B1953" s="5">
        <v>234</v>
      </c>
      <c r="C1953">
        <v>30</v>
      </c>
      <c r="D1953">
        <v>450</v>
      </c>
      <c r="E1953" s="6" t="s">
        <v>256</v>
      </c>
      <c r="F1953" t="s">
        <v>214</v>
      </c>
      <c r="G1953" t="s">
        <v>47</v>
      </c>
      <c r="K1953" s="2">
        <v>6</v>
      </c>
      <c r="M1953" s="3">
        <f t="shared" si="30"/>
        <v>0</v>
      </c>
    </row>
    <row r="1954" spans="1:13" x14ac:dyDescent="0.2">
      <c r="A1954" s="1">
        <v>39680</v>
      </c>
      <c r="B1954" s="5">
        <v>234</v>
      </c>
      <c r="C1954">
        <v>30</v>
      </c>
      <c r="D1954">
        <v>450</v>
      </c>
      <c r="E1954" s="6" t="s">
        <v>256</v>
      </c>
      <c r="F1954" t="s">
        <v>214</v>
      </c>
      <c r="G1954" t="s">
        <v>47</v>
      </c>
      <c r="K1954" s="2">
        <v>6</v>
      </c>
      <c r="M1954" s="3">
        <f t="shared" si="30"/>
        <v>0</v>
      </c>
    </row>
    <row r="1955" spans="1:13" x14ac:dyDescent="0.2">
      <c r="A1955" s="1">
        <v>39680</v>
      </c>
      <c r="B1955" s="5">
        <v>234</v>
      </c>
      <c r="C1955">
        <v>30</v>
      </c>
      <c r="D1955">
        <v>450</v>
      </c>
      <c r="E1955" s="6" t="s">
        <v>256</v>
      </c>
      <c r="F1955" t="s">
        <v>214</v>
      </c>
      <c r="G1955" t="s">
        <v>47</v>
      </c>
      <c r="K1955" s="2">
        <v>6</v>
      </c>
      <c r="M1955" s="3">
        <f t="shared" si="30"/>
        <v>0</v>
      </c>
    </row>
    <row r="1956" spans="1:13" x14ac:dyDescent="0.2">
      <c r="A1956" s="1">
        <v>39680</v>
      </c>
      <c r="B1956" s="5">
        <v>234</v>
      </c>
      <c r="C1956">
        <v>30</v>
      </c>
      <c r="D1956">
        <v>450</v>
      </c>
      <c r="E1956" s="6" t="s">
        <v>256</v>
      </c>
      <c r="F1956" t="s">
        <v>214</v>
      </c>
      <c r="G1956" t="s">
        <v>47</v>
      </c>
      <c r="K1956" s="2">
        <v>6</v>
      </c>
      <c r="M1956" s="3">
        <f t="shared" si="30"/>
        <v>0</v>
      </c>
    </row>
    <row r="1957" spans="1:13" x14ac:dyDescent="0.2">
      <c r="A1957" s="1">
        <v>39680</v>
      </c>
      <c r="B1957" s="5">
        <v>234</v>
      </c>
      <c r="C1957">
        <v>30</v>
      </c>
      <c r="D1957">
        <v>450</v>
      </c>
      <c r="E1957" s="6" t="s">
        <v>256</v>
      </c>
      <c r="F1957" t="s">
        <v>214</v>
      </c>
      <c r="G1957" t="s">
        <v>47</v>
      </c>
      <c r="K1957" s="2">
        <v>6</v>
      </c>
      <c r="M1957" s="3">
        <f t="shared" si="30"/>
        <v>0</v>
      </c>
    </row>
    <row r="1958" spans="1:13" x14ac:dyDescent="0.2">
      <c r="A1958" s="1">
        <v>39680</v>
      </c>
      <c r="B1958" s="5">
        <v>234</v>
      </c>
      <c r="C1958">
        <v>30</v>
      </c>
      <c r="D1958">
        <v>450</v>
      </c>
      <c r="E1958" s="6" t="s">
        <v>256</v>
      </c>
      <c r="F1958" t="s">
        <v>214</v>
      </c>
      <c r="G1958" t="s">
        <v>47</v>
      </c>
      <c r="K1958" s="2">
        <v>6</v>
      </c>
      <c r="M1958" s="3">
        <f t="shared" si="30"/>
        <v>0</v>
      </c>
    </row>
    <row r="1959" spans="1:13" x14ac:dyDescent="0.2">
      <c r="A1959" s="1">
        <v>39680</v>
      </c>
      <c r="B1959" s="5">
        <v>234</v>
      </c>
      <c r="C1959">
        <v>30</v>
      </c>
      <c r="D1959">
        <v>450</v>
      </c>
      <c r="E1959" s="6" t="s">
        <v>256</v>
      </c>
      <c r="F1959" t="s">
        <v>214</v>
      </c>
      <c r="G1959" t="s">
        <v>47</v>
      </c>
      <c r="K1959" s="2">
        <v>6</v>
      </c>
      <c r="M1959" s="3">
        <f t="shared" si="30"/>
        <v>0</v>
      </c>
    </row>
    <row r="1960" spans="1:13" x14ac:dyDescent="0.2">
      <c r="A1960" s="1">
        <v>39680</v>
      </c>
      <c r="B1960" s="5">
        <v>234</v>
      </c>
      <c r="C1960">
        <v>30</v>
      </c>
      <c r="D1960">
        <v>450</v>
      </c>
      <c r="E1960" s="6" t="s">
        <v>256</v>
      </c>
      <c r="F1960" t="s">
        <v>214</v>
      </c>
      <c r="G1960" t="s">
        <v>47</v>
      </c>
      <c r="K1960" s="2">
        <v>6</v>
      </c>
      <c r="M1960" s="3">
        <f t="shared" si="30"/>
        <v>0</v>
      </c>
    </row>
    <row r="1961" spans="1:13" x14ac:dyDescent="0.2">
      <c r="A1961" s="1">
        <v>39680</v>
      </c>
      <c r="B1961" s="5">
        <v>234</v>
      </c>
      <c r="C1961">
        <v>30</v>
      </c>
      <c r="D1961">
        <v>450</v>
      </c>
      <c r="E1961" s="6" t="s">
        <v>256</v>
      </c>
      <c r="F1961" t="s">
        <v>214</v>
      </c>
      <c r="G1961" t="s">
        <v>47</v>
      </c>
      <c r="K1961" s="2">
        <v>6</v>
      </c>
      <c r="M1961" s="3">
        <f t="shared" si="30"/>
        <v>0</v>
      </c>
    </row>
    <row r="1962" spans="1:13" x14ac:dyDescent="0.2">
      <c r="A1962" s="1">
        <v>39680</v>
      </c>
      <c r="B1962" s="5">
        <v>234</v>
      </c>
      <c r="C1962">
        <v>30</v>
      </c>
      <c r="D1962">
        <v>450</v>
      </c>
      <c r="E1962" s="6" t="s">
        <v>256</v>
      </c>
      <c r="F1962" t="s">
        <v>214</v>
      </c>
      <c r="G1962" t="s">
        <v>47</v>
      </c>
      <c r="K1962" s="2">
        <v>6</v>
      </c>
      <c r="M1962" s="3">
        <f t="shared" si="30"/>
        <v>0</v>
      </c>
    </row>
    <row r="1963" spans="1:13" x14ac:dyDescent="0.2">
      <c r="A1963" s="1">
        <v>39680</v>
      </c>
      <c r="B1963" s="5">
        <v>234</v>
      </c>
      <c r="C1963">
        <v>30</v>
      </c>
      <c r="D1963">
        <v>450</v>
      </c>
      <c r="E1963" s="6" t="s">
        <v>256</v>
      </c>
      <c r="F1963" t="s">
        <v>214</v>
      </c>
      <c r="G1963" t="s">
        <v>47</v>
      </c>
      <c r="K1963" s="2">
        <v>6</v>
      </c>
      <c r="M1963" s="3">
        <f t="shared" si="30"/>
        <v>0</v>
      </c>
    </row>
    <row r="1964" spans="1:13" x14ac:dyDescent="0.2">
      <c r="A1964" s="1">
        <v>39680</v>
      </c>
      <c r="B1964" s="5">
        <v>234</v>
      </c>
      <c r="C1964">
        <v>30</v>
      </c>
      <c r="D1964">
        <v>450</v>
      </c>
      <c r="E1964" s="6" t="s">
        <v>256</v>
      </c>
      <c r="F1964" t="s">
        <v>214</v>
      </c>
      <c r="G1964" t="s">
        <v>47</v>
      </c>
      <c r="K1964" s="2">
        <v>6</v>
      </c>
      <c r="M1964" s="3">
        <f t="shared" si="30"/>
        <v>0</v>
      </c>
    </row>
    <row r="1965" spans="1:13" x14ac:dyDescent="0.2">
      <c r="A1965" s="1">
        <v>39680</v>
      </c>
      <c r="B1965" s="5">
        <v>234</v>
      </c>
      <c r="C1965">
        <v>30</v>
      </c>
      <c r="D1965">
        <v>450</v>
      </c>
      <c r="E1965" s="6" t="s">
        <v>256</v>
      </c>
      <c r="F1965" t="s">
        <v>214</v>
      </c>
      <c r="G1965" t="s">
        <v>47</v>
      </c>
      <c r="K1965" s="2">
        <v>6</v>
      </c>
      <c r="M1965" s="3">
        <f t="shared" si="30"/>
        <v>0</v>
      </c>
    </row>
    <row r="1966" spans="1:13" x14ac:dyDescent="0.2">
      <c r="A1966" s="1">
        <v>39680</v>
      </c>
      <c r="B1966" s="5">
        <v>234</v>
      </c>
      <c r="C1966">
        <v>30</v>
      </c>
      <c r="D1966">
        <v>450</v>
      </c>
      <c r="E1966" s="6" t="s">
        <v>256</v>
      </c>
      <c r="F1966" t="s">
        <v>214</v>
      </c>
      <c r="G1966" t="s">
        <v>47</v>
      </c>
      <c r="K1966" s="2">
        <v>6</v>
      </c>
      <c r="M1966" s="3">
        <f t="shared" si="30"/>
        <v>0</v>
      </c>
    </row>
    <row r="1967" spans="1:13" x14ac:dyDescent="0.2">
      <c r="A1967" s="1">
        <v>39680</v>
      </c>
      <c r="B1967" s="5">
        <v>234</v>
      </c>
      <c r="C1967">
        <v>30</v>
      </c>
      <c r="D1967">
        <v>450</v>
      </c>
      <c r="E1967" s="6" t="s">
        <v>256</v>
      </c>
      <c r="F1967" t="s">
        <v>214</v>
      </c>
      <c r="G1967" t="s">
        <v>47</v>
      </c>
      <c r="K1967" s="2">
        <v>6</v>
      </c>
      <c r="M1967" s="3">
        <f t="shared" si="30"/>
        <v>0</v>
      </c>
    </row>
    <row r="1968" spans="1:13" x14ac:dyDescent="0.2">
      <c r="A1968" s="1">
        <v>39680</v>
      </c>
      <c r="B1968" s="5">
        <v>234</v>
      </c>
      <c r="C1968">
        <v>30</v>
      </c>
      <c r="D1968">
        <v>450</v>
      </c>
      <c r="E1968" s="6" t="s">
        <v>256</v>
      </c>
      <c r="F1968" t="s">
        <v>214</v>
      </c>
      <c r="G1968" t="s">
        <v>47</v>
      </c>
      <c r="K1968" s="2">
        <v>6</v>
      </c>
      <c r="M1968" s="3">
        <f t="shared" si="30"/>
        <v>0</v>
      </c>
    </row>
    <row r="1969" spans="1:13" x14ac:dyDescent="0.2">
      <c r="A1969" s="1">
        <v>39680</v>
      </c>
      <c r="B1969" s="5">
        <v>234</v>
      </c>
      <c r="C1969">
        <v>30</v>
      </c>
      <c r="D1969">
        <v>450</v>
      </c>
      <c r="E1969" s="6" t="s">
        <v>256</v>
      </c>
      <c r="F1969" t="s">
        <v>214</v>
      </c>
      <c r="G1969" t="s">
        <v>47</v>
      </c>
      <c r="K1969" s="2">
        <v>6</v>
      </c>
      <c r="M1969" s="3">
        <f t="shared" si="30"/>
        <v>0</v>
      </c>
    </row>
    <row r="1970" spans="1:13" x14ac:dyDescent="0.2">
      <c r="A1970" s="1">
        <v>39680</v>
      </c>
      <c r="B1970" s="5">
        <v>234</v>
      </c>
      <c r="C1970">
        <v>30</v>
      </c>
      <c r="D1970">
        <v>450</v>
      </c>
      <c r="E1970" s="6" t="s">
        <v>256</v>
      </c>
      <c r="F1970" t="s">
        <v>214</v>
      </c>
      <c r="G1970" t="s">
        <v>47</v>
      </c>
      <c r="K1970" s="2">
        <v>6</v>
      </c>
      <c r="M1970" s="3">
        <f t="shared" si="30"/>
        <v>0</v>
      </c>
    </row>
    <row r="1971" spans="1:13" x14ac:dyDescent="0.2">
      <c r="A1971" s="1">
        <v>39680</v>
      </c>
      <c r="B1971" s="5">
        <v>234</v>
      </c>
      <c r="C1971">
        <v>30</v>
      </c>
      <c r="D1971">
        <v>450</v>
      </c>
      <c r="E1971" s="6" t="s">
        <v>256</v>
      </c>
      <c r="F1971" t="s">
        <v>214</v>
      </c>
      <c r="G1971" t="s">
        <v>47</v>
      </c>
      <c r="K1971" s="2">
        <v>6</v>
      </c>
      <c r="M1971" s="3">
        <f t="shared" si="30"/>
        <v>0</v>
      </c>
    </row>
    <row r="1972" spans="1:13" x14ac:dyDescent="0.2">
      <c r="A1972" s="1">
        <v>39680</v>
      </c>
      <c r="B1972" s="5">
        <v>234</v>
      </c>
      <c r="C1972">
        <v>30</v>
      </c>
      <c r="D1972">
        <v>450</v>
      </c>
      <c r="E1972" s="6" t="s">
        <v>256</v>
      </c>
      <c r="F1972" t="s">
        <v>214</v>
      </c>
      <c r="G1972" t="s">
        <v>47</v>
      </c>
      <c r="K1972" s="2">
        <v>6</v>
      </c>
      <c r="M1972" s="3">
        <f t="shared" si="30"/>
        <v>0</v>
      </c>
    </row>
    <row r="1973" spans="1:13" x14ac:dyDescent="0.2">
      <c r="A1973" s="1">
        <v>39680</v>
      </c>
      <c r="B1973" s="5">
        <v>234</v>
      </c>
      <c r="C1973">
        <v>30</v>
      </c>
      <c r="D1973">
        <v>450</v>
      </c>
      <c r="E1973" s="6" t="s">
        <v>256</v>
      </c>
      <c r="F1973" t="s">
        <v>214</v>
      </c>
      <c r="G1973" t="s">
        <v>47</v>
      </c>
      <c r="K1973" s="2">
        <v>6</v>
      </c>
      <c r="M1973" s="3">
        <f t="shared" si="30"/>
        <v>0</v>
      </c>
    </row>
  </sheetData>
  <autoFilter ref="A1:M1973"/>
  <sortState ref="A2:M1973">
    <sortCondition ref="C2:C1973"/>
    <sortCondition ref="A2:A1973"/>
    <sortCondition ref="F2:F1973"/>
  </sortState>
  <phoneticPr fontId="1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55" workbookViewId="0">
      <selection activeCell="A2" sqref="A2:XFD4"/>
    </sheetView>
  </sheetViews>
  <sheetFormatPr baseColWidth="10" defaultRowHeight="12.75" x14ac:dyDescent="0.2"/>
  <cols>
    <col min="1" max="1" width="10.75" style="7"/>
  </cols>
  <sheetData>
    <row r="1" spans="1:16" x14ac:dyDescent="0.2">
      <c r="A1" s="7" t="s">
        <v>237</v>
      </c>
      <c r="B1" t="s">
        <v>238</v>
      </c>
      <c r="C1" t="s">
        <v>254</v>
      </c>
      <c r="D1" t="s">
        <v>255</v>
      </c>
      <c r="E1" t="s">
        <v>239</v>
      </c>
      <c r="F1" t="s">
        <v>240</v>
      </c>
      <c r="G1" t="s">
        <v>275</v>
      </c>
      <c r="H1" t="s">
        <v>276</v>
      </c>
      <c r="I1" t="s">
        <v>284</v>
      </c>
      <c r="J1" t="s">
        <v>278</v>
      </c>
      <c r="K1" t="s">
        <v>280</v>
      </c>
      <c r="L1" t="s">
        <v>285</v>
      </c>
      <c r="M1" t="s">
        <v>281</v>
      </c>
      <c r="N1" t="s">
        <v>282</v>
      </c>
      <c r="O1" s="6" t="s">
        <v>286</v>
      </c>
      <c r="P1" s="6" t="s">
        <v>267</v>
      </c>
    </row>
    <row r="2" spans="1:16" x14ac:dyDescent="0.2">
      <c r="A2" s="7">
        <v>39680</v>
      </c>
      <c r="B2">
        <v>2</v>
      </c>
      <c r="C2">
        <v>0</v>
      </c>
      <c r="D2" t="s">
        <v>257</v>
      </c>
      <c r="E2" t="s">
        <v>217</v>
      </c>
      <c r="F2" t="s">
        <v>223</v>
      </c>
      <c r="G2">
        <v>0.76500000000000001</v>
      </c>
      <c r="H2">
        <v>4.0291205548443996</v>
      </c>
      <c r="I2">
        <v>56.211454611668699</v>
      </c>
      <c r="J2">
        <v>5.6211454611668703E-2</v>
      </c>
      <c r="K2">
        <v>-1.2501751761081088</v>
      </c>
      <c r="L2">
        <v>-1.1316590420936423</v>
      </c>
      <c r="M2">
        <v>7.38483774836972E-2</v>
      </c>
      <c r="N2">
        <v>73.848377483697206</v>
      </c>
    </row>
    <row r="3" spans="1:16" x14ac:dyDescent="0.2">
      <c r="A3" s="7">
        <v>39680</v>
      </c>
      <c r="B3">
        <v>2</v>
      </c>
      <c r="C3">
        <v>0</v>
      </c>
      <c r="D3" t="s">
        <v>257</v>
      </c>
      <c r="E3" t="s">
        <v>217</v>
      </c>
      <c r="F3" t="s">
        <v>223</v>
      </c>
      <c r="G3">
        <v>1.0369999999999999</v>
      </c>
      <c r="H3">
        <v>4.3333319292473904</v>
      </c>
      <c r="I3">
        <v>76.197749584706401</v>
      </c>
      <c r="J3">
        <v>7.6197749584706403E-2</v>
      </c>
      <c r="K3">
        <v>-1.1180578548726858</v>
      </c>
      <c r="L3">
        <v>-0.98437105855359441</v>
      </c>
      <c r="M3">
        <v>0.10366423364588459</v>
      </c>
      <c r="N3">
        <v>103.66423364588459</v>
      </c>
    </row>
    <row r="4" spans="1:16" s="14" customFormat="1" x14ac:dyDescent="0.2">
      <c r="A4" s="13">
        <v>39680</v>
      </c>
      <c r="B4" s="14">
        <v>2</v>
      </c>
      <c r="C4" s="14">
        <v>0</v>
      </c>
      <c r="D4" s="14" t="s">
        <v>257</v>
      </c>
      <c r="E4" s="14" t="s">
        <v>217</v>
      </c>
      <c r="F4" s="14" t="s">
        <v>223</v>
      </c>
      <c r="G4" s="14">
        <v>1.9039999999999999</v>
      </c>
      <c r="H4" s="14">
        <v>4.9409569363691741</v>
      </c>
      <c r="I4" s="14">
        <v>139.90406481126428</v>
      </c>
      <c r="J4" s="14">
        <v>0.13990406481126427</v>
      </c>
      <c r="K4" s="14">
        <v>-0.85416966721327114</v>
      </c>
      <c r="L4" s="14">
        <v>-0.6901813287214712</v>
      </c>
      <c r="M4" s="14">
        <v>0.20408856463603142</v>
      </c>
      <c r="N4" s="14">
        <v>204.08856463603144</v>
      </c>
      <c r="O4" s="14">
        <f>AVERAGE(N2:N4)</f>
        <v>127.20039192187107</v>
      </c>
      <c r="P4" s="14">
        <f>STDEVA(N2:N4)</f>
        <v>68.235545334986327</v>
      </c>
    </row>
    <row r="5" spans="1:16" x14ac:dyDescent="0.2">
      <c r="A5" s="7">
        <v>39680</v>
      </c>
      <c r="B5">
        <v>21</v>
      </c>
      <c r="C5">
        <v>50</v>
      </c>
      <c r="D5" t="s">
        <v>256</v>
      </c>
      <c r="E5" t="s">
        <v>217</v>
      </c>
      <c r="F5" t="s">
        <v>223</v>
      </c>
      <c r="G5">
        <v>1.1560000000000001</v>
      </c>
      <c r="H5">
        <v>4.441965770250186</v>
      </c>
      <c r="I5">
        <v>84.941753635410436</v>
      </c>
      <c r="J5">
        <v>8.4941753635410441E-2</v>
      </c>
      <c r="K5">
        <v>-1.0708787771772166</v>
      </c>
      <c r="L5">
        <v>-0.93177453938361754</v>
      </c>
      <c r="M5">
        <v>0.11701066851925673</v>
      </c>
      <c r="N5">
        <v>117.01066851925674</v>
      </c>
    </row>
    <row r="6" spans="1:16" x14ac:dyDescent="0.2">
      <c r="A6" s="7">
        <v>39680</v>
      </c>
      <c r="B6">
        <v>21</v>
      </c>
      <c r="C6">
        <v>50</v>
      </c>
      <c r="D6" t="s">
        <v>256</v>
      </c>
      <c r="E6" t="s">
        <v>217</v>
      </c>
      <c r="F6" t="s">
        <v>223</v>
      </c>
      <c r="G6">
        <v>1.6150000000000002</v>
      </c>
      <c r="H6">
        <v>4.7763349566746207</v>
      </c>
      <c r="I6">
        <v>118.6686264024117</v>
      </c>
      <c r="J6">
        <v>0.1186686264024117</v>
      </c>
      <c r="K6">
        <v>-0.92566408459460481</v>
      </c>
      <c r="L6">
        <v>-0.76988524999386099</v>
      </c>
      <c r="M6">
        <v>0.16986924244927729</v>
      </c>
      <c r="N6">
        <v>169.86924244927729</v>
      </c>
    </row>
    <row r="7" spans="1:16" x14ac:dyDescent="0.2">
      <c r="A7" s="7">
        <v>39680</v>
      </c>
      <c r="B7">
        <v>21</v>
      </c>
      <c r="C7">
        <v>50</v>
      </c>
      <c r="D7" t="s">
        <v>256</v>
      </c>
      <c r="E7" t="s">
        <v>217</v>
      </c>
      <c r="F7" t="s">
        <v>223</v>
      </c>
      <c r="G7">
        <v>1.054</v>
      </c>
      <c r="H7">
        <v>4.3495924501191716</v>
      </c>
      <c r="I7">
        <v>77.44689302052133</v>
      </c>
      <c r="J7">
        <v>7.7446893020521324E-2</v>
      </c>
      <c r="K7">
        <v>-1.1109960003851986</v>
      </c>
      <c r="L7">
        <v>-0.97649831107590523</v>
      </c>
      <c r="M7">
        <v>0.10556056083435655</v>
      </c>
      <c r="N7">
        <v>105.56056083435655</v>
      </c>
    </row>
    <row r="8" spans="1:16" x14ac:dyDescent="0.2">
      <c r="A8" s="7">
        <v>39680</v>
      </c>
      <c r="B8">
        <v>21</v>
      </c>
      <c r="C8">
        <v>50</v>
      </c>
      <c r="D8" t="s">
        <v>256</v>
      </c>
      <c r="E8" t="s">
        <v>217</v>
      </c>
      <c r="F8" t="s">
        <v>223</v>
      </c>
      <c r="G8">
        <v>1.9380000000000002</v>
      </c>
      <c r="H8">
        <v>4.9586565134685756</v>
      </c>
      <c r="I8">
        <v>142.40235168289408</v>
      </c>
      <c r="J8">
        <v>0.14240235168289408</v>
      </c>
      <c r="K8">
        <v>-0.84648283854697992</v>
      </c>
      <c r="L8">
        <v>-0.68161184302883882</v>
      </c>
      <c r="M8">
        <v>0.20815562769748031</v>
      </c>
      <c r="N8">
        <v>208.1556276974803</v>
      </c>
    </row>
    <row r="9" spans="1:16" x14ac:dyDescent="0.2">
      <c r="A9" s="7">
        <v>39680</v>
      </c>
      <c r="B9">
        <v>21</v>
      </c>
      <c r="C9">
        <v>50</v>
      </c>
      <c r="D9" t="s">
        <v>256</v>
      </c>
      <c r="E9" t="s">
        <v>217</v>
      </c>
      <c r="F9" t="s">
        <v>223</v>
      </c>
      <c r="G9">
        <v>1.7510000000000003</v>
      </c>
      <c r="H9">
        <v>4.8571870533037158</v>
      </c>
      <c r="I9">
        <v>128.66177388893061</v>
      </c>
      <c r="J9">
        <v>0.1286617738889306</v>
      </c>
      <c r="K9">
        <v>-0.89055046517828029</v>
      </c>
      <c r="L9">
        <v>-0.73073963191546121</v>
      </c>
      <c r="M9">
        <v>0.185891857934215</v>
      </c>
      <c r="N9">
        <v>185.89185793421501</v>
      </c>
    </row>
    <row r="10" spans="1:16" x14ac:dyDescent="0.2">
      <c r="A10" s="7">
        <v>39680</v>
      </c>
      <c r="B10">
        <v>21</v>
      </c>
      <c r="C10">
        <v>50</v>
      </c>
      <c r="D10" t="s">
        <v>256</v>
      </c>
      <c r="E10" t="s">
        <v>217</v>
      </c>
      <c r="F10" t="s">
        <v>223</v>
      </c>
      <c r="G10">
        <v>1.6320000000000001</v>
      </c>
      <c r="H10">
        <v>4.786806256541916</v>
      </c>
      <c r="I10">
        <v>119.91776983822655</v>
      </c>
      <c r="J10">
        <v>0.11991776983822655</v>
      </c>
      <c r="K10">
        <v>-0.92111645684388421</v>
      </c>
      <c r="L10">
        <v>-0.76481543087377113</v>
      </c>
      <c r="M10">
        <v>0.17186386295357423</v>
      </c>
      <c r="N10">
        <v>171.86386295357423</v>
      </c>
    </row>
    <row r="11" spans="1:16" x14ac:dyDescent="0.2">
      <c r="A11" s="7">
        <v>39680</v>
      </c>
      <c r="B11">
        <v>21</v>
      </c>
      <c r="C11">
        <v>50</v>
      </c>
      <c r="D11" t="s">
        <v>256</v>
      </c>
      <c r="E11" t="s">
        <v>217</v>
      </c>
      <c r="F11" t="s">
        <v>223</v>
      </c>
      <c r="G11">
        <v>1.105</v>
      </c>
      <c r="H11">
        <v>4.3968453349697167</v>
      </c>
      <c r="I11">
        <v>81.194323327965876</v>
      </c>
      <c r="J11">
        <v>8.1194323327965875E-2</v>
      </c>
      <c r="K11">
        <v>-1.0904743332405971</v>
      </c>
      <c r="L11">
        <v>-0.95362019831715206</v>
      </c>
      <c r="M11">
        <v>0.11127043904885585</v>
      </c>
      <c r="N11">
        <v>111.27043904885585</v>
      </c>
    </row>
    <row r="12" spans="1:16" x14ac:dyDescent="0.2">
      <c r="A12" s="7">
        <v>39680</v>
      </c>
      <c r="B12">
        <v>21</v>
      </c>
      <c r="C12">
        <v>50</v>
      </c>
      <c r="D12" t="s">
        <v>256</v>
      </c>
      <c r="E12" t="s">
        <v>217</v>
      </c>
      <c r="F12" t="s">
        <v>223</v>
      </c>
      <c r="G12">
        <v>1.462</v>
      </c>
      <c r="H12">
        <v>4.6768053613275873</v>
      </c>
      <c r="I12">
        <v>107.42633548007792</v>
      </c>
      <c r="J12">
        <v>0.10742633548007792</v>
      </c>
      <c r="K12">
        <v>-0.96888923863988508</v>
      </c>
      <c r="L12">
        <v>-0.81807382752483104</v>
      </c>
      <c r="M12">
        <v>0.15202890675044406</v>
      </c>
      <c r="N12">
        <v>152.02890675044407</v>
      </c>
    </row>
    <row r="13" spans="1:16" x14ac:dyDescent="0.2">
      <c r="A13" s="7">
        <v>39680</v>
      </c>
      <c r="B13">
        <v>21</v>
      </c>
      <c r="C13">
        <v>50</v>
      </c>
      <c r="D13" t="s">
        <v>256</v>
      </c>
      <c r="E13" t="s">
        <v>217</v>
      </c>
      <c r="F13" t="s">
        <v>223</v>
      </c>
      <c r="G13">
        <v>1.377</v>
      </c>
      <c r="H13">
        <v>4.6169072197465182</v>
      </c>
      <c r="I13">
        <v>101.18061830100362</v>
      </c>
      <c r="J13">
        <v>0.10118061830100362</v>
      </c>
      <c r="K13">
        <v>-0.99490267100480301</v>
      </c>
      <c r="L13">
        <v>-0.84707430953700269</v>
      </c>
      <c r="M13">
        <v>0.14220854417515524</v>
      </c>
      <c r="N13">
        <v>142.20854417515525</v>
      </c>
    </row>
    <row r="14" spans="1:16" x14ac:dyDescent="0.2">
      <c r="A14" s="7">
        <v>39680</v>
      </c>
      <c r="B14">
        <v>21</v>
      </c>
      <c r="C14">
        <v>50</v>
      </c>
      <c r="D14" t="s">
        <v>256</v>
      </c>
      <c r="E14" t="s">
        <v>217</v>
      </c>
      <c r="F14" t="s">
        <v>223</v>
      </c>
      <c r="G14">
        <v>1.5810000000000002</v>
      </c>
      <c r="H14">
        <v>4.7550575582273353</v>
      </c>
      <c r="I14">
        <v>116.17033953078193</v>
      </c>
      <c r="J14">
        <v>0.11617033953078193</v>
      </c>
      <c r="K14">
        <v>-0.93490474132951773</v>
      </c>
      <c r="L14">
        <v>-0.78018698548428778</v>
      </c>
      <c r="M14">
        <v>0.16588725261127424</v>
      </c>
      <c r="N14">
        <v>165.88725261127425</v>
      </c>
    </row>
    <row r="15" spans="1:16" x14ac:dyDescent="0.2">
      <c r="A15" s="7">
        <v>39680</v>
      </c>
      <c r="B15">
        <v>21</v>
      </c>
      <c r="C15">
        <v>50</v>
      </c>
      <c r="D15" t="s">
        <v>256</v>
      </c>
      <c r="E15" t="s">
        <v>217</v>
      </c>
      <c r="F15" t="s">
        <v>223</v>
      </c>
      <c r="G15">
        <v>1.0030000000000001</v>
      </c>
      <c r="H15">
        <v>4.2999955089797988</v>
      </c>
      <c r="I15">
        <v>73.699462713076699</v>
      </c>
      <c r="J15">
        <v>7.3699462713076702E-2</v>
      </c>
      <c r="K15">
        <v>-1.1325356782413087</v>
      </c>
      <c r="L15">
        <v>-1.0005113298675554</v>
      </c>
      <c r="M15">
        <v>9.9882331230988206E-2</v>
      </c>
      <c r="N15">
        <v>99.8823312309882</v>
      </c>
    </row>
    <row r="16" spans="1:16" x14ac:dyDescent="0.2">
      <c r="A16" s="7">
        <v>39680</v>
      </c>
      <c r="B16">
        <v>21</v>
      </c>
      <c r="C16">
        <v>50</v>
      </c>
      <c r="D16" t="s">
        <v>256</v>
      </c>
      <c r="E16" t="s">
        <v>217</v>
      </c>
      <c r="F16" t="s">
        <v>223</v>
      </c>
      <c r="G16">
        <v>1.1900000000000002</v>
      </c>
      <c r="H16">
        <v>4.4709533071234384</v>
      </c>
      <c r="I16">
        <v>87.440040507040166</v>
      </c>
      <c r="J16">
        <v>8.744004050704017E-2</v>
      </c>
      <c r="K16">
        <v>-1.0582896498691958</v>
      </c>
      <c r="L16">
        <v>-0.91773983781391777</v>
      </c>
      <c r="M16">
        <v>0.12085375873944748</v>
      </c>
      <c r="N16">
        <v>120.85375873944749</v>
      </c>
    </row>
    <row r="17" spans="1:16" x14ac:dyDescent="0.2">
      <c r="A17" s="7">
        <v>39680</v>
      </c>
      <c r="B17">
        <v>21</v>
      </c>
      <c r="C17">
        <v>50</v>
      </c>
      <c r="D17" t="s">
        <v>256</v>
      </c>
      <c r="E17" t="s">
        <v>217</v>
      </c>
      <c r="F17" t="s">
        <v>223</v>
      </c>
      <c r="G17">
        <v>1.4450000000000001</v>
      </c>
      <c r="H17">
        <v>4.6651093215643957</v>
      </c>
      <c r="I17">
        <v>106.17719204426304</v>
      </c>
      <c r="J17">
        <v>0.10617719204426304</v>
      </c>
      <c r="K17">
        <v>-0.97396876416916012</v>
      </c>
      <c r="L17">
        <v>-0.8237366207570217</v>
      </c>
      <c r="M17">
        <v>0.15005945998847497</v>
      </c>
      <c r="N17">
        <v>150.05945998847497</v>
      </c>
    </row>
    <row r="18" spans="1:16" x14ac:dyDescent="0.2">
      <c r="A18" s="7">
        <v>39680</v>
      </c>
      <c r="B18">
        <v>21</v>
      </c>
      <c r="C18">
        <v>50</v>
      </c>
      <c r="D18" t="s">
        <v>256</v>
      </c>
      <c r="E18" t="s">
        <v>217</v>
      </c>
      <c r="F18" t="s">
        <v>223</v>
      </c>
      <c r="G18">
        <v>1.5810000000000002</v>
      </c>
      <c r="H18">
        <v>4.7550575582273353</v>
      </c>
      <c r="I18">
        <v>116.17033953078193</v>
      </c>
      <c r="J18">
        <v>0.11617033953078193</v>
      </c>
      <c r="K18">
        <v>-0.93490474132951773</v>
      </c>
      <c r="L18">
        <v>-0.78018698548428778</v>
      </c>
      <c r="M18">
        <v>0.16588725261127424</v>
      </c>
      <c r="N18">
        <v>165.88725261127425</v>
      </c>
    </row>
    <row r="19" spans="1:16" s="14" customFormat="1" x14ac:dyDescent="0.2">
      <c r="A19" s="13">
        <v>39680</v>
      </c>
      <c r="B19" s="14">
        <v>21</v>
      </c>
      <c r="C19" s="14">
        <v>50</v>
      </c>
      <c r="D19" s="14" t="s">
        <v>256</v>
      </c>
      <c r="E19" s="14" t="s">
        <v>217</v>
      </c>
      <c r="F19" s="14" t="s">
        <v>223</v>
      </c>
      <c r="G19" s="14">
        <v>1.0880000000000001</v>
      </c>
      <c r="H19" s="14">
        <v>4.3813411484337514</v>
      </c>
      <c r="I19" s="14">
        <v>79.945179892151017</v>
      </c>
      <c r="J19" s="14">
        <v>7.9945179892151011E-2</v>
      </c>
      <c r="K19" s="14">
        <v>-1.0972077158995657</v>
      </c>
      <c r="L19" s="14">
        <v>-0.96112675646538914</v>
      </c>
      <c r="M19" s="14">
        <v>0.10936371225009528</v>
      </c>
      <c r="N19" s="14">
        <v>109.36371225009528</v>
      </c>
      <c r="O19" s="14">
        <f>AVERAGE(N5:N19)</f>
        <v>145.05289851961138</v>
      </c>
      <c r="P19" s="14">
        <f>STDEVA(N5:N19)</f>
        <v>33.081476901426342</v>
      </c>
    </row>
    <row r="20" spans="1:16" s="14" customFormat="1" x14ac:dyDescent="0.2">
      <c r="A20" s="13">
        <v>39680</v>
      </c>
      <c r="B20" s="14">
        <v>28</v>
      </c>
      <c r="C20" s="14">
        <v>100</v>
      </c>
      <c r="D20" s="14" t="s">
        <v>256</v>
      </c>
      <c r="E20" s="14" t="s">
        <v>217</v>
      </c>
      <c r="F20" s="14" t="s">
        <v>223</v>
      </c>
      <c r="G20" s="14">
        <v>1.9210000000000003</v>
      </c>
      <c r="H20" s="14">
        <v>4.9498458837864199</v>
      </c>
      <c r="I20" s="14">
        <v>141.15320824707911</v>
      </c>
      <c r="J20" s="14">
        <v>0.14115320824707911</v>
      </c>
      <c r="K20" s="14">
        <v>-0.85030924640003314</v>
      </c>
      <c r="L20" s="14">
        <v>-0.68587762658854134</v>
      </c>
      <c r="M20" s="14">
        <v>0.20612106294733884</v>
      </c>
      <c r="N20" s="14">
        <v>206.12106294733883</v>
      </c>
      <c r="O20" s="14">
        <v>206.12106294733883</v>
      </c>
    </row>
    <row r="21" spans="1:16" x14ac:dyDescent="0.2">
      <c r="A21" s="7">
        <v>39680</v>
      </c>
      <c r="B21">
        <v>19</v>
      </c>
      <c r="C21">
        <v>150</v>
      </c>
      <c r="D21" t="s">
        <v>256</v>
      </c>
      <c r="E21" t="s">
        <v>217</v>
      </c>
      <c r="F21" t="s">
        <v>223</v>
      </c>
      <c r="G21">
        <v>1.377</v>
      </c>
      <c r="H21">
        <v>4.6169072197465182</v>
      </c>
      <c r="I21">
        <v>101.18061830100362</v>
      </c>
      <c r="J21">
        <v>0.10118061830100362</v>
      </c>
      <c r="K21">
        <v>-0.99490267100480301</v>
      </c>
      <c r="L21">
        <v>-0.84707430953700269</v>
      </c>
      <c r="M21">
        <v>0.14220854417515524</v>
      </c>
      <c r="N21">
        <v>142.20854417515525</v>
      </c>
    </row>
    <row r="22" spans="1:16" x14ac:dyDescent="0.2">
      <c r="A22" s="7">
        <v>39680</v>
      </c>
      <c r="B22">
        <v>19</v>
      </c>
      <c r="C22">
        <v>150</v>
      </c>
      <c r="D22" t="s">
        <v>256</v>
      </c>
      <c r="E22" t="s">
        <v>217</v>
      </c>
      <c r="F22" t="s">
        <v>223</v>
      </c>
      <c r="G22">
        <v>1.292</v>
      </c>
      <c r="H22">
        <v>4.553191405360411</v>
      </c>
      <c r="I22">
        <v>94.934901121929371</v>
      </c>
      <c r="J22">
        <v>9.4934901121929371E-2</v>
      </c>
      <c r="K22">
        <v>-1.0225740976026612</v>
      </c>
      <c r="L22">
        <v>-0.87792316862045661</v>
      </c>
      <c r="M22">
        <v>0.13245758462263038</v>
      </c>
      <c r="N22">
        <v>132.45758462263038</v>
      </c>
    </row>
    <row r="23" spans="1:16" x14ac:dyDescent="0.2">
      <c r="A23" s="7">
        <v>39680</v>
      </c>
      <c r="B23">
        <v>19</v>
      </c>
      <c r="C23">
        <v>150</v>
      </c>
      <c r="D23" t="s">
        <v>256</v>
      </c>
      <c r="E23" t="s">
        <v>217</v>
      </c>
      <c r="F23" t="s">
        <v>223</v>
      </c>
      <c r="G23">
        <v>1.4280000000000002</v>
      </c>
      <c r="H23">
        <v>4.6532748639173933</v>
      </c>
      <c r="I23">
        <v>104.92804860844822</v>
      </c>
      <c r="J23">
        <v>0.10492804860844822</v>
      </c>
      <c r="K23">
        <v>-0.97910840382157105</v>
      </c>
      <c r="L23">
        <v>-0.82946643084889582</v>
      </c>
      <c r="M23">
        <v>0.14809267202990667</v>
      </c>
      <c r="N23">
        <v>148.09267202990668</v>
      </c>
    </row>
    <row r="24" spans="1:16" x14ac:dyDescent="0.2">
      <c r="A24" s="7">
        <v>39680</v>
      </c>
      <c r="B24">
        <v>19</v>
      </c>
      <c r="C24">
        <v>150</v>
      </c>
      <c r="D24" t="s">
        <v>256</v>
      </c>
      <c r="E24" t="s">
        <v>217</v>
      </c>
      <c r="F24" t="s">
        <v>223</v>
      </c>
      <c r="G24">
        <v>1.36</v>
      </c>
      <c r="H24">
        <v>4.6044846997479612</v>
      </c>
      <c r="I24">
        <v>99.931474865188761</v>
      </c>
      <c r="J24">
        <v>9.993147486518876E-2</v>
      </c>
      <c r="K24">
        <v>-1.0002977028915092</v>
      </c>
      <c r="L24">
        <v>-0.8530888378387933</v>
      </c>
      <c r="M24">
        <v>0.1402526778990538</v>
      </c>
      <c r="N24">
        <v>140.25267789905379</v>
      </c>
    </row>
    <row r="25" spans="1:16" x14ac:dyDescent="0.2">
      <c r="A25" s="7">
        <v>39680</v>
      </c>
      <c r="B25">
        <v>19</v>
      </c>
      <c r="C25">
        <v>150</v>
      </c>
      <c r="D25" t="s">
        <v>256</v>
      </c>
      <c r="E25" t="s">
        <v>217</v>
      </c>
      <c r="F25" t="s">
        <v>223</v>
      </c>
      <c r="G25">
        <v>1.105</v>
      </c>
      <c r="H25">
        <v>4.3968453349697167</v>
      </c>
      <c r="I25">
        <v>81.194323327965876</v>
      </c>
      <c r="J25">
        <v>8.1194323327965875E-2</v>
      </c>
      <c r="K25">
        <v>-1.0904743332405971</v>
      </c>
      <c r="L25">
        <v>-0.95362019831715206</v>
      </c>
      <c r="M25">
        <v>0.11127043904885585</v>
      </c>
      <c r="N25">
        <v>111.27043904885585</v>
      </c>
    </row>
    <row r="26" spans="1:16" x14ac:dyDescent="0.2">
      <c r="A26" s="7">
        <v>39680</v>
      </c>
      <c r="B26">
        <v>19</v>
      </c>
      <c r="C26">
        <v>150</v>
      </c>
      <c r="D26" t="s">
        <v>256</v>
      </c>
      <c r="E26" t="s">
        <v>217</v>
      </c>
      <c r="F26" t="s">
        <v>223</v>
      </c>
      <c r="G26">
        <v>1.292</v>
      </c>
      <c r="H26">
        <v>4.553191405360411</v>
      </c>
      <c r="I26">
        <v>94.934901121929371</v>
      </c>
      <c r="J26">
        <v>9.4934901121929371E-2</v>
      </c>
      <c r="K26">
        <v>-1.0225740976026612</v>
      </c>
      <c r="L26">
        <v>-0.87792316862045661</v>
      </c>
      <c r="M26">
        <v>0.13245758462263038</v>
      </c>
      <c r="N26">
        <v>132.45758462263038</v>
      </c>
    </row>
    <row r="27" spans="1:16" x14ac:dyDescent="0.2">
      <c r="A27" s="7">
        <v>39680</v>
      </c>
      <c r="B27">
        <v>19</v>
      </c>
      <c r="C27">
        <v>150</v>
      </c>
      <c r="D27" t="s">
        <v>256</v>
      </c>
      <c r="E27" t="s">
        <v>217</v>
      </c>
      <c r="F27" t="s">
        <v>223</v>
      </c>
      <c r="G27">
        <v>1.3260000000000001</v>
      </c>
      <c r="H27">
        <v>4.5791668917636716</v>
      </c>
      <c r="I27">
        <v>97.433187993559088</v>
      </c>
      <c r="J27">
        <v>9.7433187993559087E-2</v>
      </c>
      <c r="K27">
        <v>-1.0112930871929722</v>
      </c>
      <c r="L27">
        <v>-0.86534679135212988</v>
      </c>
      <c r="M27">
        <v>0.13634939292382386</v>
      </c>
      <c r="N27">
        <v>136.34939292382387</v>
      </c>
    </row>
    <row r="28" spans="1:16" x14ac:dyDescent="0.2">
      <c r="A28" s="7">
        <v>39680</v>
      </c>
      <c r="B28">
        <v>19</v>
      </c>
      <c r="C28">
        <v>150</v>
      </c>
      <c r="D28" t="s">
        <v>256</v>
      </c>
      <c r="E28" t="s">
        <v>217</v>
      </c>
      <c r="F28" t="s">
        <v>223</v>
      </c>
      <c r="G28">
        <v>1.3260000000000001</v>
      </c>
      <c r="H28">
        <v>4.5791668917636716</v>
      </c>
      <c r="I28">
        <v>97.433187993559088</v>
      </c>
      <c r="J28">
        <v>9.7433187993559087E-2</v>
      </c>
      <c r="K28">
        <v>-1.0112930871929722</v>
      </c>
      <c r="L28">
        <v>-0.86534679135212988</v>
      </c>
      <c r="M28">
        <v>0.13634939292382386</v>
      </c>
      <c r="N28">
        <v>136.34939292382387</v>
      </c>
    </row>
    <row r="29" spans="1:16" x14ac:dyDescent="0.2">
      <c r="A29" s="7">
        <v>39680</v>
      </c>
      <c r="B29">
        <v>19</v>
      </c>
      <c r="C29">
        <v>150</v>
      </c>
      <c r="D29" t="s">
        <v>256</v>
      </c>
      <c r="E29" t="s">
        <v>217</v>
      </c>
      <c r="F29" t="s">
        <v>223</v>
      </c>
      <c r="G29">
        <v>1.53</v>
      </c>
      <c r="H29">
        <v>4.722267735404345</v>
      </c>
      <c r="I29">
        <v>112.4229092233374</v>
      </c>
      <c r="J29">
        <v>0.11242290922333741</v>
      </c>
      <c r="K29">
        <v>-0.94914518044412766</v>
      </c>
      <c r="L29">
        <v>-0.79606261437459991</v>
      </c>
      <c r="M29">
        <v>0.15993274290786977</v>
      </c>
      <c r="N29">
        <v>159.93274290786977</v>
      </c>
    </row>
    <row r="30" spans="1:16" x14ac:dyDescent="0.2">
      <c r="A30" s="7">
        <v>39680</v>
      </c>
      <c r="B30">
        <v>19</v>
      </c>
      <c r="C30">
        <v>150</v>
      </c>
      <c r="D30" t="s">
        <v>256</v>
      </c>
      <c r="E30" t="s">
        <v>217</v>
      </c>
      <c r="F30" t="s">
        <v>223</v>
      </c>
      <c r="G30">
        <v>1.5130000000000001</v>
      </c>
      <c r="H30">
        <v>4.7110944348062196</v>
      </c>
      <c r="I30">
        <v>111.17376578752253</v>
      </c>
      <c r="J30">
        <v>0.11117376578752253</v>
      </c>
      <c r="K30">
        <v>-0.95399768323853984</v>
      </c>
      <c r="L30">
        <v>-0.80147231648654216</v>
      </c>
      <c r="M30">
        <v>0.15795292894845545</v>
      </c>
      <c r="N30">
        <v>157.95292894845545</v>
      </c>
    </row>
    <row r="31" spans="1:16" x14ac:dyDescent="0.2">
      <c r="A31" s="7">
        <v>39680</v>
      </c>
      <c r="B31">
        <v>19</v>
      </c>
      <c r="C31">
        <v>150</v>
      </c>
      <c r="D31" t="s">
        <v>256</v>
      </c>
      <c r="E31" t="s">
        <v>217</v>
      </c>
      <c r="F31" t="s">
        <v>223</v>
      </c>
      <c r="G31">
        <v>1.0369999999999999</v>
      </c>
      <c r="H31">
        <v>4.3333319292473904</v>
      </c>
      <c r="I31">
        <v>76.197749584706401</v>
      </c>
      <c r="J31">
        <v>7.6197749584706403E-2</v>
      </c>
      <c r="K31">
        <v>-1.1180578548726858</v>
      </c>
      <c r="L31">
        <v>-0.98437105855359441</v>
      </c>
      <c r="M31">
        <v>0.10366423364588459</v>
      </c>
      <c r="N31">
        <v>103.66423364588459</v>
      </c>
    </row>
    <row r="32" spans="1:16" x14ac:dyDescent="0.2">
      <c r="A32" s="7">
        <v>39680</v>
      </c>
      <c r="B32">
        <v>19</v>
      </c>
      <c r="C32">
        <v>150</v>
      </c>
      <c r="D32" t="s">
        <v>256</v>
      </c>
      <c r="E32" t="s">
        <v>217</v>
      </c>
      <c r="F32" t="s">
        <v>223</v>
      </c>
      <c r="G32">
        <v>1.0369999999999999</v>
      </c>
      <c r="H32">
        <v>4.3333319292473904</v>
      </c>
      <c r="I32">
        <v>76.197749584706401</v>
      </c>
      <c r="J32">
        <v>7.6197749584706403E-2</v>
      </c>
      <c r="K32">
        <v>-1.1180578548726858</v>
      </c>
      <c r="L32">
        <v>-0.98437105855359441</v>
      </c>
      <c r="M32">
        <v>0.10366423364588459</v>
      </c>
      <c r="N32">
        <v>103.66423364588459</v>
      </c>
    </row>
    <row r="33" spans="1:16" x14ac:dyDescent="0.2">
      <c r="A33" s="7">
        <v>39680</v>
      </c>
      <c r="B33">
        <v>19</v>
      </c>
      <c r="C33">
        <v>150</v>
      </c>
      <c r="D33" t="s">
        <v>256</v>
      </c>
      <c r="E33" t="s">
        <v>217</v>
      </c>
      <c r="F33" t="s">
        <v>223</v>
      </c>
      <c r="G33">
        <v>1.87</v>
      </c>
      <c r="H33">
        <v>4.9229384308664956</v>
      </c>
      <c r="I33">
        <v>137.40577793963453</v>
      </c>
      <c r="J33">
        <v>0.13740577793963454</v>
      </c>
      <c r="K33">
        <v>-0.86199500472522772</v>
      </c>
      <c r="L33">
        <v>-0.69890522784293896</v>
      </c>
      <c r="M33">
        <v>0.20002983290225232</v>
      </c>
      <c r="N33">
        <v>200.02983290225231</v>
      </c>
    </row>
    <row r="34" spans="1:16" x14ac:dyDescent="0.2">
      <c r="A34" s="7">
        <v>39680</v>
      </c>
      <c r="B34">
        <v>19</v>
      </c>
      <c r="C34">
        <v>150</v>
      </c>
      <c r="D34" t="s">
        <v>256</v>
      </c>
      <c r="E34" t="s">
        <v>217</v>
      </c>
      <c r="F34" t="s">
        <v>223</v>
      </c>
      <c r="G34">
        <v>1.5980000000000001</v>
      </c>
      <c r="H34">
        <v>4.7657528473440838</v>
      </c>
      <c r="I34">
        <v>117.41948296659685</v>
      </c>
      <c r="J34">
        <v>0.11741948296659685</v>
      </c>
      <c r="K34">
        <v>-0.93025983628375386</v>
      </c>
      <c r="L34">
        <v>-0.7750087189895678</v>
      </c>
      <c r="M34">
        <v>0.16787703144297922</v>
      </c>
      <c r="N34">
        <v>167.87703144297922</v>
      </c>
    </row>
    <row r="35" spans="1:16" x14ac:dyDescent="0.2">
      <c r="A35" s="7">
        <v>39680</v>
      </c>
      <c r="B35">
        <v>19</v>
      </c>
      <c r="C35">
        <v>150</v>
      </c>
      <c r="D35" t="s">
        <v>256</v>
      </c>
      <c r="E35" t="s">
        <v>217</v>
      </c>
      <c r="F35" t="s">
        <v>223</v>
      </c>
      <c r="G35">
        <v>1.5810000000000002</v>
      </c>
      <c r="H35">
        <v>4.7550575582273353</v>
      </c>
      <c r="I35">
        <v>116.17033953078193</v>
      </c>
      <c r="J35">
        <v>0.11617033953078193</v>
      </c>
      <c r="K35">
        <v>-0.93490474132951773</v>
      </c>
      <c r="L35">
        <v>-0.78018698548428778</v>
      </c>
      <c r="M35">
        <v>0.16588725261127424</v>
      </c>
      <c r="N35">
        <v>165.88725261127425</v>
      </c>
    </row>
    <row r="36" spans="1:16" x14ac:dyDescent="0.2">
      <c r="A36" s="7">
        <v>39680</v>
      </c>
      <c r="B36">
        <v>19</v>
      </c>
      <c r="C36">
        <v>150</v>
      </c>
      <c r="D36" t="s">
        <v>256</v>
      </c>
      <c r="E36" t="s">
        <v>217</v>
      </c>
      <c r="F36" t="s">
        <v>223</v>
      </c>
      <c r="G36">
        <v>1.292</v>
      </c>
      <c r="H36">
        <v>4.553191405360411</v>
      </c>
      <c r="I36">
        <v>94.934901121929371</v>
      </c>
      <c r="J36">
        <v>9.4934901121929371E-2</v>
      </c>
      <c r="K36">
        <v>-1.0225740976026612</v>
      </c>
      <c r="L36">
        <v>-0.87792316862045661</v>
      </c>
      <c r="M36">
        <v>0.13245758462263038</v>
      </c>
      <c r="N36">
        <v>132.45758462263038</v>
      </c>
    </row>
    <row r="37" spans="1:16" x14ac:dyDescent="0.2">
      <c r="A37" s="7">
        <v>39680</v>
      </c>
      <c r="B37">
        <v>19</v>
      </c>
      <c r="C37">
        <v>150</v>
      </c>
      <c r="D37" t="s">
        <v>256</v>
      </c>
      <c r="E37" t="s">
        <v>217</v>
      </c>
      <c r="F37" t="s">
        <v>223</v>
      </c>
      <c r="G37">
        <v>1.53</v>
      </c>
      <c r="H37">
        <v>4.722267735404345</v>
      </c>
      <c r="I37">
        <v>112.4229092233374</v>
      </c>
      <c r="J37">
        <v>0.11242290922333741</v>
      </c>
      <c r="K37">
        <v>-0.94914518044412766</v>
      </c>
      <c r="L37">
        <v>-0.79606261437459991</v>
      </c>
      <c r="M37">
        <v>0.15993274290786977</v>
      </c>
      <c r="N37">
        <v>159.93274290786977</v>
      </c>
    </row>
    <row r="38" spans="1:16" s="14" customFormat="1" x14ac:dyDescent="0.2">
      <c r="A38" s="13">
        <v>39680</v>
      </c>
      <c r="B38" s="14">
        <v>19</v>
      </c>
      <c r="C38" s="14">
        <v>150</v>
      </c>
      <c r="D38" s="14" t="s">
        <v>256</v>
      </c>
      <c r="E38" s="14" t="s">
        <v>217</v>
      </c>
      <c r="F38" s="14" t="s">
        <v>223</v>
      </c>
      <c r="G38" s="14">
        <v>0.76500000000000001</v>
      </c>
      <c r="H38" s="14">
        <v>4.0291205548443996</v>
      </c>
      <c r="I38" s="14">
        <v>56.211454611668699</v>
      </c>
      <c r="J38" s="14">
        <v>5.6211454611668703E-2</v>
      </c>
      <c r="K38" s="14">
        <v>-1.2501751761081088</v>
      </c>
      <c r="L38" s="14">
        <v>-1.1316590420936423</v>
      </c>
      <c r="M38" s="14">
        <v>7.38483774836972E-2</v>
      </c>
      <c r="N38" s="14">
        <v>73.848377483697206</v>
      </c>
      <c r="O38" s="14">
        <f>AVERAGE(N21:N38)</f>
        <v>139.14918052025985</v>
      </c>
      <c r="P38" s="14">
        <f>STDEVA(N21:N38)</f>
        <v>28.967037140409982</v>
      </c>
    </row>
    <row r="39" spans="1:16" x14ac:dyDescent="0.2">
      <c r="A39" s="7">
        <v>39680</v>
      </c>
      <c r="B39">
        <v>22</v>
      </c>
      <c r="C39">
        <v>300</v>
      </c>
      <c r="D39" t="s">
        <v>256</v>
      </c>
      <c r="E39" t="s">
        <v>217</v>
      </c>
      <c r="F39" t="s">
        <v>223</v>
      </c>
      <c r="G39">
        <v>1.3260000000000001</v>
      </c>
      <c r="H39">
        <v>4.5791668917636716</v>
      </c>
      <c r="I39">
        <v>97.433187993559088</v>
      </c>
      <c r="J39">
        <v>9.7433187993559087E-2</v>
      </c>
      <c r="K39">
        <v>-1.0112930871929722</v>
      </c>
      <c r="L39">
        <v>-0.86534679135212988</v>
      </c>
      <c r="M39">
        <v>0.13634939292382386</v>
      </c>
      <c r="N39">
        <v>136.34939292382387</v>
      </c>
    </row>
    <row r="40" spans="1:16" x14ac:dyDescent="0.2">
      <c r="A40" s="7">
        <v>39680</v>
      </c>
      <c r="B40">
        <v>22</v>
      </c>
      <c r="C40">
        <v>300</v>
      </c>
      <c r="D40" t="s">
        <v>256</v>
      </c>
      <c r="E40" t="s">
        <v>217</v>
      </c>
      <c r="F40" t="s">
        <v>223</v>
      </c>
      <c r="G40">
        <v>1.105</v>
      </c>
      <c r="H40">
        <v>4.3968453349697167</v>
      </c>
      <c r="I40">
        <v>81.194323327965876</v>
      </c>
      <c r="J40">
        <v>8.1194323327965875E-2</v>
      </c>
      <c r="K40">
        <v>-1.0904743332405971</v>
      </c>
      <c r="L40">
        <v>-0.95362019831715206</v>
      </c>
      <c r="M40">
        <v>0.11127043904885585</v>
      </c>
      <c r="N40">
        <v>111.27043904885585</v>
      </c>
    </row>
    <row r="41" spans="1:16" x14ac:dyDescent="0.2">
      <c r="A41" s="7">
        <v>39680</v>
      </c>
      <c r="B41">
        <v>22</v>
      </c>
      <c r="C41">
        <v>300</v>
      </c>
      <c r="D41" t="s">
        <v>256</v>
      </c>
      <c r="E41" t="s">
        <v>217</v>
      </c>
      <c r="F41" t="s">
        <v>223</v>
      </c>
      <c r="G41">
        <v>1.462</v>
      </c>
      <c r="H41">
        <v>4.6768053613275873</v>
      </c>
      <c r="I41">
        <v>107.42633548007792</v>
      </c>
      <c r="J41">
        <v>0.10742633548007792</v>
      </c>
      <c r="K41">
        <v>-0.96888923863988508</v>
      </c>
      <c r="L41">
        <v>-0.81807382752483104</v>
      </c>
      <c r="M41">
        <v>0.15202890675044406</v>
      </c>
      <c r="N41">
        <v>152.02890675044407</v>
      </c>
    </row>
    <row r="42" spans="1:16" x14ac:dyDescent="0.2">
      <c r="A42" s="7">
        <v>39680</v>
      </c>
      <c r="B42">
        <v>22</v>
      </c>
      <c r="C42">
        <v>300</v>
      </c>
      <c r="D42" t="s">
        <v>256</v>
      </c>
      <c r="E42" t="s">
        <v>217</v>
      </c>
      <c r="F42" t="s">
        <v>223</v>
      </c>
      <c r="G42">
        <v>1.1900000000000002</v>
      </c>
      <c r="H42">
        <v>4.4709533071234384</v>
      </c>
      <c r="I42">
        <v>87.440040507040166</v>
      </c>
      <c r="J42">
        <v>8.744004050704017E-2</v>
      </c>
      <c r="K42">
        <v>-1.0582896498691958</v>
      </c>
      <c r="L42">
        <v>-0.91773983781391777</v>
      </c>
      <c r="M42">
        <v>0.12085375873944748</v>
      </c>
      <c r="N42">
        <v>120.85375873944749</v>
      </c>
    </row>
    <row r="43" spans="1:16" s="14" customFormat="1" x14ac:dyDescent="0.2">
      <c r="A43" s="13">
        <v>39680</v>
      </c>
      <c r="B43" s="14">
        <v>22</v>
      </c>
      <c r="C43" s="14">
        <v>300</v>
      </c>
      <c r="D43" s="14" t="s">
        <v>256</v>
      </c>
      <c r="E43" s="14" t="s">
        <v>217</v>
      </c>
      <c r="F43" s="14" t="s">
        <v>223</v>
      </c>
      <c r="G43" s="14">
        <v>1.2410000000000001</v>
      </c>
      <c r="H43" s="14">
        <v>4.5129175062224709</v>
      </c>
      <c r="I43" s="14">
        <v>91.187470814484769</v>
      </c>
      <c r="J43" s="14">
        <v>9.1187470814484764E-2</v>
      </c>
      <c r="K43" s="14">
        <v>-1.0400648297629969</v>
      </c>
      <c r="L43" s="14">
        <v>-0.89742231261191219</v>
      </c>
      <c r="M43" s="14">
        <v>0.12664197867287727</v>
      </c>
      <c r="N43" s="14">
        <v>126.64197867287727</v>
      </c>
      <c r="O43" s="14">
        <f>AVERAGE(N39:N43)</f>
        <v>129.4288952270897</v>
      </c>
      <c r="P43" s="14">
        <f>STDEVA(N39:N43)</f>
        <v>15.569868413581286</v>
      </c>
    </row>
    <row r="44" spans="1:16" x14ac:dyDescent="0.2">
      <c r="A44" s="7">
        <v>39680</v>
      </c>
      <c r="B44">
        <v>20</v>
      </c>
      <c r="C44">
        <v>350</v>
      </c>
      <c r="D44" t="s">
        <v>256</v>
      </c>
      <c r="E44" t="s">
        <v>217</v>
      </c>
      <c r="F44" t="s">
        <v>223</v>
      </c>
      <c r="G44">
        <v>1.36</v>
      </c>
      <c r="H44">
        <v>4.6044846997479612</v>
      </c>
      <c r="I44">
        <v>99.931474865188761</v>
      </c>
      <c r="J44">
        <v>9.993147486518876E-2</v>
      </c>
      <c r="K44">
        <v>-1.0002977028915092</v>
      </c>
      <c r="L44">
        <v>-0.8530888378387933</v>
      </c>
      <c r="M44">
        <v>0.1402526778990538</v>
      </c>
      <c r="N44">
        <v>140.25267789905379</v>
      </c>
    </row>
    <row r="45" spans="1:16" x14ac:dyDescent="0.2">
      <c r="A45" s="7">
        <v>39680</v>
      </c>
      <c r="B45">
        <v>20</v>
      </c>
      <c r="C45">
        <v>350</v>
      </c>
      <c r="D45" t="s">
        <v>256</v>
      </c>
      <c r="E45" t="s">
        <v>217</v>
      </c>
      <c r="F45" t="s">
        <v>223</v>
      </c>
      <c r="G45">
        <v>0.95199999999999996</v>
      </c>
      <c r="H45">
        <v>4.2478097558092287</v>
      </c>
      <c r="I45">
        <v>69.952032405632139</v>
      </c>
      <c r="J45">
        <v>6.9952032405632136E-2</v>
      </c>
      <c r="K45">
        <v>-1.1551996628772523</v>
      </c>
      <c r="L45">
        <v>-1.0257777564405135</v>
      </c>
      <c r="M45">
        <v>9.4237171746811565E-2</v>
      </c>
      <c r="N45">
        <v>94.237171746811569</v>
      </c>
    </row>
    <row r="46" spans="1:16" x14ac:dyDescent="0.2">
      <c r="A46" s="7">
        <v>39680</v>
      </c>
      <c r="B46">
        <v>20</v>
      </c>
      <c r="C46">
        <v>350</v>
      </c>
      <c r="D46" t="s">
        <v>256</v>
      </c>
      <c r="E46" t="s">
        <v>217</v>
      </c>
      <c r="F46" t="s">
        <v>223</v>
      </c>
      <c r="G46">
        <v>1.3939999999999999</v>
      </c>
      <c r="H46">
        <v>4.6291773123383324</v>
      </c>
      <c r="I46">
        <v>102.42976173681846</v>
      </c>
      <c r="J46">
        <v>0.10242976173681846</v>
      </c>
      <c r="K46">
        <v>-0.98957383749973615</v>
      </c>
      <c r="L46">
        <v>-0.84113358099177771</v>
      </c>
      <c r="M46">
        <v>0.14416718515868285</v>
      </c>
      <c r="N46">
        <v>144.16718515868286</v>
      </c>
    </row>
    <row r="47" spans="1:16" x14ac:dyDescent="0.2">
      <c r="A47" s="7">
        <v>39680</v>
      </c>
      <c r="B47">
        <v>20</v>
      </c>
      <c r="C47">
        <v>350</v>
      </c>
      <c r="D47" t="s">
        <v>256</v>
      </c>
      <c r="E47" t="s">
        <v>217</v>
      </c>
      <c r="F47" t="s">
        <v>223</v>
      </c>
      <c r="G47">
        <v>1.3939999999999999</v>
      </c>
      <c r="H47">
        <v>4.6291773123383324</v>
      </c>
      <c r="I47">
        <v>102.42976173681846</v>
      </c>
      <c r="J47">
        <v>0.10242976173681846</v>
      </c>
      <c r="K47">
        <v>-0.98957383749973615</v>
      </c>
      <c r="L47">
        <v>-0.84113358099177771</v>
      </c>
      <c r="M47">
        <v>0.14416718515868285</v>
      </c>
      <c r="N47">
        <v>144.16718515868286</v>
      </c>
    </row>
    <row r="48" spans="1:16" x14ac:dyDescent="0.2">
      <c r="A48" s="7">
        <v>39680</v>
      </c>
      <c r="B48">
        <v>20</v>
      </c>
      <c r="C48">
        <v>350</v>
      </c>
      <c r="D48" t="s">
        <v>256</v>
      </c>
      <c r="E48" t="s">
        <v>217</v>
      </c>
      <c r="F48" t="s">
        <v>223</v>
      </c>
      <c r="G48">
        <v>1.2410000000000001</v>
      </c>
      <c r="H48">
        <v>4.5129175062224709</v>
      </c>
      <c r="I48">
        <v>91.187470814484769</v>
      </c>
      <c r="J48">
        <v>9.1187470814484764E-2</v>
      </c>
      <c r="K48">
        <v>-1.0400648297629969</v>
      </c>
      <c r="L48">
        <v>-0.89742231261191219</v>
      </c>
      <c r="M48">
        <v>0.12664197867287727</v>
      </c>
      <c r="N48">
        <v>126.64197867287727</v>
      </c>
    </row>
    <row r="49" spans="1:16" x14ac:dyDescent="0.2">
      <c r="A49" s="7">
        <v>39680</v>
      </c>
      <c r="B49">
        <v>20</v>
      </c>
      <c r="C49">
        <v>350</v>
      </c>
      <c r="D49" t="s">
        <v>256</v>
      </c>
      <c r="E49" t="s">
        <v>217</v>
      </c>
      <c r="F49" t="s">
        <v>223</v>
      </c>
      <c r="G49">
        <v>1.054</v>
      </c>
      <c r="H49">
        <v>4.3495924501191716</v>
      </c>
      <c r="I49">
        <v>77.44689302052133</v>
      </c>
      <c r="J49">
        <v>7.7446893020521324E-2</v>
      </c>
      <c r="K49">
        <v>-1.1109960003851986</v>
      </c>
      <c r="L49">
        <v>-0.97649831107590523</v>
      </c>
      <c r="M49">
        <v>0.10556056083435655</v>
      </c>
      <c r="N49">
        <v>105.56056083435655</v>
      </c>
    </row>
    <row r="50" spans="1:16" x14ac:dyDescent="0.2">
      <c r="A50" s="7">
        <v>39680</v>
      </c>
      <c r="B50">
        <v>20</v>
      </c>
      <c r="C50">
        <v>350</v>
      </c>
      <c r="D50" t="s">
        <v>256</v>
      </c>
      <c r="E50" t="s">
        <v>217</v>
      </c>
      <c r="F50" t="s">
        <v>223</v>
      </c>
      <c r="G50">
        <v>1.36</v>
      </c>
      <c r="H50">
        <v>4.6044846997479612</v>
      </c>
      <c r="I50">
        <v>99.931474865188761</v>
      </c>
      <c r="J50">
        <v>9.993147486518876E-2</v>
      </c>
      <c r="K50">
        <v>-1.0002977028915092</v>
      </c>
      <c r="L50">
        <v>-0.8530888378387933</v>
      </c>
      <c r="M50">
        <v>0.1402526778990538</v>
      </c>
      <c r="N50">
        <v>140.25267789905379</v>
      </c>
    </row>
    <row r="51" spans="1:16" x14ac:dyDescent="0.2">
      <c r="A51" s="7">
        <v>39680</v>
      </c>
      <c r="B51">
        <v>20</v>
      </c>
      <c r="C51">
        <v>350</v>
      </c>
      <c r="D51" t="s">
        <v>256</v>
      </c>
      <c r="E51" t="s">
        <v>217</v>
      </c>
      <c r="F51" t="s">
        <v>223</v>
      </c>
      <c r="G51">
        <v>1.36</v>
      </c>
      <c r="H51">
        <v>4.6044846997479612</v>
      </c>
      <c r="I51">
        <v>99.931474865188761</v>
      </c>
      <c r="J51">
        <v>9.993147486518876E-2</v>
      </c>
      <c r="K51">
        <v>-1.0002977028915092</v>
      </c>
      <c r="L51">
        <v>-0.8530888378387933</v>
      </c>
      <c r="M51">
        <v>0.1402526778990538</v>
      </c>
      <c r="N51">
        <v>140.25267789905379</v>
      </c>
    </row>
    <row r="52" spans="1:16" x14ac:dyDescent="0.2">
      <c r="A52" s="7">
        <v>39680</v>
      </c>
      <c r="B52">
        <v>20</v>
      </c>
      <c r="C52">
        <v>350</v>
      </c>
      <c r="D52" t="s">
        <v>256</v>
      </c>
      <c r="E52" t="s">
        <v>217</v>
      </c>
      <c r="F52" t="s">
        <v>223</v>
      </c>
      <c r="G52">
        <v>1.054</v>
      </c>
      <c r="H52">
        <v>4.3495924501191716</v>
      </c>
      <c r="I52">
        <v>77.44689302052133</v>
      </c>
      <c r="J52">
        <v>7.7446893020521324E-2</v>
      </c>
      <c r="K52">
        <v>-1.1109960003851986</v>
      </c>
      <c r="L52">
        <v>-0.97649831107590523</v>
      </c>
      <c r="M52">
        <v>0.10556056083435655</v>
      </c>
      <c r="N52">
        <v>105.56056083435655</v>
      </c>
    </row>
    <row r="53" spans="1:16" x14ac:dyDescent="0.2">
      <c r="A53" s="7">
        <v>39680</v>
      </c>
      <c r="B53">
        <v>20</v>
      </c>
      <c r="C53">
        <v>350</v>
      </c>
      <c r="D53" t="s">
        <v>256</v>
      </c>
      <c r="E53" t="s">
        <v>217</v>
      </c>
      <c r="F53" t="s">
        <v>223</v>
      </c>
      <c r="G53">
        <v>1.0369999999999999</v>
      </c>
      <c r="H53">
        <v>4.3333319292473904</v>
      </c>
      <c r="I53">
        <v>76.197749584706401</v>
      </c>
      <c r="J53">
        <v>7.6197749584706403E-2</v>
      </c>
      <c r="K53">
        <v>-1.1180578548726858</v>
      </c>
      <c r="L53">
        <v>-0.98437105855359441</v>
      </c>
      <c r="M53">
        <v>0.10366423364588459</v>
      </c>
      <c r="N53">
        <v>103.66423364588459</v>
      </c>
    </row>
    <row r="54" spans="1:16" x14ac:dyDescent="0.2">
      <c r="A54" s="7">
        <v>39680</v>
      </c>
      <c r="B54">
        <v>20</v>
      </c>
      <c r="C54">
        <v>350</v>
      </c>
      <c r="D54" t="s">
        <v>256</v>
      </c>
      <c r="E54" t="s">
        <v>217</v>
      </c>
      <c r="F54" t="s">
        <v>223</v>
      </c>
      <c r="G54">
        <v>1.292</v>
      </c>
      <c r="H54">
        <v>4.553191405360411</v>
      </c>
      <c r="I54">
        <v>94.934901121929371</v>
      </c>
      <c r="J54">
        <v>9.4934901121929371E-2</v>
      </c>
      <c r="K54">
        <v>-1.0225740976026612</v>
      </c>
      <c r="L54">
        <v>-0.87792316862045661</v>
      </c>
      <c r="M54">
        <v>0.13245758462263038</v>
      </c>
      <c r="N54">
        <v>132.45758462263038</v>
      </c>
    </row>
    <row r="55" spans="1:16" s="14" customFormat="1" x14ac:dyDescent="0.2">
      <c r="A55" s="13">
        <v>39680</v>
      </c>
      <c r="B55" s="14">
        <v>20</v>
      </c>
      <c r="C55" s="14">
        <v>350</v>
      </c>
      <c r="D55" s="14" t="s">
        <v>256</v>
      </c>
      <c r="E55" s="14" t="s">
        <v>217</v>
      </c>
      <c r="F55" s="14" t="s">
        <v>223</v>
      </c>
      <c r="G55" s="14">
        <v>1.734</v>
      </c>
      <c r="H55" s="14">
        <v>4.8474308783583506</v>
      </c>
      <c r="I55" s="14">
        <v>127.41263045311568</v>
      </c>
      <c r="J55" s="14">
        <v>0.12741263045311568</v>
      </c>
      <c r="K55" s="14">
        <v>-0.89478751812153512</v>
      </c>
      <c r="L55" s="14">
        <v>-0.73546321379199953</v>
      </c>
      <c r="M55" s="14">
        <v>0.18388097006538948</v>
      </c>
      <c r="N55" s="14">
        <v>183.88097006538948</v>
      </c>
      <c r="O55" s="14">
        <f>AVERAGE(N44:N55)</f>
        <v>130.09128870306947</v>
      </c>
      <c r="P55" s="14">
        <f>STDEVA(N44:N55)</f>
        <v>24.871068061293645</v>
      </c>
    </row>
    <row r="56" spans="1:16" x14ac:dyDescent="0.2">
      <c r="A56" s="7">
        <v>39680</v>
      </c>
      <c r="B56">
        <v>23</v>
      </c>
      <c r="C56">
        <v>400</v>
      </c>
      <c r="D56" t="s">
        <v>257</v>
      </c>
      <c r="E56" t="s">
        <v>217</v>
      </c>
      <c r="F56" t="s">
        <v>223</v>
      </c>
      <c r="G56">
        <v>1.2750000000000001</v>
      </c>
      <c r="H56">
        <v>4.5399461786103901</v>
      </c>
      <c r="I56">
        <v>93.685757686114485</v>
      </c>
      <c r="J56">
        <v>9.3685757686114479E-2</v>
      </c>
      <c r="K56">
        <v>-1.0283264264917527</v>
      </c>
      <c r="L56">
        <v>-0.88433602133962208</v>
      </c>
      <c r="M56">
        <v>0.13051606714221797</v>
      </c>
      <c r="N56">
        <v>130.51606714221796</v>
      </c>
    </row>
    <row r="57" spans="1:16" x14ac:dyDescent="0.2">
      <c r="A57" s="7">
        <v>39680</v>
      </c>
      <c r="B57">
        <v>23</v>
      </c>
      <c r="C57">
        <v>400</v>
      </c>
      <c r="D57" t="s">
        <v>257</v>
      </c>
      <c r="E57" t="s">
        <v>217</v>
      </c>
      <c r="F57" t="s">
        <v>223</v>
      </c>
      <c r="G57">
        <v>1.36</v>
      </c>
      <c r="H57">
        <v>4.6044846997479612</v>
      </c>
      <c r="I57">
        <v>99.931474865188761</v>
      </c>
      <c r="J57">
        <v>9.993147486518876E-2</v>
      </c>
      <c r="K57">
        <v>-1.0002977028915092</v>
      </c>
      <c r="L57">
        <v>-0.8530888378387933</v>
      </c>
      <c r="M57">
        <v>0.1402526778990538</v>
      </c>
      <c r="N57">
        <v>140.25267789905379</v>
      </c>
    </row>
    <row r="58" spans="1:16" x14ac:dyDescent="0.2">
      <c r="A58" s="7">
        <v>39680</v>
      </c>
      <c r="B58">
        <v>23</v>
      </c>
      <c r="C58">
        <v>400</v>
      </c>
      <c r="D58" t="s">
        <v>257</v>
      </c>
      <c r="E58" t="s">
        <v>217</v>
      </c>
      <c r="F58" t="s">
        <v>223</v>
      </c>
      <c r="G58">
        <v>1.071</v>
      </c>
      <c r="H58">
        <v>4.3655927914656125</v>
      </c>
      <c r="I58">
        <v>78.696036456336174</v>
      </c>
      <c r="J58">
        <v>7.8696036456336174E-2</v>
      </c>
      <c r="K58">
        <v>-1.1040471404298708</v>
      </c>
      <c r="L58">
        <v>-0.96875153297632022</v>
      </c>
      <c r="M58">
        <v>0.10746040351682483</v>
      </c>
      <c r="N58">
        <v>107.46040351682483</v>
      </c>
    </row>
    <row r="59" spans="1:16" x14ac:dyDescent="0.2">
      <c r="A59" s="7">
        <v>39680</v>
      </c>
      <c r="B59">
        <v>23</v>
      </c>
      <c r="C59">
        <v>400</v>
      </c>
      <c r="D59" t="s">
        <v>257</v>
      </c>
      <c r="E59" t="s">
        <v>217</v>
      </c>
      <c r="F59" t="s">
        <v>223</v>
      </c>
      <c r="G59">
        <v>1.3260000000000001</v>
      </c>
      <c r="H59">
        <v>4.5791668917636716</v>
      </c>
      <c r="I59">
        <v>97.433187993559088</v>
      </c>
      <c r="J59">
        <v>9.7433187993559087E-2</v>
      </c>
      <c r="K59">
        <v>-1.0112930871929722</v>
      </c>
      <c r="L59">
        <v>-0.86534679135212988</v>
      </c>
      <c r="M59">
        <v>0.13634939292382386</v>
      </c>
      <c r="N59">
        <v>136.34939292382387</v>
      </c>
    </row>
    <row r="60" spans="1:16" x14ac:dyDescent="0.2">
      <c r="A60" s="7">
        <v>39680</v>
      </c>
      <c r="B60">
        <v>23</v>
      </c>
      <c r="C60">
        <v>400</v>
      </c>
      <c r="D60" t="s">
        <v>257</v>
      </c>
      <c r="E60" t="s">
        <v>217</v>
      </c>
      <c r="F60" t="s">
        <v>223</v>
      </c>
      <c r="G60">
        <v>1.1900000000000002</v>
      </c>
      <c r="H60">
        <v>4.4709533071234384</v>
      </c>
      <c r="I60">
        <v>87.440040507040166</v>
      </c>
      <c r="J60">
        <v>8.744004050704017E-2</v>
      </c>
      <c r="K60">
        <v>-1.0582896498691958</v>
      </c>
      <c r="L60">
        <v>-0.91773983781391777</v>
      </c>
      <c r="M60">
        <v>0.12085375873944748</v>
      </c>
      <c r="N60">
        <v>120.85375873944749</v>
      </c>
    </row>
    <row r="61" spans="1:16" x14ac:dyDescent="0.2">
      <c r="A61" s="7">
        <v>39680</v>
      </c>
      <c r="B61">
        <v>23</v>
      </c>
      <c r="C61">
        <v>400</v>
      </c>
      <c r="D61" t="s">
        <v>257</v>
      </c>
      <c r="E61" t="s">
        <v>217</v>
      </c>
      <c r="F61" t="s">
        <v>223</v>
      </c>
      <c r="G61">
        <v>1.3430000000000002</v>
      </c>
      <c r="H61">
        <v>4.5919059175411014</v>
      </c>
      <c r="I61">
        <v>98.682331429373946</v>
      </c>
      <c r="J61">
        <v>9.8682331429373951E-2</v>
      </c>
      <c r="K61">
        <v>-1.0057605985930111</v>
      </c>
      <c r="L61">
        <v>-0.85917902256733503</v>
      </c>
      <c r="M61">
        <v>0.1382996170111371</v>
      </c>
      <c r="N61">
        <v>138.29961701113712</v>
      </c>
    </row>
    <row r="62" spans="1:16" s="14" customFormat="1" x14ac:dyDescent="0.2">
      <c r="A62" s="13">
        <v>39680</v>
      </c>
      <c r="B62" s="14">
        <v>23</v>
      </c>
      <c r="C62" s="14">
        <v>400</v>
      </c>
      <c r="D62" s="14" t="s">
        <v>257</v>
      </c>
      <c r="E62" s="14" t="s">
        <v>217</v>
      </c>
      <c r="F62" s="14" t="s">
        <v>223</v>
      </c>
      <c r="G62" s="14">
        <v>1.5130000000000001</v>
      </c>
      <c r="H62" s="14">
        <v>4.7110944348062196</v>
      </c>
      <c r="I62" s="14">
        <v>111.17376578752253</v>
      </c>
      <c r="J62" s="14">
        <v>0.11117376578752253</v>
      </c>
      <c r="K62" s="14">
        <v>-0.95399768323853984</v>
      </c>
      <c r="L62" s="14">
        <v>-0.80147231648654216</v>
      </c>
      <c r="M62" s="14">
        <v>0.15795292894845545</v>
      </c>
      <c r="N62" s="14">
        <v>157.95292894845545</v>
      </c>
      <c r="O62" s="14">
        <f>AVERAGE(N56:N62)</f>
        <v>133.09783516870863</v>
      </c>
      <c r="P62" s="14">
        <f>STDEVA(N56:N62)</f>
        <v>15.918853910380717</v>
      </c>
    </row>
    <row r="63" spans="1:16" x14ac:dyDescent="0.2">
      <c r="A63" s="7">
        <v>39680</v>
      </c>
      <c r="B63">
        <v>30</v>
      </c>
      <c r="C63">
        <v>450</v>
      </c>
      <c r="D63" t="s">
        <v>256</v>
      </c>
      <c r="E63" t="s">
        <v>217</v>
      </c>
      <c r="F63" t="s">
        <v>223</v>
      </c>
      <c r="G63">
        <v>1.53</v>
      </c>
      <c r="H63">
        <v>4.722267735404345</v>
      </c>
      <c r="I63">
        <v>112.4229092233374</v>
      </c>
      <c r="J63">
        <v>0.11242290922333741</v>
      </c>
      <c r="K63">
        <v>-0.94914518044412766</v>
      </c>
      <c r="L63">
        <v>-0.79606261437459991</v>
      </c>
      <c r="M63">
        <v>0.15993274290786977</v>
      </c>
      <c r="N63">
        <v>159.93274290786977</v>
      </c>
    </row>
    <row r="64" spans="1:16" x14ac:dyDescent="0.2">
      <c r="A64" s="7">
        <v>39680</v>
      </c>
      <c r="B64">
        <v>30</v>
      </c>
      <c r="C64">
        <v>450</v>
      </c>
      <c r="D64" t="s">
        <v>256</v>
      </c>
      <c r="E64" t="s">
        <v>217</v>
      </c>
      <c r="F64" t="s">
        <v>223</v>
      </c>
      <c r="G64">
        <v>1.5640000000000001</v>
      </c>
      <c r="H64">
        <v>4.7442466421231195</v>
      </c>
      <c r="I64">
        <v>114.92119609496704</v>
      </c>
      <c r="J64">
        <v>0.11492119609496704</v>
      </c>
      <c r="K64">
        <v>-0.93959986253789762</v>
      </c>
      <c r="L64">
        <v>-0.78542123432306132</v>
      </c>
      <c r="M64">
        <v>0.16389992909016995</v>
      </c>
      <c r="N64">
        <v>163.89992909016996</v>
      </c>
    </row>
    <row r="65" spans="1:16" x14ac:dyDescent="0.2">
      <c r="A65" s="7">
        <v>39680</v>
      </c>
      <c r="B65">
        <v>30</v>
      </c>
      <c r="C65">
        <v>450</v>
      </c>
      <c r="D65" t="s">
        <v>256</v>
      </c>
      <c r="E65" t="s">
        <v>217</v>
      </c>
      <c r="F65" t="s">
        <v>223</v>
      </c>
      <c r="G65">
        <v>1.292</v>
      </c>
      <c r="H65">
        <v>4.553191405360411</v>
      </c>
      <c r="I65">
        <v>94.934901121929371</v>
      </c>
      <c r="J65">
        <v>9.4934901121929371E-2</v>
      </c>
      <c r="K65">
        <v>-1.0225740976026612</v>
      </c>
      <c r="L65">
        <v>-0.87792316862045661</v>
      </c>
      <c r="M65">
        <v>0.13245758462263038</v>
      </c>
      <c r="N65">
        <v>132.45758462263038</v>
      </c>
    </row>
    <row r="66" spans="1:16" x14ac:dyDescent="0.2">
      <c r="A66" s="7">
        <v>39680</v>
      </c>
      <c r="B66">
        <v>30</v>
      </c>
      <c r="C66">
        <v>450</v>
      </c>
      <c r="D66" t="s">
        <v>256</v>
      </c>
      <c r="E66" t="s">
        <v>217</v>
      </c>
      <c r="F66" t="s">
        <v>223</v>
      </c>
      <c r="G66">
        <v>1.6150000000000002</v>
      </c>
      <c r="H66">
        <v>4.7763349566746207</v>
      </c>
      <c r="I66">
        <v>118.6686264024117</v>
      </c>
      <c r="J66">
        <v>0.1186686264024117</v>
      </c>
      <c r="K66">
        <v>-0.92566408459460481</v>
      </c>
      <c r="L66">
        <v>-0.76988524999386099</v>
      </c>
      <c r="M66">
        <v>0.16986924244927729</v>
      </c>
      <c r="N66">
        <v>169.86924244927729</v>
      </c>
    </row>
    <row r="67" spans="1:16" x14ac:dyDescent="0.2">
      <c r="A67" s="7">
        <v>39680</v>
      </c>
      <c r="B67">
        <v>30</v>
      </c>
      <c r="C67">
        <v>450</v>
      </c>
      <c r="D67" t="s">
        <v>256</v>
      </c>
      <c r="E67" t="s">
        <v>217</v>
      </c>
      <c r="F67" t="s">
        <v>223</v>
      </c>
      <c r="G67">
        <v>1.1900000000000002</v>
      </c>
      <c r="H67">
        <v>4.4709533071234384</v>
      </c>
      <c r="I67">
        <v>87.440040507040166</v>
      </c>
      <c r="J67">
        <v>8.744004050704017E-2</v>
      </c>
      <c r="K67">
        <v>-1.0582896498691958</v>
      </c>
      <c r="L67">
        <v>-0.91773983781391777</v>
      </c>
      <c r="M67">
        <v>0.12085375873944748</v>
      </c>
      <c r="N67">
        <v>120.85375873944749</v>
      </c>
    </row>
    <row r="68" spans="1:16" x14ac:dyDescent="0.2">
      <c r="A68" s="7">
        <v>39680</v>
      </c>
      <c r="B68">
        <v>30</v>
      </c>
      <c r="C68">
        <v>450</v>
      </c>
      <c r="D68" t="s">
        <v>256</v>
      </c>
      <c r="E68" t="s">
        <v>217</v>
      </c>
      <c r="F68" t="s">
        <v>223</v>
      </c>
      <c r="G68">
        <v>1.2750000000000001</v>
      </c>
      <c r="H68">
        <v>4.5399461786103901</v>
      </c>
      <c r="I68">
        <v>93.685757686114485</v>
      </c>
      <c r="J68">
        <v>9.3685757686114479E-2</v>
      </c>
      <c r="K68">
        <v>-1.0283264264917527</v>
      </c>
      <c r="L68">
        <v>-0.88433602133962208</v>
      </c>
      <c r="M68">
        <v>0.13051606714221797</v>
      </c>
      <c r="N68">
        <v>130.51606714221796</v>
      </c>
    </row>
    <row r="69" spans="1:16" x14ac:dyDescent="0.2">
      <c r="A69" s="7">
        <v>39680</v>
      </c>
      <c r="B69">
        <v>30</v>
      </c>
      <c r="C69">
        <v>450</v>
      </c>
      <c r="D69" t="s">
        <v>256</v>
      </c>
      <c r="E69" t="s">
        <v>217</v>
      </c>
      <c r="F69" t="s">
        <v>223</v>
      </c>
      <c r="G69">
        <v>1.6150000000000002</v>
      </c>
      <c r="H69">
        <v>4.7763349566746207</v>
      </c>
      <c r="I69">
        <v>118.6686264024117</v>
      </c>
      <c r="J69">
        <v>0.1186686264024117</v>
      </c>
      <c r="K69">
        <v>-0.92566408459460481</v>
      </c>
      <c r="L69">
        <v>-0.76988524999386099</v>
      </c>
      <c r="M69">
        <v>0.16986924244927729</v>
      </c>
      <c r="N69">
        <v>169.86924244927729</v>
      </c>
    </row>
    <row r="70" spans="1:16" x14ac:dyDescent="0.2">
      <c r="A70" s="7">
        <v>39680</v>
      </c>
      <c r="B70">
        <v>30</v>
      </c>
      <c r="C70">
        <v>450</v>
      </c>
      <c r="D70" t="s">
        <v>256</v>
      </c>
      <c r="E70" t="s">
        <v>217</v>
      </c>
      <c r="F70" t="s">
        <v>223</v>
      </c>
      <c r="G70">
        <v>1.1560000000000001</v>
      </c>
      <c r="H70">
        <v>4.441965770250186</v>
      </c>
      <c r="I70">
        <v>84.941753635410436</v>
      </c>
      <c r="J70">
        <v>8.4941753635410441E-2</v>
      </c>
      <c r="K70">
        <v>-1.0708787771772166</v>
      </c>
      <c r="L70">
        <v>-0.93177453938361754</v>
      </c>
      <c r="M70">
        <v>0.11701066851925673</v>
      </c>
      <c r="N70">
        <v>117.01066851925674</v>
      </c>
    </row>
    <row r="71" spans="1:16" s="14" customFormat="1" x14ac:dyDescent="0.2">
      <c r="A71" s="13">
        <v>39680</v>
      </c>
      <c r="B71" s="14">
        <v>30</v>
      </c>
      <c r="C71" s="14">
        <v>450</v>
      </c>
      <c r="D71" s="14" t="s">
        <v>256</v>
      </c>
      <c r="E71" s="14" t="s">
        <v>217</v>
      </c>
      <c r="F71" s="14" t="s">
        <v>223</v>
      </c>
      <c r="G71" s="14">
        <v>1.53</v>
      </c>
      <c r="H71" s="14">
        <v>4.722267735404345</v>
      </c>
      <c r="I71" s="14">
        <v>112.4229092233374</v>
      </c>
      <c r="J71" s="14">
        <v>0.11242290922333741</v>
      </c>
      <c r="K71" s="14">
        <v>-0.94914518044412766</v>
      </c>
      <c r="L71" s="14">
        <v>-0.79606261437459991</v>
      </c>
      <c r="M71" s="14">
        <v>0.15993274290786977</v>
      </c>
      <c r="N71" s="14">
        <v>159.93274290786977</v>
      </c>
      <c r="O71" s="14">
        <f>AVERAGE(N63:N71)</f>
        <v>147.14910875866852</v>
      </c>
      <c r="P71" s="14">
        <f>STDEVA(N63:N71)</f>
        <v>21.598933721627613</v>
      </c>
    </row>
    <row r="72" spans="1:16" x14ac:dyDescent="0.2">
      <c r="A72" s="7">
        <v>39680</v>
      </c>
      <c r="B72">
        <v>18</v>
      </c>
      <c r="C72">
        <v>450</v>
      </c>
      <c r="D72" t="s">
        <v>257</v>
      </c>
      <c r="E72" t="s">
        <v>217</v>
      </c>
      <c r="F72" t="s">
        <v>223</v>
      </c>
      <c r="G72">
        <v>0.81600000000000006</v>
      </c>
      <c r="H72">
        <v>4.0936590759819707</v>
      </c>
      <c r="I72">
        <v>59.958884919113274</v>
      </c>
      <c r="J72">
        <v>5.9958884919113276E-2</v>
      </c>
      <c r="K72">
        <v>-1.2221464525078654</v>
      </c>
      <c r="L72">
        <v>-1.1004118585928135</v>
      </c>
      <c r="M72">
        <v>7.9357529899385146E-2</v>
      </c>
      <c r="N72">
        <v>79.357529899385142</v>
      </c>
    </row>
    <row r="73" spans="1:16" s="14" customFormat="1" x14ac:dyDescent="0.2">
      <c r="A73" s="13">
        <v>39680</v>
      </c>
      <c r="B73" s="14">
        <v>18</v>
      </c>
      <c r="C73" s="14">
        <v>450</v>
      </c>
      <c r="D73" s="14" t="s">
        <v>257</v>
      </c>
      <c r="E73" s="14" t="s">
        <v>217</v>
      </c>
      <c r="F73" s="14" t="s">
        <v>223</v>
      </c>
      <c r="G73" s="14">
        <v>1.071</v>
      </c>
      <c r="H73" s="14">
        <v>4.3655927914656125</v>
      </c>
      <c r="I73" s="14">
        <v>78.696036456336174</v>
      </c>
      <c r="J73" s="14">
        <v>7.8696036456336174E-2</v>
      </c>
      <c r="K73" s="14">
        <v>-1.1040471404298708</v>
      </c>
      <c r="L73" s="14">
        <v>-0.96875153297632022</v>
      </c>
      <c r="M73" s="14">
        <v>0.10746040351682483</v>
      </c>
      <c r="N73" s="14">
        <v>107.46040351682483</v>
      </c>
      <c r="O73" s="14">
        <f>AVERAGE(N72:N73)</f>
        <v>93.408966708104984</v>
      </c>
      <c r="P73" s="14">
        <f>STDEVA(N72:N73)</f>
        <v>19.871732505720111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opLeftCell="A13" workbookViewId="0">
      <selection activeCell="A2" sqref="A2:A166"/>
    </sheetView>
  </sheetViews>
  <sheetFormatPr baseColWidth="10" defaultRowHeight="12.75" x14ac:dyDescent="0.2"/>
  <cols>
    <col min="1" max="1" width="10.75" style="7"/>
  </cols>
  <sheetData>
    <row r="1" spans="1:8" x14ac:dyDescent="0.2">
      <c r="A1" s="7" t="s">
        <v>237</v>
      </c>
      <c r="B1" t="s">
        <v>254</v>
      </c>
      <c r="C1" t="s">
        <v>255</v>
      </c>
      <c r="D1" t="s">
        <v>239</v>
      </c>
      <c r="E1" t="s">
        <v>240</v>
      </c>
      <c r="F1" s="6" t="s">
        <v>288</v>
      </c>
      <c r="G1" s="6" t="s">
        <v>266</v>
      </c>
      <c r="H1" t="s">
        <v>267</v>
      </c>
    </row>
    <row r="2" spans="1:8" x14ac:dyDescent="0.2">
      <c r="A2" s="13">
        <v>39680</v>
      </c>
      <c r="B2">
        <v>20.100000000000001</v>
      </c>
      <c r="C2" s="14" t="s">
        <v>289</v>
      </c>
      <c r="D2" s="14" t="s">
        <v>217</v>
      </c>
      <c r="E2" s="14" t="s">
        <v>223</v>
      </c>
      <c r="F2">
        <v>1.2456100000000001</v>
      </c>
      <c r="G2">
        <v>1.3966109090000001</v>
      </c>
      <c r="H2">
        <v>0.19386166499999999</v>
      </c>
    </row>
    <row r="3" spans="1:8" x14ac:dyDescent="0.2">
      <c r="A3" s="13">
        <v>39680</v>
      </c>
      <c r="B3" s="14">
        <v>20.100000000000001</v>
      </c>
      <c r="C3" s="14" t="s">
        <v>289</v>
      </c>
      <c r="D3" s="14" t="s">
        <v>217</v>
      </c>
      <c r="E3" s="14" t="s">
        <v>223</v>
      </c>
      <c r="F3" s="14">
        <v>1.02458</v>
      </c>
      <c r="G3" s="14"/>
    </row>
    <row r="4" spans="1:8" x14ac:dyDescent="0.2">
      <c r="A4" s="13">
        <v>39680</v>
      </c>
      <c r="B4" s="14">
        <v>20.100000000000001</v>
      </c>
      <c r="C4" s="14" t="s">
        <v>289</v>
      </c>
      <c r="D4" s="14" t="s">
        <v>217</v>
      </c>
      <c r="E4" s="14" t="s">
        <v>223</v>
      </c>
      <c r="F4" s="14">
        <v>1.6421300000000001</v>
      </c>
      <c r="G4" s="14"/>
    </row>
    <row r="5" spans="1:8" x14ac:dyDescent="0.2">
      <c r="A5" s="13">
        <v>39680</v>
      </c>
      <c r="B5" s="14">
        <v>20.100000000000001</v>
      </c>
      <c r="C5" s="14" t="s">
        <v>289</v>
      </c>
      <c r="D5" s="14" t="s">
        <v>217</v>
      </c>
      <c r="E5" s="14" t="s">
        <v>223</v>
      </c>
      <c r="F5" s="14">
        <v>1.1541999999999999</v>
      </c>
      <c r="G5" s="14"/>
    </row>
    <row r="6" spans="1:8" x14ac:dyDescent="0.2">
      <c r="A6" s="13">
        <v>39680</v>
      </c>
      <c r="B6" s="14">
        <v>20.100000000000001</v>
      </c>
      <c r="C6" s="14" t="s">
        <v>289</v>
      </c>
      <c r="D6" s="14" t="s">
        <v>217</v>
      </c>
      <c r="E6" s="14" t="s">
        <v>223</v>
      </c>
      <c r="F6">
        <v>1.5412300000000001</v>
      </c>
    </row>
    <row r="7" spans="1:8" x14ac:dyDescent="0.2">
      <c r="A7" s="13">
        <v>39680</v>
      </c>
      <c r="B7" s="14">
        <v>20.100000000000001</v>
      </c>
      <c r="C7" s="14" t="s">
        <v>289</v>
      </c>
      <c r="D7" s="14" t="s">
        <v>217</v>
      </c>
      <c r="E7" s="14" t="s">
        <v>223</v>
      </c>
      <c r="F7">
        <v>1.42221</v>
      </c>
    </row>
    <row r="8" spans="1:8" x14ac:dyDescent="0.2">
      <c r="A8" s="13">
        <v>39680</v>
      </c>
      <c r="B8" s="14">
        <v>20.100000000000001</v>
      </c>
      <c r="C8" s="14" t="s">
        <v>289</v>
      </c>
      <c r="D8" s="14" t="s">
        <v>217</v>
      </c>
      <c r="E8" s="14" t="s">
        <v>223</v>
      </c>
      <c r="F8" s="14">
        <v>1.4985999999999999</v>
      </c>
      <c r="G8" s="14"/>
    </row>
    <row r="9" spans="1:8" hidden="1" x14ac:dyDescent="0.2">
      <c r="A9" s="13">
        <v>39680</v>
      </c>
      <c r="B9" s="14">
        <v>20.100000000000001</v>
      </c>
      <c r="C9" s="14" t="s">
        <v>289</v>
      </c>
      <c r="D9" s="14" t="s">
        <v>217</v>
      </c>
      <c r="E9" s="14" t="s">
        <v>223</v>
      </c>
      <c r="F9" s="14">
        <v>1.6413</v>
      </c>
      <c r="G9" s="14"/>
    </row>
    <row r="10" spans="1:8" x14ac:dyDescent="0.2">
      <c r="A10" s="13">
        <v>39680</v>
      </c>
      <c r="B10" s="14">
        <v>20.100000000000001</v>
      </c>
      <c r="C10" s="14" t="s">
        <v>289</v>
      </c>
      <c r="D10" s="14" t="s">
        <v>217</v>
      </c>
      <c r="E10" s="14" t="s">
        <v>223</v>
      </c>
      <c r="F10">
        <v>1.3478000000000001</v>
      </c>
    </row>
    <row r="11" spans="1:8" x14ac:dyDescent="0.2">
      <c r="A11" s="13">
        <v>39680</v>
      </c>
      <c r="B11" s="14">
        <v>20.100000000000001</v>
      </c>
      <c r="C11" s="14" t="s">
        <v>289</v>
      </c>
      <c r="D11" s="14" t="s">
        <v>217</v>
      </c>
      <c r="E11" s="14" t="s">
        <v>223</v>
      </c>
      <c r="F11">
        <v>1.4235</v>
      </c>
    </row>
    <row r="12" spans="1:8" x14ac:dyDescent="0.2">
      <c r="A12" s="13">
        <v>39680</v>
      </c>
      <c r="B12" s="14">
        <v>20.100000000000001</v>
      </c>
      <c r="C12" s="14" t="s">
        <v>289</v>
      </c>
      <c r="D12" s="14" t="s">
        <v>217</v>
      </c>
      <c r="E12" s="14" t="s">
        <v>223</v>
      </c>
      <c r="F12" s="14">
        <v>1.4215599999999999</v>
      </c>
      <c r="G12" s="14"/>
    </row>
    <row r="13" spans="1:8" x14ac:dyDescent="0.2">
      <c r="A13" s="13">
        <v>39680</v>
      </c>
      <c r="B13" s="14">
        <v>20.5</v>
      </c>
      <c r="C13" s="14" t="s">
        <v>289</v>
      </c>
      <c r="D13" s="14" t="s">
        <v>217</v>
      </c>
      <c r="E13" s="14" t="s">
        <v>223</v>
      </c>
      <c r="F13" s="14">
        <v>1.3642000000000001</v>
      </c>
      <c r="G13" s="14">
        <v>1.3695045450000001</v>
      </c>
      <c r="H13">
        <v>0.18625007800000001</v>
      </c>
    </row>
    <row r="14" spans="1:8" x14ac:dyDescent="0.2">
      <c r="A14" s="13">
        <v>39680</v>
      </c>
      <c r="B14">
        <v>20.5</v>
      </c>
      <c r="C14" s="14" t="s">
        <v>289</v>
      </c>
      <c r="D14" s="14" t="s">
        <v>217</v>
      </c>
      <c r="E14" s="14" t="s">
        <v>223</v>
      </c>
      <c r="F14">
        <v>1.34785</v>
      </c>
    </row>
    <row r="15" spans="1:8" x14ac:dyDescent="0.2">
      <c r="A15" s="13">
        <v>39680</v>
      </c>
      <c r="B15">
        <v>20.5</v>
      </c>
      <c r="C15" s="14" t="s">
        <v>289</v>
      </c>
      <c r="D15" s="14" t="s">
        <v>217</v>
      </c>
      <c r="E15" s="14" t="s">
        <v>223</v>
      </c>
      <c r="F15">
        <v>1.7456199999999999</v>
      </c>
    </row>
    <row r="16" spans="1:8" x14ac:dyDescent="0.2">
      <c r="A16" s="13">
        <v>39680</v>
      </c>
      <c r="B16">
        <v>20.5</v>
      </c>
      <c r="C16" s="14" t="s">
        <v>289</v>
      </c>
      <c r="D16" s="14" t="s">
        <v>217</v>
      </c>
      <c r="E16" s="14" t="s">
        <v>223</v>
      </c>
      <c r="F16">
        <v>1.0213000000000001</v>
      </c>
    </row>
    <row r="17" spans="1:8" x14ac:dyDescent="0.2">
      <c r="A17" s="13">
        <v>39680</v>
      </c>
      <c r="B17">
        <v>20.5</v>
      </c>
      <c r="C17" s="14" t="s">
        <v>289</v>
      </c>
      <c r="D17" s="14" t="s">
        <v>217</v>
      </c>
      <c r="E17" s="14" t="s">
        <v>223</v>
      </c>
      <c r="F17">
        <v>1.3896999999999999</v>
      </c>
    </row>
    <row r="18" spans="1:8" x14ac:dyDescent="0.2">
      <c r="A18" s="13">
        <v>39680</v>
      </c>
      <c r="B18">
        <v>20.5</v>
      </c>
      <c r="C18" s="14" t="s">
        <v>289</v>
      </c>
      <c r="D18" s="14" t="s">
        <v>217</v>
      </c>
      <c r="E18" s="14" t="s">
        <v>223</v>
      </c>
      <c r="F18">
        <v>1.1134999999999999</v>
      </c>
    </row>
    <row r="19" spans="1:8" x14ac:dyDescent="0.2">
      <c r="A19" s="13">
        <v>39680</v>
      </c>
      <c r="B19">
        <v>20.5</v>
      </c>
      <c r="C19" s="14" t="s">
        <v>289</v>
      </c>
      <c r="D19" s="14" t="s">
        <v>217</v>
      </c>
      <c r="E19" s="14" t="s">
        <v>223</v>
      </c>
      <c r="F19">
        <v>1.3971</v>
      </c>
    </row>
    <row r="20" spans="1:8" x14ac:dyDescent="0.2">
      <c r="A20" s="13">
        <v>39680</v>
      </c>
      <c r="B20">
        <v>20.5</v>
      </c>
      <c r="C20" s="14" t="s">
        <v>289</v>
      </c>
      <c r="D20" s="14" t="s">
        <v>217</v>
      </c>
      <c r="E20" s="14" t="s">
        <v>223</v>
      </c>
      <c r="F20">
        <v>1.456</v>
      </c>
    </row>
    <row r="21" spans="1:8" x14ac:dyDescent="0.2">
      <c r="A21" s="13">
        <v>39680</v>
      </c>
      <c r="B21" s="14">
        <v>20.5</v>
      </c>
      <c r="C21" s="14" t="s">
        <v>289</v>
      </c>
      <c r="D21" s="14" t="s">
        <v>217</v>
      </c>
      <c r="E21" s="14" t="s">
        <v>223</v>
      </c>
      <c r="F21" s="14">
        <v>1.4621299999999999</v>
      </c>
      <c r="G21" s="14"/>
    </row>
    <row r="22" spans="1:8" x14ac:dyDescent="0.2">
      <c r="A22" s="13">
        <v>39680</v>
      </c>
      <c r="B22" s="14">
        <v>20.5</v>
      </c>
      <c r="C22" s="14" t="s">
        <v>289</v>
      </c>
      <c r="D22" s="14" t="s">
        <v>217</v>
      </c>
      <c r="E22" s="14" t="s">
        <v>223</v>
      </c>
      <c r="F22" s="14">
        <v>1.3674500000000001</v>
      </c>
      <c r="G22" s="14"/>
    </row>
    <row r="23" spans="1:8" x14ac:dyDescent="0.2">
      <c r="A23" s="13">
        <v>39680</v>
      </c>
      <c r="B23">
        <v>20.5</v>
      </c>
      <c r="C23" t="s">
        <v>289</v>
      </c>
      <c r="D23" t="s">
        <v>217</v>
      </c>
      <c r="E23" t="s">
        <v>223</v>
      </c>
      <c r="F23">
        <v>1.3996999999999999</v>
      </c>
    </row>
    <row r="24" spans="1:8" x14ac:dyDescent="0.2">
      <c r="A24" s="13">
        <v>39680</v>
      </c>
      <c r="B24">
        <v>21</v>
      </c>
      <c r="C24" t="s">
        <v>289</v>
      </c>
      <c r="D24" t="s">
        <v>217</v>
      </c>
      <c r="E24" t="s">
        <v>223</v>
      </c>
      <c r="F24">
        <v>1.34561</v>
      </c>
      <c r="G24">
        <v>1.3449811110000001</v>
      </c>
      <c r="H24">
        <v>0.21127163199999999</v>
      </c>
    </row>
    <row r="25" spans="1:8" x14ac:dyDescent="0.2">
      <c r="A25" s="13">
        <v>39680</v>
      </c>
      <c r="B25">
        <v>21</v>
      </c>
      <c r="C25" t="s">
        <v>289</v>
      </c>
      <c r="D25" t="s">
        <v>217</v>
      </c>
      <c r="E25" t="s">
        <v>223</v>
      </c>
      <c r="F25">
        <v>1.2284600000000001</v>
      </c>
    </row>
    <row r="26" spans="1:8" x14ac:dyDescent="0.2">
      <c r="A26" s="13">
        <v>39680</v>
      </c>
      <c r="B26">
        <v>21</v>
      </c>
      <c r="C26" t="s">
        <v>289</v>
      </c>
      <c r="D26" t="s">
        <v>217</v>
      </c>
      <c r="E26" t="s">
        <v>223</v>
      </c>
      <c r="F26">
        <v>1.7451000000000001</v>
      </c>
    </row>
    <row r="27" spans="1:8" x14ac:dyDescent="0.2">
      <c r="A27" s="13">
        <v>39680</v>
      </c>
      <c r="B27">
        <v>21</v>
      </c>
      <c r="C27" t="s">
        <v>289</v>
      </c>
      <c r="D27" t="s">
        <v>217</v>
      </c>
      <c r="E27" t="s">
        <v>223</v>
      </c>
      <c r="F27">
        <v>1.5612299999999999</v>
      </c>
    </row>
    <row r="28" spans="1:8" x14ac:dyDescent="0.2">
      <c r="A28" s="13">
        <v>39680</v>
      </c>
      <c r="B28">
        <v>21</v>
      </c>
      <c r="C28" t="s">
        <v>289</v>
      </c>
      <c r="D28" t="s">
        <v>217</v>
      </c>
      <c r="E28" t="s">
        <v>223</v>
      </c>
      <c r="F28">
        <v>1.2145999999999999</v>
      </c>
    </row>
    <row r="29" spans="1:8" x14ac:dyDescent="0.2">
      <c r="A29" s="13">
        <v>39680</v>
      </c>
      <c r="B29">
        <v>21</v>
      </c>
      <c r="C29" t="s">
        <v>289</v>
      </c>
      <c r="D29" t="s">
        <v>217</v>
      </c>
      <c r="E29" t="s">
        <v>223</v>
      </c>
      <c r="F29">
        <v>1.0029999999999999</v>
      </c>
    </row>
    <row r="30" spans="1:8" x14ac:dyDescent="0.2">
      <c r="A30" s="13">
        <v>39680</v>
      </c>
      <c r="B30">
        <v>21</v>
      </c>
      <c r="C30" t="s">
        <v>289</v>
      </c>
      <c r="D30" t="s">
        <v>217</v>
      </c>
      <c r="E30" t="s">
        <v>223</v>
      </c>
      <c r="F30">
        <v>1.33456</v>
      </c>
    </row>
    <row r="31" spans="1:8" x14ac:dyDescent="0.2">
      <c r="A31" s="13">
        <v>39680</v>
      </c>
      <c r="B31">
        <v>21</v>
      </c>
      <c r="C31" t="s">
        <v>289</v>
      </c>
      <c r="D31" t="s">
        <v>217</v>
      </c>
      <c r="E31" t="s">
        <v>223</v>
      </c>
      <c r="F31">
        <v>1.30125</v>
      </c>
    </row>
    <row r="32" spans="1:8" x14ac:dyDescent="0.2">
      <c r="A32" s="13">
        <v>39680</v>
      </c>
      <c r="B32">
        <v>21</v>
      </c>
      <c r="C32" t="s">
        <v>289</v>
      </c>
      <c r="D32" t="s">
        <v>217</v>
      </c>
      <c r="E32" t="s">
        <v>223</v>
      </c>
      <c r="F32">
        <v>1.3710199999999999</v>
      </c>
    </row>
    <row r="33" spans="1:8" x14ac:dyDescent="0.2">
      <c r="A33" s="13">
        <v>39680</v>
      </c>
      <c r="B33">
        <v>24</v>
      </c>
      <c r="C33" t="s">
        <v>289</v>
      </c>
      <c r="D33" t="s">
        <v>217</v>
      </c>
      <c r="E33" t="s">
        <v>223</v>
      </c>
      <c r="F33">
        <v>1.2648600000000001</v>
      </c>
      <c r="G33">
        <v>1.2710283570000001</v>
      </c>
      <c r="H33">
        <v>8.2164157000000002E-2</v>
      </c>
    </row>
    <row r="34" spans="1:8" x14ac:dyDescent="0.2">
      <c r="A34" s="13">
        <v>39680</v>
      </c>
      <c r="B34">
        <v>24</v>
      </c>
      <c r="C34" t="s">
        <v>289</v>
      </c>
      <c r="D34" t="s">
        <v>217</v>
      </c>
      <c r="E34" t="s">
        <v>223</v>
      </c>
      <c r="F34">
        <v>1.25997</v>
      </c>
    </row>
    <row r="35" spans="1:8" x14ac:dyDescent="0.2">
      <c r="A35" s="13">
        <v>39680</v>
      </c>
      <c r="B35">
        <v>24</v>
      </c>
      <c r="C35" t="s">
        <v>289</v>
      </c>
      <c r="D35" t="s">
        <v>217</v>
      </c>
      <c r="E35" t="s">
        <v>223</v>
      </c>
      <c r="F35">
        <v>1.2781229999999999</v>
      </c>
    </row>
    <row r="36" spans="1:8" x14ac:dyDescent="0.2">
      <c r="A36" s="13">
        <v>39680</v>
      </c>
      <c r="B36">
        <v>24</v>
      </c>
      <c r="C36" t="s">
        <v>289</v>
      </c>
      <c r="D36" t="s">
        <v>217</v>
      </c>
      <c r="E36" t="s">
        <v>223</v>
      </c>
      <c r="F36">
        <v>1.2943100000000001</v>
      </c>
    </row>
    <row r="37" spans="1:8" x14ac:dyDescent="0.2">
      <c r="A37" s="13">
        <v>39680</v>
      </c>
      <c r="B37">
        <v>24</v>
      </c>
      <c r="C37" t="s">
        <v>289</v>
      </c>
      <c r="D37" t="s">
        <v>217</v>
      </c>
      <c r="E37" t="s">
        <v>223</v>
      </c>
      <c r="F37">
        <v>1.0012300000000001</v>
      </c>
    </row>
    <row r="38" spans="1:8" x14ac:dyDescent="0.2">
      <c r="A38" s="13">
        <v>39680</v>
      </c>
      <c r="B38">
        <v>24</v>
      </c>
      <c r="C38" t="s">
        <v>289</v>
      </c>
      <c r="D38" t="s">
        <v>217</v>
      </c>
      <c r="E38" t="s">
        <v>223</v>
      </c>
      <c r="F38">
        <v>1.26664</v>
      </c>
    </row>
    <row r="39" spans="1:8" x14ac:dyDescent="0.2">
      <c r="A39" s="13">
        <v>39680</v>
      </c>
      <c r="B39">
        <v>24</v>
      </c>
      <c r="C39" t="s">
        <v>289</v>
      </c>
      <c r="D39" t="s">
        <v>217</v>
      </c>
      <c r="E39" t="s">
        <v>223</v>
      </c>
      <c r="F39">
        <v>1.2664500000000001</v>
      </c>
    </row>
    <row r="40" spans="1:8" x14ac:dyDescent="0.2">
      <c r="A40" s="13">
        <v>39680</v>
      </c>
      <c r="B40">
        <v>24</v>
      </c>
      <c r="C40" t="s">
        <v>289</v>
      </c>
      <c r="D40" t="s">
        <v>217</v>
      </c>
      <c r="E40" t="s">
        <v>223</v>
      </c>
      <c r="F40">
        <v>1.2874159999999999</v>
      </c>
    </row>
    <row r="41" spans="1:8" x14ac:dyDescent="0.2">
      <c r="A41" s="13">
        <v>39680</v>
      </c>
      <c r="B41">
        <v>24</v>
      </c>
      <c r="C41" t="s">
        <v>289</v>
      </c>
      <c r="D41" t="s">
        <v>217</v>
      </c>
      <c r="E41" t="s">
        <v>223</v>
      </c>
      <c r="F41">
        <v>1.2997460000000001</v>
      </c>
    </row>
    <row r="42" spans="1:8" x14ac:dyDescent="0.2">
      <c r="A42" s="13">
        <v>39680</v>
      </c>
      <c r="B42">
        <v>24</v>
      </c>
      <c r="C42" t="s">
        <v>289</v>
      </c>
      <c r="D42" t="s">
        <v>217</v>
      </c>
      <c r="E42" t="s">
        <v>223</v>
      </c>
      <c r="F42">
        <v>1.33412</v>
      </c>
    </row>
    <row r="43" spans="1:8" x14ac:dyDescent="0.2">
      <c r="A43" s="13">
        <v>39680</v>
      </c>
      <c r="B43">
        <v>24</v>
      </c>
      <c r="C43" t="s">
        <v>289</v>
      </c>
      <c r="D43" t="s">
        <v>217</v>
      </c>
      <c r="E43" t="s">
        <v>223</v>
      </c>
      <c r="F43">
        <v>1.31125</v>
      </c>
    </row>
    <row r="44" spans="1:8" x14ac:dyDescent="0.2">
      <c r="A44" s="13">
        <v>39680</v>
      </c>
      <c r="B44">
        <v>24</v>
      </c>
      <c r="C44" t="s">
        <v>289</v>
      </c>
      <c r="D44" t="s">
        <v>217</v>
      </c>
      <c r="E44" t="s">
        <v>223</v>
      </c>
      <c r="F44">
        <v>1.3218000000000001</v>
      </c>
    </row>
    <row r="45" spans="1:8" x14ac:dyDescent="0.2">
      <c r="A45" s="13">
        <v>39680</v>
      </c>
      <c r="B45">
        <v>24</v>
      </c>
      <c r="C45" t="s">
        <v>289</v>
      </c>
      <c r="D45" t="s">
        <v>217</v>
      </c>
      <c r="E45" t="s">
        <v>223</v>
      </c>
      <c r="F45">
        <v>1.341002</v>
      </c>
    </row>
    <row r="46" spans="1:8" x14ac:dyDescent="0.2">
      <c r="A46" s="13">
        <v>39680</v>
      </c>
      <c r="B46">
        <v>24</v>
      </c>
      <c r="C46" t="s">
        <v>289</v>
      </c>
      <c r="D46" t="s">
        <v>217</v>
      </c>
      <c r="E46" t="s">
        <v>223</v>
      </c>
      <c r="F46">
        <v>1.2674799999999999</v>
      </c>
    </row>
    <row r="47" spans="1:8" x14ac:dyDescent="0.2">
      <c r="A47" s="13">
        <v>39680</v>
      </c>
      <c r="B47">
        <v>26</v>
      </c>
      <c r="C47" t="s">
        <v>289</v>
      </c>
      <c r="D47" t="s">
        <v>217</v>
      </c>
      <c r="E47" t="s">
        <v>223</v>
      </c>
      <c r="F47">
        <v>1.2541199999999999</v>
      </c>
      <c r="G47">
        <v>1.2606558329999999</v>
      </c>
      <c r="H47">
        <v>9.1935201999999994E-2</v>
      </c>
    </row>
    <row r="48" spans="1:8" x14ac:dyDescent="0.2">
      <c r="A48" s="13">
        <v>39680</v>
      </c>
      <c r="B48">
        <v>26</v>
      </c>
      <c r="C48" t="s">
        <v>289</v>
      </c>
      <c r="D48" t="s">
        <v>217</v>
      </c>
      <c r="E48" t="s">
        <v>223</v>
      </c>
      <c r="F48">
        <v>1.24997</v>
      </c>
    </row>
    <row r="49" spans="1:8" x14ac:dyDescent="0.2">
      <c r="A49" s="13">
        <v>39680</v>
      </c>
      <c r="B49">
        <v>26</v>
      </c>
      <c r="C49" t="s">
        <v>289</v>
      </c>
      <c r="D49" t="s">
        <v>217</v>
      </c>
      <c r="E49" t="s">
        <v>223</v>
      </c>
      <c r="F49">
        <v>1.2633099999999999</v>
      </c>
    </row>
    <row r="50" spans="1:8" x14ac:dyDescent="0.2">
      <c r="A50" s="13">
        <v>39680</v>
      </c>
      <c r="B50">
        <v>26</v>
      </c>
      <c r="C50" t="s">
        <v>289</v>
      </c>
      <c r="D50" t="s">
        <v>217</v>
      </c>
      <c r="E50" t="s">
        <v>223</v>
      </c>
      <c r="F50">
        <v>1.25746</v>
      </c>
    </row>
    <row r="51" spans="1:8" x14ac:dyDescent="0.2">
      <c r="A51" s="13">
        <v>39680</v>
      </c>
      <c r="B51">
        <v>26</v>
      </c>
      <c r="C51" t="s">
        <v>289</v>
      </c>
      <c r="D51" t="s">
        <v>217</v>
      </c>
      <c r="E51" t="s">
        <v>223</v>
      </c>
      <c r="F51">
        <v>1.331</v>
      </c>
    </row>
    <row r="52" spans="1:8" x14ac:dyDescent="0.2">
      <c r="A52" s="13">
        <v>39680</v>
      </c>
      <c r="B52">
        <v>26</v>
      </c>
      <c r="C52" t="s">
        <v>289</v>
      </c>
      <c r="D52" t="s">
        <v>217</v>
      </c>
      <c r="E52" t="s">
        <v>223</v>
      </c>
      <c r="F52">
        <v>1.1978500000000001</v>
      </c>
    </row>
    <row r="53" spans="1:8" x14ac:dyDescent="0.2">
      <c r="A53" s="13">
        <v>39680</v>
      </c>
      <c r="B53">
        <v>26</v>
      </c>
      <c r="C53" t="s">
        <v>289</v>
      </c>
      <c r="D53" t="s">
        <v>217</v>
      </c>
      <c r="E53" t="s">
        <v>223</v>
      </c>
      <c r="F53">
        <v>1.2011499999999999</v>
      </c>
    </row>
    <row r="54" spans="1:8" x14ac:dyDescent="0.2">
      <c r="A54" s="13">
        <v>39680</v>
      </c>
      <c r="B54">
        <v>26</v>
      </c>
      <c r="C54" t="s">
        <v>289</v>
      </c>
      <c r="D54" t="s">
        <v>217</v>
      </c>
      <c r="E54" t="s">
        <v>223</v>
      </c>
      <c r="F54">
        <v>1.2845599999999999</v>
      </c>
    </row>
    <row r="55" spans="1:8" x14ac:dyDescent="0.2">
      <c r="A55" s="13">
        <v>39680</v>
      </c>
      <c r="B55">
        <v>26</v>
      </c>
      <c r="C55" t="s">
        <v>289</v>
      </c>
      <c r="D55" t="s">
        <v>217</v>
      </c>
      <c r="E55" t="s">
        <v>223</v>
      </c>
      <c r="F55">
        <v>1.31124</v>
      </c>
    </row>
    <row r="56" spans="1:8" x14ac:dyDescent="0.2">
      <c r="A56" s="13">
        <v>39680</v>
      </c>
      <c r="B56">
        <v>26</v>
      </c>
      <c r="C56" t="s">
        <v>289</v>
      </c>
      <c r="D56" t="s">
        <v>217</v>
      </c>
      <c r="E56" t="s">
        <v>223</v>
      </c>
      <c r="F56">
        <v>1.0341499999999999</v>
      </c>
    </row>
    <row r="57" spans="1:8" x14ac:dyDescent="0.2">
      <c r="A57" s="13">
        <v>39680</v>
      </c>
      <c r="B57">
        <v>26</v>
      </c>
      <c r="C57" t="s">
        <v>289</v>
      </c>
      <c r="D57" t="s">
        <v>217</v>
      </c>
      <c r="E57" t="s">
        <v>223</v>
      </c>
      <c r="F57">
        <v>1.34561</v>
      </c>
    </row>
    <row r="58" spans="1:8" x14ac:dyDescent="0.2">
      <c r="A58" s="13">
        <v>39680</v>
      </c>
      <c r="B58">
        <v>26</v>
      </c>
      <c r="C58" t="s">
        <v>289</v>
      </c>
      <c r="D58" t="s">
        <v>217</v>
      </c>
      <c r="E58" t="s">
        <v>223</v>
      </c>
      <c r="F58">
        <v>1.3974500000000001</v>
      </c>
    </row>
    <row r="59" spans="1:8" x14ac:dyDescent="0.2">
      <c r="A59" s="13">
        <v>39680</v>
      </c>
      <c r="B59">
        <v>28.5</v>
      </c>
      <c r="C59" t="s">
        <v>289</v>
      </c>
      <c r="D59" t="s">
        <v>217</v>
      </c>
      <c r="E59" t="s">
        <v>223</v>
      </c>
      <c r="F59">
        <v>1.2455780000000001</v>
      </c>
      <c r="G59">
        <v>1.2402155560000001</v>
      </c>
      <c r="H59">
        <v>1.8291458E-2</v>
      </c>
    </row>
    <row r="60" spans="1:8" x14ac:dyDescent="0.2">
      <c r="A60" s="13">
        <v>39680</v>
      </c>
      <c r="B60">
        <v>28.5</v>
      </c>
      <c r="C60" t="s">
        <v>289</v>
      </c>
      <c r="D60" t="s">
        <v>217</v>
      </c>
      <c r="E60" t="s">
        <v>223</v>
      </c>
      <c r="F60">
        <v>1.2113</v>
      </c>
    </row>
    <row r="61" spans="1:8" x14ac:dyDescent="0.2">
      <c r="A61" s="13">
        <v>39680</v>
      </c>
      <c r="B61">
        <v>28.5</v>
      </c>
      <c r="C61" t="s">
        <v>289</v>
      </c>
      <c r="D61" t="s">
        <v>217</v>
      </c>
      <c r="E61" t="s">
        <v>223</v>
      </c>
      <c r="F61">
        <v>1.2433099999999999</v>
      </c>
    </row>
    <row r="62" spans="1:8" x14ac:dyDescent="0.2">
      <c r="A62" s="13">
        <v>39680</v>
      </c>
      <c r="B62">
        <v>28.5</v>
      </c>
      <c r="C62" t="s">
        <v>289</v>
      </c>
      <c r="D62" t="s">
        <v>217</v>
      </c>
      <c r="E62" t="s">
        <v>223</v>
      </c>
      <c r="F62">
        <v>1.2576000000000001</v>
      </c>
    </row>
    <row r="63" spans="1:8" x14ac:dyDescent="0.2">
      <c r="A63" s="13">
        <v>39680</v>
      </c>
      <c r="B63">
        <v>28.5</v>
      </c>
      <c r="C63" t="s">
        <v>289</v>
      </c>
      <c r="D63" t="s">
        <v>217</v>
      </c>
      <c r="E63" t="s">
        <v>223</v>
      </c>
      <c r="F63">
        <v>1.2476419999999999</v>
      </c>
    </row>
    <row r="64" spans="1:8" x14ac:dyDescent="0.2">
      <c r="A64" s="13">
        <v>39680</v>
      </c>
      <c r="B64">
        <v>28.5</v>
      </c>
      <c r="C64" t="s">
        <v>289</v>
      </c>
      <c r="D64" t="s">
        <v>217</v>
      </c>
      <c r="E64" t="s">
        <v>223</v>
      </c>
      <c r="F64">
        <v>1.21336</v>
      </c>
    </row>
    <row r="65" spans="1:8" x14ac:dyDescent="0.2">
      <c r="A65" s="13">
        <v>39680</v>
      </c>
      <c r="B65">
        <v>28.5</v>
      </c>
      <c r="C65" t="s">
        <v>289</v>
      </c>
      <c r="D65" t="s">
        <v>217</v>
      </c>
      <c r="E65" t="s">
        <v>223</v>
      </c>
      <c r="F65">
        <v>1.2311000000000001</v>
      </c>
    </row>
    <row r="66" spans="1:8" x14ac:dyDescent="0.2">
      <c r="A66" s="13">
        <v>39680</v>
      </c>
      <c r="B66">
        <v>28.5</v>
      </c>
      <c r="C66" t="s">
        <v>289</v>
      </c>
      <c r="D66" t="s">
        <v>217</v>
      </c>
      <c r="E66" t="s">
        <v>223</v>
      </c>
      <c r="F66">
        <v>1.26441</v>
      </c>
    </row>
    <row r="67" spans="1:8" x14ac:dyDescent="0.2">
      <c r="A67" s="13">
        <v>39680</v>
      </c>
      <c r="B67">
        <v>28.5</v>
      </c>
      <c r="C67" t="s">
        <v>289</v>
      </c>
      <c r="D67" t="s">
        <v>217</v>
      </c>
      <c r="E67" t="s">
        <v>223</v>
      </c>
      <c r="F67">
        <v>1.2476400000000001</v>
      </c>
    </row>
    <row r="68" spans="1:8" x14ac:dyDescent="0.2">
      <c r="A68" s="13">
        <v>39680</v>
      </c>
      <c r="B68">
        <v>19</v>
      </c>
      <c r="C68" t="s">
        <v>290</v>
      </c>
      <c r="D68" t="s">
        <v>217</v>
      </c>
      <c r="E68" t="s">
        <v>223</v>
      </c>
      <c r="F68">
        <v>1.7994559999999999</v>
      </c>
      <c r="G68">
        <v>1.771963969</v>
      </c>
      <c r="H68">
        <v>0.112624398</v>
      </c>
    </row>
    <row r="69" spans="1:8" x14ac:dyDescent="0.2">
      <c r="A69" s="13">
        <v>39680</v>
      </c>
      <c r="B69">
        <v>19</v>
      </c>
      <c r="C69" t="s">
        <v>290</v>
      </c>
      <c r="D69" t="s">
        <v>217</v>
      </c>
      <c r="E69" t="s">
        <v>223</v>
      </c>
      <c r="F69">
        <v>1.7461234999999999</v>
      </c>
    </row>
    <row r="70" spans="1:8" x14ac:dyDescent="0.2">
      <c r="A70" s="13">
        <v>39680</v>
      </c>
      <c r="B70">
        <v>19</v>
      </c>
      <c r="C70" t="s">
        <v>290</v>
      </c>
      <c r="D70" t="s">
        <v>217</v>
      </c>
      <c r="E70" t="s">
        <v>223</v>
      </c>
      <c r="F70">
        <v>1.9712339999999999</v>
      </c>
    </row>
    <row r="71" spans="1:8" x14ac:dyDescent="0.2">
      <c r="A71" s="13">
        <v>39680</v>
      </c>
      <c r="B71">
        <v>19</v>
      </c>
      <c r="C71" t="s">
        <v>290</v>
      </c>
      <c r="D71" t="s">
        <v>217</v>
      </c>
      <c r="E71" t="s">
        <v>223</v>
      </c>
      <c r="F71">
        <v>1.974531</v>
      </c>
    </row>
    <row r="72" spans="1:8" x14ac:dyDescent="0.2">
      <c r="A72" s="13">
        <v>39680</v>
      </c>
      <c r="B72">
        <v>19</v>
      </c>
      <c r="C72" t="s">
        <v>290</v>
      </c>
      <c r="D72" t="s">
        <v>217</v>
      </c>
      <c r="E72" t="s">
        <v>223</v>
      </c>
      <c r="F72">
        <v>1.8746499999999999</v>
      </c>
    </row>
    <row r="73" spans="1:8" x14ac:dyDescent="0.2">
      <c r="A73" s="13">
        <v>39680</v>
      </c>
      <c r="B73">
        <v>19</v>
      </c>
      <c r="C73" t="s">
        <v>290</v>
      </c>
      <c r="D73" t="s">
        <v>217</v>
      </c>
      <c r="E73" t="s">
        <v>223</v>
      </c>
      <c r="F73">
        <v>1.6451229999999999</v>
      </c>
    </row>
    <row r="74" spans="1:8" x14ac:dyDescent="0.2">
      <c r="A74" s="13">
        <v>39680</v>
      </c>
      <c r="B74">
        <v>19</v>
      </c>
      <c r="C74" t="s">
        <v>290</v>
      </c>
      <c r="D74" t="s">
        <v>217</v>
      </c>
      <c r="E74" t="s">
        <v>223</v>
      </c>
      <c r="F74">
        <v>1.7453160000000001</v>
      </c>
    </row>
    <row r="75" spans="1:8" x14ac:dyDescent="0.2">
      <c r="A75" s="13">
        <v>39680</v>
      </c>
      <c r="B75">
        <v>19</v>
      </c>
      <c r="C75" t="s">
        <v>290</v>
      </c>
      <c r="D75" t="s">
        <v>217</v>
      </c>
      <c r="E75" t="s">
        <v>223</v>
      </c>
      <c r="F75">
        <v>1.6998</v>
      </c>
    </row>
    <row r="76" spans="1:8" x14ac:dyDescent="0.2">
      <c r="A76" s="13">
        <v>39680</v>
      </c>
      <c r="B76">
        <v>19</v>
      </c>
      <c r="C76" t="s">
        <v>290</v>
      </c>
      <c r="D76" t="s">
        <v>217</v>
      </c>
      <c r="E76" t="s">
        <v>223</v>
      </c>
      <c r="F76">
        <v>1.69974</v>
      </c>
    </row>
    <row r="77" spans="1:8" x14ac:dyDescent="0.2">
      <c r="A77" s="13">
        <v>39680</v>
      </c>
      <c r="B77">
        <v>19</v>
      </c>
      <c r="C77" t="s">
        <v>290</v>
      </c>
      <c r="D77" t="s">
        <v>217</v>
      </c>
      <c r="E77" t="s">
        <v>223</v>
      </c>
      <c r="F77">
        <v>1.69234</v>
      </c>
    </row>
    <row r="78" spans="1:8" x14ac:dyDescent="0.2">
      <c r="A78" s="13">
        <v>39680</v>
      </c>
      <c r="B78">
        <v>19</v>
      </c>
      <c r="C78" t="s">
        <v>290</v>
      </c>
      <c r="D78" t="s">
        <v>217</v>
      </c>
      <c r="E78" t="s">
        <v>223</v>
      </c>
      <c r="F78">
        <v>1.7923100000000001</v>
      </c>
    </row>
    <row r="79" spans="1:8" x14ac:dyDescent="0.2">
      <c r="A79" s="13">
        <v>39680</v>
      </c>
      <c r="B79">
        <v>19</v>
      </c>
      <c r="C79" t="s">
        <v>290</v>
      </c>
      <c r="D79" t="s">
        <v>217</v>
      </c>
      <c r="E79" t="s">
        <v>223</v>
      </c>
      <c r="F79">
        <v>1.8112299999999999</v>
      </c>
    </row>
    <row r="80" spans="1:8" x14ac:dyDescent="0.2">
      <c r="A80" s="13">
        <v>39680</v>
      </c>
      <c r="B80">
        <v>19</v>
      </c>
      <c r="C80" t="s">
        <v>290</v>
      </c>
      <c r="D80" t="s">
        <v>217</v>
      </c>
      <c r="E80" t="s">
        <v>223</v>
      </c>
      <c r="F80">
        <v>1.74563</v>
      </c>
    </row>
    <row r="81" spans="1:8" x14ac:dyDescent="0.2">
      <c r="A81" s="13">
        <v>39680</v>
      </c>
      <c r="B81">
        <v>19</v>
      </c>
      <c r="C81" t="s">
        <v>290</v>
      </c>
      <c r="D81" t="s">
        <v>217</v>
      </c>
      <c r="E81" t="s">
        <v>223</v>
      </c>
      <c r="F81">
        <v>1.7994000000000001</v>
      </c>
    </row>
    <row r="82" spans="1:8" x14ac:dyDescent="0.2">
      <c r="A82" s="13">
        <v>39680</v>
      </c>
      <c r="B82">
        <v>19</v>
      </c>
      <c r="C82" t="s">
        <v>290</v>
      </c>
      <c r="D82" t="s">
        <v>217</v>
      </c>
      <c r="E82" t="s">
        <v>223</v>
      </c>
      <c r="F82">
        <v>1.82331</v>
      </c>
    </row>
    <row r="83" spans="1:8" x14ac:dyDescent="0.2">
      <c r="A83" s="13">
        <v>39680</v>
      </c>
      <c r="B83">
        <v>19</v>
      </c>
      <c r="C83" t="s">
        <v>290</v>
      </c>
      <c r="D83" t="s">
        <v>217</v>
      </c>
      <c r="E83" t="s">
        <v>223</v>
      </c>
      <c r="F83">
        <v>1.5312300000000001</v>
      </c>
    </row>
    <row r="84" spans="1:8" x14ac:dyDescent="0.2">
      <c r="A84" s="13">
        <v>39680</v>
      </c>
      <c r="B84">
        <v>20.100000000000001</v>
      </c>
      <c r="C84" t="s">
        <v>290</v>
      </c>
      <c r="D84" t="s">
        <v>217</v>
      </c>
      <c r="E84" t="s">
        <v>223</v>
      </c>
      <c r="F84">
        <v>1.6123449999999999</v>
      </c>
      <c r="G84">
        <v>1.700334765</v>
      </c>
      <c r="H84">
        <v>7.0552929E-2</v>
      </c>
    </row>
    <row r="85" spans="1:8" x14ac:dyDescent="0.2">
      <c r="A85" s="13">
        <v>39680</v>
      </c>
      <c r="B85">
        <v>20.100000000000001</v>
      </c>
      <c r="C85" t="s">
        <v>290</v>
      </c>
      <c r="D85" t="s">
        <v>217</v>
      </c>
      <c r="E85" t="s">
        <v>223</v>
      </c>
      <c r="F85">
        <v>1.697845</v>
      </c>
    </row>
    <row r="86" spans="1:8" x14ac:dyDescent="0.2">
      <c r="A86" s="13">
        <v>39680</v>
      </c>
      <c r="B86">
        <v>20.100000000000001</v>
      </c>
      <c r="C86" t="s">
        <v>290</v>
      </c>
      <c r="D86" t="s">
        <v>217</v>
      </c>
      <c r="E86" t="s">
        <v>223</v>
      </c>
      <c r="F86">
        <v>1.59612</v>
      </c>
    </row>
    <row r="87" spans="1:8" x14ac:dyDescent="0.2">
      <c r="A87" s="13">
        <v>39680</v>
      </c>
      <c r="B87">
        <v>20.100000000000001</v>
      </c>
      <c r="C87" t="s">
        <v>290</v>
      </c>
      <c r="D87" t="s">
        <v>217</v>
      </c>
      <c r="E87" t="s">
        <v>223</v>
      </c>
      <c r="F87">
        <v>1.5741229999999999</v>
      </c>
    </row>
    <row r="88" spans="1:8" x14ac:dyDescent="0.2">
      <c r="A88" s="13">
        <v>39680</v>
      </c>
      <c r="B88">
        <v>20.100000000000001</v>
      </c>
      <c r="C88" t="s">
        <v>290</v>
      </c>
      <c r="D88" t="s">
        <v>217</v>
      </c>
      <c r="E88" t="s">
        <v>223</v>
      </c>
      <c r="F88">
        <v>1.7412300000000001</v>
      </c>
    </row>
    <row r="89" spans="1:8" x14ac:dyDescent="0.2">
      <c r="A89" s="13">
        <v>39680</v>
      </c>
      <c r="B89">
        <v>20.100000000000001</v>
      </c>
      <c r="C89" t="s">
        <v>290</v>
      </c>
      <c r="D89" t="s">
        <v>217</v>
      </c>
      <c r="E89" t="s">
        <v>223</v>
      </c>
      <c r="F89">
        <v>1.70031</v>
      </c>
    </row>
    <row r="90" spans="1:8" x14ac:dyDescent="0.2">
      <c r="A90" s="13">
        <v>39680</v>
      </c>
      <c r="B90">
        <v>20.100000000000001</v>
      </c>
      <c r="C90" t="s">
        <v>290</v>
      </c>
      <c r="D90" t="s">
        <v>217</v>
      </c>
      <c r="E90" t="s">
        <v>223</v>
      </c>
      <c r="F90">
        <v>1.6974560000000001</v>
      </c>
    </row>
    <row r="91" spans="1:8" x14ac:dyDescent="0.2">
      <c r="A91" s="13">
        <v>39680</v>
      </c>
      <c r="B91">
        <v>20.100000000000001</v>
      </c>
      <c r="C91" t="s">
        <v>290</v>
      </c>
      <c r="D91" t="s">
        <v>217</v>
      </c>
      <c r="E91" t="s">
        <v>223</v>
      </c>
      <c r="F91">
        <v>1.6413800000000001</v>
      </c>
    </row>
    <row r="92" spans="1:8" x14ac:dyDescent="0.2">
      <c r="A92" s="13">
        <v>39680</v>
      </c>
      <c r="B92">
        <v>20.100000000000001</v>
      </c>
      <c r="C92" t="s">
        <v>290</v>
      </c>
      <c r="D92" t="s">
        <v>217</v>
      </c>
      <c r="E92" t="s">
        <v>223</v>
      </c>
      <c r="F92">
        <v>1.7561199999999999</v>
      </c>
    </row>
    <row r="93" spans="1:8" x14ac:dyDescent="0.2">
      <c r="A93" s="13">
        <v>39680</v>
      </c>
      <c r="B93">
        <v>20.100000000000001</v>
      </c>
      <c r="C93" t="s">
        <v>290</v>
      </c>
      <c r="D93" t="s">
        <v>217</v>
      </c>
      <c r="E93" t="s">
        <v>223</v>
      </c>
      <c r="F93">
        <v>1.73102</v>
      </c>
    </row>
    <row r="94" spans="1:8" x14ac:dyDescent="0.2">
      <c r="A94" s="13">
        <v>39680</v>
      </c>
      <c r="B94">
        <v>20.100000000000001</v>
      </c>
      <c r="C94" t="s">
        <v>290</v>
      </c>
      <c r="D94" t="s">
        <v>217</v>
      </c>
      <c r="E94" t="s">
        <v>223</v>
      </c>
      <c r="F94">
        <v>1.7613000000000001</v>
      </c>
    </row>
    <row r="95" spans="1:8" x14ac:dyDescent="0.2">
      <c r="A95" s="13">
        <v>39680</v>
      </c>
      <c r="B95">
        <v>20.100000000000001</v>
      </c>
      <c r="C95" t="s">
        <v>290</v>
      </c>
      <c r="D95" t="s">
        <v>217</v>
      </c>
      <c r="E95" t="s">
        <v>223</v>
      </c>
      <c r="F95">
        <v>1.694123</v>
      </c>
    </row>
    <row r="96" spans="1:8" x14ac:dyDescent="0.2">
      <c r="A96" s="13">
        <v>39680</v>
      </c>
      <c r="B96">
        <v>20.100000000000001</v>
      </c>
      <c r="C96" t="s">
        <v>290</v>
      </c>
      <c r="D96" t="s">
        <v>217</v>
      </c>
      <c r="E96" t="s">
        <v>223</v>
      </c>
      <c r="F96">
        <v>1.69221</v>
      </c>
    </row>
    <row r="97" spans="1:8" x14ac:dyDescent="0.2">
      <c r="A97" s="13">
        <v>39680</v>
      </c>
      <c r="B97">
        <v>20.100000000000001</v>
      </c>
      <c r="C97" t="s">
        <v>290</v>
      </c>
      <c r="D97" t="s">
        <v>217</v>
      </c>
      <c r="E97" t="s">
        <v>223</v>
      </c>
      <c r="F97">
        <v>1.7000999999999999</v>
      </c>
    </row>
    <row r="98" spans="1:8" x14ac:dyDescent="0.2">
      <c r="A98" s="13">
        <v>39680</v>
      </c>
      <c r="B98">
        <v>20.100000000000001</v>
      </c>
      <c r="C98" t="s">
        <v>290</v>
      </c>
      <c r="D98" t="s">
        <v>217</v>
      </c>
      <c r="E98" t="s">
        <v>223</v>
      </c>
      <c r="F98">
        <v>1.741325</v>
      </c>
    </row>
    <row r="99" spans="1:8" x14ac:dyDescent="0.2">
      <c r="A99" s="13">
        <v>39680</v>
      </c>
      <c r="B99">
        <v>20.100000000000001</v>
      </c>
      <c r="C99" t="s">
        <v>290</v>
      </c>
      <c r="D99" t="s">
        <v>217</v>
      </c>
      <c r="E99" t="s">
        <v>223</v>
      </c>
      <c r="F99">
        <v>1.8745609999999999</v>
      </c>
    </row>
    <row r="100" spans="1:8" x14ac:dyDescent="0.2">
      <c r="A100" s="13">
        <v>39680</v>
      </c>
      <c r="B100">
        <v>20.100000000000001</v>
      </c>
      <c r="C100" t="s">
        <v>290</v>
      </c>
      <c r="D100" t="s">
        <v>217</v>
      </c>
      <c r="E100" t="s">
        <v>223</v>
      </c>
      <c r="F100">
        <v>1.694123</v>
      </c>
    </row>
    <row r="101" spans="1:8" x14ac:dyDescent="0.2">
      <c r="A101" s="13">
        <v>39680</v>
      </c>
      <c r="B101">
        <v>21</v>
      </c>
      <c r="C101" t="s">
        <v>290</v>
      </c>
      <c r="D101" t="s">
        <v>217</v>
      </c>
      <c r="E101" t="s">
        <v>223</v>
      </c>
      <c r="F101">
        <v>1.6462300000000001</v>
      </c>
      <c r="G101">
        <v>1.6221447099999999</v>
      </c>
      <c r="H101">
        <v>7.2283938000000006E-2</v>
      </c>
    </row>
    <row r="102" spans="1:8" x14ac:dyDescent="0.2">
      <c r="A102" s="13">
        <v>39680</v>
      </c>
      <c r="B102">
        <v>21</v>
      </c>
      <c r="C102" t="s">
        <v>290</v>
      </c>
      <c r="D102" t="s">
        <v>217</v>
      </c>
      <c r="E102" t="s">
        <v>223</v>
      </c>
      <c r="F102">
        <v>1.6841235000000001</v>
      </c>
    </row>
    <row r="103" spans="1:8" x14ac:dyDescent="0.2">
      <c r="A103" s="13">
        <v>39680</v>
      </c>
      <c r="B103">
        <v>21</v>
      </c>
      <c r="C103" t="s">
        <v>290</v>
      </c>
      <c r="D103" t="s">
        <v>217</v>
      </c>
      <c r="E103" t="s">
        <v>223</v>
      </c>
      <c r="F103">
        <v>1.7974512300000001</v>
      </c>
    </row>
    <row r="104" spans="1:8" x14ac:dyDescent="0.2">
      <c r="A104" s="13">
        <v>39680</v>
      </c>
      <c r="B104">
        <v>21</v>
      </c>
      <c r="C104" t="s">
        <v>290</v>
      </c>
      <c r="D104" t="s">
        <v>217</v>
      </c>
      <c r="E104" t="s">
        <v>223</v>
      </c>
      <c r="F104">
        <v>1.5213399999999999</v>
      </c>
    </row>
    <row r="105" spans="1:8" x14ac:dyDescent="0.2">
      <c r="A105" s="13">
        <v>39680</v>
      </c>
      <c r="B105">
        <v>21</v>
      </c>
      <c r="C105" t="s">
        <v>290</v>
      </c>
      <c r="D105" t="s">
        <v>217</v>
      </c>
      <c r="E105" t="s">
        <v>223</v>
      </c>
      <c r="F105">
        <v>1.5234099999999999</v>
      </c>
    </row>
    <row r="106" spans="1:8" x14ac:dyDescent="0.2">
      <c r="A106" s="13">
        <v>39680</v>
      </c>
      <c r="B106">
        <v>21</v>
      </c>
      <c r="C106" t="s">
        <v>290</v>
      </c>
      <c r="D106" t="s">
        <v>217</v>
      </c>
      <c r="E106" t="s">
        <v>223</v>
      </c>
      <c r="F106">
        <v>1.5461235</v>
      </c>
    </row>
    <row r="107" spans="1:8" x14ac:dyDescent="0.2">
      <c r="A107" s="13">
        <v>39680</v>
      </c>
      <c r="B107">
        <v>21</v>
      </c>
      <c r="C107" t="s">
        <v>290</v>
      </c>
      <c r="D107" t="s">
        <v>217</v>
      </c>
      <c r="E107" t="s">
        <v>223</v>
      </c>
      <c r="F107">
        <v>1.59887</v>
      </c>
    </row>
    <row r="108" spans="1:8" x14ac:dyDescent="0.2">
      <c r="A108" s="13">
        <v>39680</v>
      </c>
      <c r="B108">
        <v>21</v>
      </c>
      <c r="C108" t="s">
        <v>290</v>
      </c>
      <c r="D108" t="s">
        <v>217</v>
      </c>
      <c r="E108" t="s">
        <v>223</v>
      </c>
      <c r="F108">
        <v>1.62314</v>
      </c>
    </row>
    <row r="109" spans="1:8" x14ac:dyDescent="0.2">
      <c r="A109" s="13">
        <v>39680</v>
      </c>
      <c r="B109">
        <v>21</v>
      </c>
      <c r="C109" t="s">
        <v>290</v>
      </c>
      <c r="D109" t="s">
        <v>217</v>
      </c>
      <c r="E109" t="s">
        <v>223</v>
      </c>
      <c r="F109">
        <v>1.6234500000000001</v>
      </c>
    </row>
    <row r="110" spans="1:8" x14ac:dyDescent="0.2">
      <c r="A110" s="13">
        <v>39680</v>
      </c>
      <c r="B110">
        <v>21</v>
      </c>
      <c r="C110" t="s">
        <v>290</v>
      </c>
      <c r="D110" t="s">
        <v>217</v>
      </c>
      <c r="E110" t="s">
        <v>223</v>
      </c>
      <c r="F110">
        <v>1.6123400000000001</v>
      </c>
    </row>
    <row r="111" spans="1:8" x14ac:dyDescent="0.2">
      <c r="A111" s="13">
        <v>39680</v>
      </c>
      <c r="B111">
        <v>21</v>
      </c>
      <c r="C111" t="s">
        <v>290</v>
      </c>
      <c r="D111" t="s">
        <v>217</v>
      </c>
      <c r="E111" t="s">
        <v>223</v>
      </c>
      <c r="F111">
        <v>1.6321479999999999</v>
      </c>
    </row>
    <row r="112" spans="1:8" x14ac:dyDescent="0.2">
      <c r="A112" s="13">
        <v>39680</v>
      </c>
      <c r="B112">
        <v>21</v>
      </c>
      <c r="C112" t="s">
        <v>290</v>
      </c>
      <c r="D112" t="s">
        <v>217</v>
      </c>
      <c r="E112" t="s">
        <v>223</v>
      </c>
      <c r="F112">
        <v>1.623745</v>
      </c>
    </row>
    <row r="113" spans="1:8" x14ac:dyDescent="0.2">
      <c r="A113" s="13">
        <v>39680</v>
      </c>
      <c r="B113">
        <v>21</v>
      </c>
      <c r="C113" t="s">
        <v>290</v>
      </c>
      <c r="D113" t="s">
        <v>217</v>
      </c>
      <c r="E113" t="s">
        <v>223</v>
      </c>
      <c r="F113">
        <v>1.65551</v>
      </c>
    </row>
    <row r="114" spans="1:8" x14ac:dyDescent="0.2">
      <c r="A114" s="13">
        <v>39680</v>
      </c>
      <c r="B114">
        <v>24</v>
      </c>
      <c r="C114" t="s">
        <v>290</v>
      </c>
      <c r="D114" t="s">
        <v>217</v>
      </c>
      <c r="E114" t="s">
        <v>223</v>
      </c>
      <c r="F114">
        <v>1.4986999999999999</v>
      </c>
      <c r="G114">
        <v>1.5327120999999999</v>
      </c>
      <c r="H114">
        <v>5.6198663000000003E-2</v>
      </c>
    </row>
    <row r="115" spans="1:8" x14ac:dyDescent="0.2">
      <c r="A115" s="13">
        <v>39680</v>
      </c>
      <c r="B115">
        <v>24</v>
      </c>
      <c r="C115" t="s">
        <v>290</v>
      </c>
      <c r="D115" t="s">
        <v>217</v>
      </c>
      <c r="E115" t="s">
        <v>223</v>
      </c>
      <c r="F115">
        <v>1.523412</v>
      </c>
    </row>
    <row r="116" spans="1:8" x14ac:dyDescent="0.2">
      <c r="A116" s="13">
        <v>39680</v>
      </c>
      <c r="B116">
        <v>24</v>
      </c>
      <c r="C116" t="s">
        <v>290</v>
      </c>
      <c r="D116" t="s">
        <v>217</v>
      </c>
      <c r="E116" t="s">
        <v>223</v>
      </c>
      <c r="F116">
        <v>1.500345</v>
      </c>
    </row>
    <row r="117" spans="1:8" x14ac:dyDescent="0.2">
      <c r="A117" s="13">
        <v>39680</v>
      </c>
      <c r="B117">
        <v>24</v>
      </c>
      <c r="C117" t="s">
        <v>290</v>
      </c>
      <c r="D117" t="s">
        <v>217</v>
      </c>
      <c r="E117" t="s">
        <v>223</v>
      </c>
      <c r="F117">
        <v>1.4978610000000001</v>
      </c>
    </row>
    <row r="118" spans="1:8" x14ac:dyDescent="0.2">
      <c r="A118" s="13">
        <v>39680</v>
      </c>
      <c r="B118">
        <v>24</v>
      </c>
      <c r="C118" t="s">
        <v>290</v>
      </c>
      <c r="D118" t="s">
        <v>217</v>
      </c>
      <c r="E118" t="s">
        <v>223</v>
      </c>
      <c r="F118">
        <v>1.5231465</v>
      </c>
    </row>
    <row r="119" spans="1:8" x14ac:dyDescent="0.2">
      <c r="A119" s="13">
        <v>39680</v>
      </c>
      <c r="B119">
        <v>24</v>
      </c>
      <c r="C119" t="s">
        <v>290</v>
      </c>
      <c r="D119" t="s">
        <v>217</v>
      </c>
      <c r="E119" t="s">
        <v>223</v>
      </c>
      <c r="F119">
        <v>1.5661229999999999</v>
      </c>
    </row>
    <row r="120" spans="1:8" x14ac:dyDescent="0.2">
      <c r="A120" s="13">
        <v>39680</v>
      </c>
      <c r="B120">
        <v>24</v>
      </c>
      <c r="C120" t="s">
        <v>290</v>
      </c>
      <c r="D120" t="s">
        <v>217</v>
      </c>
      <c r="E120" t="s">
        <v>223</v>
      </c>
      <c r="F120">
        <v>1.5412380000000001</v>
      </c>
    </row>
    <row r="121" spans="1:8" x14ac:dyDescent="0.2">
      <c r="A121" s="13">
        <v>39680</v>
      </c>
      <c r="B121">
        <v>24</v>
      </c>
      <c r="C121" t="s">
        <v>290</v>
      </c>
      <c r="D121" t="s">
        <v>217</v>
      </c>
      <c r="E121" t="s">
        <v>223</v>
      </c>
      <c r="F121">
        <v>1.5441229999999999</v>
      </c>
    </row>
    <row r="122" spans="1:8" x14ac:dyDescent="0.2">
      <c r="A122" s="13">
        <v>39680</v>
      </c>
      <c r="B122">
        <v>24</v>
      </c>
      <c r="C122" t="s">
        <v>290</v>
      </c>
      <c r="D122" t="s">
        <v>217</v>
      </c>
      <c r="E122" t="s">
        <v>223</v>
      </c>
      <c r="F122">
        <v>1.5888739999999999</v>
      </c>
    </row>
    <row r="123" spans="1:8" x14ac:dyDescent="0.2">
      <c r="A123" s="13">
        <v>39680</v>
      </c>
      <c r="B123">
        <v>24</v>
      </c>
      <c r="C123" t="s">
        <v>290</v>
      </c>
      <c r="D123" t="s">
        <v>217</v>
      </c>
      <c r="E123" t="s">
        <v>223</v>
      </c>
      <c r="F123">
        <v>1.52369</v>
      </c>
    </row>
    <row r="124" spans="1:8" x14ac:dyDescent="0.2">
      <c r="A124" s="13">
        <v>39680</v>
      </c>
      <c r="B124">
        <v>24</v>
      </c>
      <c r="C124" t="s">
        <v>290</v>
      </c>
      <c r="D124" t="s">
        <v>217</v>
      </c>
      <c r="E124" t="s">
        <v>223</v>
      </c>
      <c r="F124">
        <v>1.5210030000000001</v>
      </c>
    </row>
    <row r="125" spans="1:8" x14ac:dyDescent="0.2">
      <c r="A125" s="13">
        <v>39680</v>
      </c>
      <c r="B125">
        <v>24</v>
      </c>
      <c r="C125" t="s">
        <v>290</v>
      </c>
      <c r="D125" t="s">
        <v>217</v>
      </c>
      <c r="E125" t="s">
        <v>223</v>
      </c>
      <c r="F125">
        <v>1.4997560000000001</v>
      </c>
    </row>
    <row r="126" spans="1:8" x14ac:dyDescent="0.2">
      <c r="A126" s="13">
        <v>39680</v>
      </c>
      <c r="B126">
        <v>24</v>
      </c>
      <c r="C126" t="s">
        <v>290</v>
      </c>
      <c r="D126" t="s">
        <v>217</v>
      </c>
      <c r="E126" t="s">
        <v>223</v>
      </c>
      <c r="F126">
        <v>1.4773499999999999</v>
      </c>
    </row>
    <row r="127" spans="1:8" x14ac:dyDescent="0.2">
      <c r="A127" s="13">
        <v>39680</v>
      </c>
      <c r="B127">
        <v>24</v>
      </c>
      <c r="C127" t="s">
        <v>290</v>
      </c>
      <c r="D127" t="s">
        <v>217</v>
      </c>
      <c r="E127" t="s">
        <v>223</v>
      </c>
      <c r="F127">
        <v>1.5661229999999999</v>
      </c>
    </row>
    <row r="128" spans="1:8" x14ac:dyDescent="0.2">
      <c r="A128" s="13">
        <v>39680</v>
      </c>
      <c r="B128">
        <v>24</v>
      </c>
      <c r="C128" t="s">
        <v>290</v>
      </c>
      <c r="D128" t="s">
        <v>217</v>
      </c>
      <c r="E128" t="s">
        <v>223</v>
      </c>
      <c r="F128">
        <v>1.5410060000000001</v>
      </c>
    </row>
    <row r="129" spans="1:8" x14ac:dyDescent="0.2">
      <c r="A129" s="13">
        <v>39680</v>
      </c>
      <c r="B129">
        <v>24</v>
      </c>
      <c r="C129" t="s">
        <v>290</v>
      </c>
      <c r="D129" t="s">
        <v>217</v>
      </c>
      <c r="E129" t="s">
        <v>223</v>
      </c>
      <c r="F129">
        <v>1.5669</v>
      </c>
    </row>
    <row r="130" spans="1:8" x14ac:dyDescent="0.2">
      <c r="A130" s="13">
        <v>39680</v>
      </c>
      <c r="B130">
        <v>24</v>
      </c>
      <c r="C130" t="s">
        <v>290</v>
      </c>
      <c r="D130" t="s">
        <v>217</v>
      </c>
      <c r="E130" t="s">
        <v>223</v>
      </c>
      <c r="F130">
        <v>1.4990000000000001</v>
      </c>
    </row>
    <row r="131" spans="1:8" x14ac:dyDescent="0.2">
      <c r="A131" s="13">
        <v>39680</v>
      </c>
      <c r="B131">
        <v>24</v>
      </c>
      <c r="C131" t="s">
        <v>290</v>
      </c>
      <c r="D131" t="s">
        <v>217</v>
      </c>
      <c r="E131" t="s">
        <v>223</v>
      </c>
      <c r="F131">
        <v>1.6331199999999999</v>
      </c>
    </row>
    <row r="132" spans="1:8" x14ac:dyDescent="0.2">
      <c r="A132" s="13">
        <v>39680</v>
      </c>
      <c r="B132">
        <v>24</v>
      </c>
      <c r="C132" t="s">
        <v>290</v>
      </c>
      <c r="D132" t="s">
        <v>217</v>
      </c>
      <c r="E132" t="s">
        <v>223</v>
      </c>
      <c r="F132">
        <v>1.6751236</v>
      </c>
    </row>
    <row r="133" spans="1:8" x14ac:dyDescent="0.2">
      <c r="A133" s="13">
        <v>39680</v>
      </c>
      <c r="B133">
        <v>24</v>
      </c>
      <c r="C133" t="s">
        <v>290</v>
      </c>
      <c r="D133" t="s">
        <v>217</v>
      </c>
      <c r="E133" t="s">
        <v>223</v>
      </c>
      <c r="F133">
        <v>1.49003</v>
      </c>
    </row>
    <row r="134" spans="1:8" x14ac:dyDescent="0.2">
      <c r="A134" s="13">
        <v>39680</v>
      </c>
      <c r="B134">
        <v>24</v>
      </c>
      <c r="C134" t="s">
        <v>290</v>
      </c>
      <c r="D134" t="s">
        <v>217</v>
      </c>
      <c r="E134" t="s">
        <v>223</v>
      </c>
      <c r="F134">
        <v>1.4100299999999999</v>
      </c>
    </row>
    <row r="135" spans="1:8" x14ac:dyDescent="0.2">
      <c r="A135" s="13">
        <v>39680</v>
      </c>
      <c r="B135">
        <v>27</v>
      </c>
      <c r="C135" t="s">
        <v>290</v>
      </c>
      <c r="D135" t="s">
        <v>217</v>
      </c>
      <c r="E135" t="s">
        <v>223</v>
      </c>
      <c r="F135">
        <v>1.2968999999999999</v>
      </c>
      <c r="G135">
        <v>1.3247759180000001</v>
      </c>
      <c r="H135">
        <v>7.4988764999999999E-2</v>
      </c>
    </row>
    <row r="136" spans="1:8" x14ac:dyDescent="0.2">
      <c r="A136" s="13">
        <v>39680</v>
      </c>
      <c r="B136">
        <v>27</v>
      </c>
      <c r="C136" t="s">
        <v>290</v>
      </c>
      <c r="D136" t="s">
        <v>217</v>
      </c>
      <c r="E136" t="s">
        <v>223</v>
      </c>
      <c r="F136">
        <v>1.3415680000000001</v>
      </c>
    </row>
    <row r="137" spans="1:8" x14ac:dyDescent="0.2">
      <c r="A137" s="13">
        <v>39680</v>
      </c>
      <c r="B137">
        <v>27</v>
      </c>
      <c r="C137" t="s">
        <v>290</v>
      </c>
      <c r="D137" t="s">
        <v>217</v>
      </c>
      <c r="E137" t="s">
        <v>223</v>
      </c>
      <c r="F137">
        <v>1.3664499999999999</v>
      </c>
    </row>
    <row r="138" spans="1:8" x14ac:dyDescent="0.2">
      <c r="A138" s="13">
        <v>39680</v>
      </c>
      <c r="B138">
        <v>27</v>
      </c>
      <c r="C138" t="s">
        <v>290</v>
      </c>
      <c r="D138" t="s">
        <v>217</v>
      </c>
      <c r="E138" t="s">
        <v>223</v>
      </c>
      <c r="F138">
        <v>1.4001999999999999</v>
      </c>
    </row>
    <row r="139" spans="1:8" x14ac:dyDescent="0.2">
      <c r="A139" s="13">
        <v>39680</v>
      </c>
      <c r="B139">
        <v>27</v>
      </c>
      <c r="C139" t="s">
        <v>290</v>
      </c>
      <c r="D139" t="s">
        <v>217</v>
      </c>
      <c r="E139" t="s">
        <v>223</v>
      </c>
      <c r="F139">
        <v>1.2345159999999999</v>
      </c>
    </row>
    <row r="140" spans="1:8" x14ac:dyDescent="0.2">
      <c r="A140" s="13">
        <v>39680</v>
      </c>
      <c r="B140">
        <v>27</v>
      </c>
      <c r="C140" t="s">
        <v>290</v>
      </c>
      <c r="D140" t="s">
        <v>217</v>
      </c>
      <c r="E140" t="s">
        <v>223</v>
      </c>
      <c r="F140">
        <v>1.28746</v>
      </c>
    </row>
    <row r="141" spans="1:8" x14ac:dyDescent="0.2">
      <c r="A141" s="13">
        <v>39680</v>
      </c>
      <c r="B141">
        <v>27</v>
      </c>
      <c r="C141" t="s">
        <v>290</v>
      </c>
      <c r="D141" t="s">
        <v>217</v>
      </c>
      <c r="E141" t="s">
        <v>223</v>
      </c>
      <c r="F141">
        <v>1.23468</v>
      </c>
    </row>
    <row r="142" spans="1:8" x14ac:dyDescent="0.2">
      <c r="A142" s="13">
        <v>39680</v>
      </c>
      <c r="B142">
        <v>27</v>
      </c>
      <c r="C142" t="s">
        <v>290</v>
      </c>
      <c r="D142" t="s">
        <v>217</v>
      </c>
      <c r="E142" t="s">
        <v>223</v>
      </c>
      <c r="F142">
        <v>1.34568</v>
      </c>
    </row>
    <row r="143" spans="1:8" x14ac:dyDescent="0.2">
      <c r="A143" s="13">
        <v>39680</v>
      </c>
      <c r="B143">
        <v>27</v>
      </c>
      <c r="C143" t="s">
        <v>290</v>
      </c>
      <c r="D143" t="s">
        <v>217</v>
      </c>
      <c r="E143" t="s">
        <v>223</v>
      </c>
      <c r="F143">
        <v>1.3354600000000001</v>
      </c>
    </row>
    <row r="144" spans="1:8" x14ac:dyDescent="0.2">
      <c r="A144" s="13">
        <v>39680</v>
      </c>
      <c r="B144">
        <v>27</v>
      </c>
      <c r="C144" t="s">
        <v>290</v>
      </c>
      <c r="D144" t="s">
        <v>217</v>
      </c>
      <c r="E144" t="s">
        <v>223</v>
      </c>
      <c r="F144">
        <v>1.397456</v>
      </c>
    </row>
    <row r="145" spans="1:8" x14ac:dyDescent="0.2">
      <c r="A145" s="13">
        <v>39680</v>
      </c>
      <c r="B145">
        <v>27</v>
      </c>
      <c r="C145" t="s">
        <v>290</v>
      </c>
      <c r="D145" t="s">
        <v>217</v>
      </c>
      <c r="E145" t="s">
        <v>223</v>
      </c>
      <c r="F145">
        <v>1.3546</v>
      </c>
    </row>
    <row r="146" spans="1:8" x14ac:dyDescent="0.2">
      <c r="A146" s="13">
        <v>39680</v>
      </c>
      <c r="B146">
        <v>27</v>
      </c>
      <c r="C146" t="s">
        <v>290</v>
      </c>
      <c r="D146" t="s">
        <v>217</v>
      </c>
      <c r="E146" t="s">
        <v>223</v>
      </c>
      <c r="F146">
        <v>1.3997455999999999</v>
      </c>
    </row>
    <row r="147" spans="1:8" x14ac:dyDescent="0.2">
      <c r="A147" s="13">
        <v>39680</v>
      </c>
      <c r="B147">
        <v>27</v>
      </c>
      <c r="C147" t="s">
        <v>290</v>
      </c>
      <c r="D147" t="s">
        <v>217</v>
      </c>
      <c r="E147" t="s">
        <v>223</v>
      </c>
      <c r="F147">
        <v>1.3001199999999999</v>
      </c>
    </row>
    <row r="148" spans="1:8" x14ac:dyDescent="0.2">
      <c r="A148" s="13">
        <v>39680</v>
      </c>
      <c r="B148">
        <v>27</v>
      </c>
      <c r="C148" t="s">
        <v>290</v>
      </c>
      <c r="D148" t="s">
        <v>217</v>
      </c>
      <c r="E148" t="s">
        <v>223</v>
      </c>
      <c r="F148">
        <v>1.48976</v>
      </c>
    </row>
    <row r="149" spans="1:8" x14ac:dyDescent="0.2">
      <c r="A149" s="13">
        <v>39680</v>
      </c>
      <c r="B149">
        <v>27</v>
      </c>
      <c r="C149" t="s">
        <v>290</v>
      </c>
      <c r="D149" t="s">
        <v>217</v>
      </c>
      <c r="E149" t="s">
        <v>223</v>
      </c>
      <c r="F149">
        <v>1.20035</v>
      </c>
    </row>
    <row r="150" spans="1:8" x14ac:dyDescent="0.2">
      <c r="A150" s="13">
        <v>39680</v>
      </c>
      <c r="B150">
        <v>27</v>
      </c>
      <c r="C150" t="s">
        <v>290</v>
      </c>
      <c r="D150" t="s">
        <v>217</v>
      </c>
      <c r="E150" t="s">
        <v>223</v>
      </c>
      <c r="F150">
        <v>1.2384599999999999</v>
      </c>
    </row>
    <row r="151" spans="1:8" x14ac:dyDescent="0.2">
      <c r="A151" s="13">
        <v>39680</v>
      </c>
      <c r="B151">
        <v>27</v>
      </c>
      <c r="C151" t="s">
        <v>290</v>
      </c>
      <c r="D151" t="s">
        <v>217</v>
      </c>
      <c r="E151" t="s">
        <v>223</v>
      </c>
      <c r="F151">
        <v>1.297785</v>
      </c>
    </row>
    <row r="152" spans="1:8" x14ac:dyDescent="0.2">
      <c r="A152" s="13">
        <v>39680</v>
      </c>
      <c r="B152">
        <v>28.5</v>
      </c>
      <c r="C152" t="s">
        <v>290</v>
      </c>
      <c r="D152" t="s">
        <v>217</v>
      </c>
      <c r="E152" t="s">
        <v>223</v>
      </c>
      <c r="F152">
        <v>0.94350000000000001</v>
      </c>
      <c r="G152">
        <v>1.232500387</v>
      </c>
      <c r="H152">
        <v>0.221898968</v>
      </c>
    </row>
    <row r="153" spans="1:8" x14ac:dyDescent="0.2">
      <c r="A153" s="13">
        <v>39680</v>
      </c>
      <c r="B153">
        <v>28.5</v>
      </c>
      <c r="C153" t="s">
        <v>290</v>
      </c>
      <c r="D153" t="s">
        <v>217</v>
      </c>
      <c r="E153" t="s">
        <v>223</v>
      </c>
      <c r="F153">
        <v>0.99745600000000001</v>
      </c>
    </row>
    <row r="154" spans="1:8" x14ac:dyDescent="0.2">
      <c r="A154" s="13">
        <v>39680</v>
      </c>
      <c r="B154">
        <v>28.5</v>
      </c>
      <c r="C154" t="s">
        <v>290</v>
      </c>
      <c r="D154" t="s">
        <v>217</v>
      </c>
      <c r="E154" t="s">
        <v>223</v>
      </c>
      <c r="F154">
        <v>1.1102339999999999</v>
      </c>
    </row>
    <row r="155" spans="1:8" x14ac:dyDescent="0.2">
      <c r="A155" s="13">
        <v>39680</v>
      </c>
      <c r="B155">
        <v>28.5</v>
      </c>
      <c r="C155" t="s">
        <v>290</v>
      </c>
      <c r="D155" t="s">
        <v>217</v>
      </c>
      <c r="E155" t="s">
        <v>223</v>
      </c>
      <c r="F155">
        <v>1.320125</v>
      </c>
    </row>
    <row r="156" spans="1:8" x14ac:dyDescent="0.2">
      <c r="A156" s="13">
        <v>39680</v>
      </c>
      <c r="B156">
        <v>28.5</v>
      </c>
      <c r="C156" t="s">
        <v>290</v>
      </c>
      <c r="D156" t="s">
        <v>217</v>
      </c>
      <c r="E156" t="s">
        <v>223</v>
      </c>
      <c r="F156">
        <v>1.2451000000000001</v>
      </c>
    </row>
    <row r="157" spans="1:8" x14ac:dyDescent="0.2">
      <c r="A157" s="13">
        <v>39680</v>
      </c>
      <c r="B157">
        <v>28.5</v>
      </c>
      <c r="C157" t="s">
        <v>290</v>
      </c>
      <c r="D157" t="s">
        <v>217</v>
      </c>
      <c r="E157" t="s">
        <v>223</v>
      </c>
      <c r="F157">
        <v>1.1003499999999999</v>
      </c>
    </row>
    <row r="158" spans="1:8" x14ac:dyDescent="0.2">
      <c r="A158" s="13">
        <v>39680</v>
      </c>
      <c r="B158">
        <v>28.5</v>
      </c>
      <c r="C158" t="s">
        <v>290</v>
      </c>
      <c r="D158" t="s">
        <v>217</v>
      </c>
      <c r="E158" t="s">
        <v>223</v>
      </c>
      <c r="F158">
        <v>1.6874</v>
      </c>
    </row>
    <row r="159" spans="1:8" x14ac:dyDescent="0.2">
      <c r="A159" s="13">
        <v>39680</v>
      </c>
      <c r="B159">
        <v>28.5</v>
      </c>
      <c r="C159" t="s">
        <v>290</v>
      </c>
      <c r="D159" t="s">
        <v>217</v>
      </c>
      <c r="E159" t="s">
        <v>223</v>
      </c>
      <c r="F159">
        <v>0.94513000000000003</v>
      </c>
    </row>
    <row r="160" spans="1:8" x14ac:dyDescent="0.2">
      <c r="A160" s="13">
        <v>39680</v>
      </c>
      <c r="B160">
        <v>28.5</v>
      </c>
      <c r="C160" t="s">
        <v>290</v>
      </c>
      <c r="D160" t="s">
        <v>217</v>
      </c>
      <c r="E160" t="s">
        <v>223</v>
      </c>
      <c r="F160">
        <v>1.484567</v>
      </c>
    </row>
    <row r="161" spans="1:6" x14ac:dyDescent="0.2">
      <c r="A161" s="13">
        <v>39680</v>
      </c>
      <c r="B161">
        <v>28.5</v>
      </c>
      <c r="C161" t="s">
        <v>290</v>
      </c>
      <c r="D161" t="s">
        <v>217</v>
      </c>
      <c r="E161" t="s">
        <v>223</v>
      </c>
      <c r="F161">
        <v>1.23546</v>
      </c>
    </row>
    <row r="162" spans="1:6" x14ac:dyDescent="0.2">
      <c r="A162" s="13">
        <v>39680</v>
      </c>
      <c r="B162">
        <v>28.5</v>
      </c>
      <c r="C162" t="s">
        <v>290</v>
      </c>
      <c r="D162" t="s">
        <v>217</v>
      </c>
      <c r="E162" t="s">
        <v>223</v>
      </c>
      <c r="F162">
        <v>1.2664500000000001</v>
      </c>
    </row>
    <row r="163" spans="1:6" x14ac:dyDescent="0.2">
      <c r="A163" s="13">
        <v>39680</v>
      </c>
      <c r="B163">
        <v>28.5</v>
      </c>
      <c r="C163" t="s">
        <v>290</v>
      </c>
      <c r="D163" t="s">
        <v>217</v>
      </c>
      <c r="E163" t="s">
        <v>223</v>
      </c>
      <c r="F163">
        <v>1.51234</v>
      </c>
    </row>
    <row r="164" spans="1:6" x14ac:dyDescent="0.2">
      <c r="A164" s="13">
        <v>39680</v>
      </c>
      <c r="B164">
        <v>28.5</v>
      </c>
      <c r="C164" t="s">
        <v>290</v>
      </c>
      <c r="D164" t="s">
        <v>217</v>
      </c>
      <c r="E164" t="s">
        <v>223</v>
      </c>
      <c r="F164">
        <v>1.02234</v>
      </c>
    </row>
    <row r="165" spans="1:6" x14ac:dyDescent="0.2">
      <c r="A165" s="13">
        <v>39680</v>
      </c>
      <c r="B165">
        <v>28.5</v>
      </c>
      <c r="C165" t="s">
        <v>290</v>
      </c>
      <c r="D165" t="s">
        <v>217</v>
      </c>
      <c r="E165" t="s">
        <v>223</v>
      </c>
      <c r="F165">
        <v>1.2034568000000001</v>
      </c>
    </row>
    <row r="166" spans="1:6" x14ac:dyDescent="0.2">
      <c r="A166" s="13">
        <v>39680</v>
      </c>
      <c r="B166">
        <v>28.5</v>
      </c>
      <c r="C166" t="s">
        <v>290</v>
      </c>
      <c r="D166" t="s">
        <v>217</v>
      </c>
      <c r="E166" t="s">
        <v>223</v>
      </c>
      <c r="F166">
        <v>1.413597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2"/>
    </sheetView>
  </sheetViews>
  <sheetFormatPr baseColWidth="10" defaultRowHeight="12.75" x14ac:dyDescent="0.2"/>
  <cols>
    <col min="1" max="1" width="10.75" style="7"/>
  </cols>
  <sheetData>
    <row r="1" spans="1:6" x14ac:dyDescent="0.2">
      <c r="A1" s="7" t="s">
        <v>237</v>
      </c>
      <c r="B1" t="s">
        <v>254</v>
      </c>
      <c r="C1" t="s">
        <v>255</v>
      </c>
      <c r="D1" t="s">
        <v>239</v>
      </c>
      <c r="E1" s="6" t="s">
        <v>287</v>
      </c>
      <c r="F1" s="6" t="s">
        <v>267</v>
      </c>
    </row>
    <row r="2" spans="1:6" x14ac:dyDescent="0.2">
      <c r="A2" s="13">
        <v>39680</v>
      </c>
      <c r="B2">
        <v>0</v>
      </c>
      <c r="C2" s="14" t="s">
        <v>256</v>
      </c>
    </row>
    <row r="3" spans="1:6" x14ac:dyDescent="0.2">
      <c r="A3" s="13">
        <v>39680</v>
      </c>
      <c r="B3" s="14">
        <v>50</v>
      </c>
      <c r="C3" s="14" t="s">
        <v>256</v>
      </c>
      <c r="D3" s="14" t="s">
        <v>217</v>
      </c>
      <c r="E3" s="14">
        <v>105.08261853283246</v>
      </c>
      <c r="F3">
        <v>46.161876250952211</v>
      </c>
    </row>
    <row r="4" spans="1:6" x14ac:dyDescent="0.2">
      <c r="A4" s="13">
        <v>39680</v>
      </c>
      <c r="B4" s="14">
        <v>100</v>
      </c>
      <c r="C4" s="14" t="s">
        <v>256</v>
      </c>
      <c r="D4" s="14" t="s">
        <v>217</v>
      </c>
      <c r="E4" s="14">
        <v>130.07516231573393</v>
      </c>
      <c r="F4">
        <v>107.54514403609238</v>
      </c>
    </row>
    <row r="5" spans="1:6" x14ac:dyDescent="0.2">
      <c r="A5" s="13">
        <v>39680</v>
      </c>
      <c r="B5" s="14">
        <v>150</v>
      </c>
      <c r="C5" s="14" t="s">
        <v>256</v>
      </c>
      <c r="D5" s="14" t="s">
        <v>217</v>
      </c>
      <c r="E5" s="14">
        <v>109.05440383993719</v>
      </c>
      <c r="F5" s="14">
        <v>38.535844015177673</v>
      </c>
    </row>
    <row r="6" spans="1:6" x14ac:dyDescent="0.2">
      <c r="A6" s="13">
        <v>39680</v>
      </c>
      <c r="B6" s="14">
        <v>200</v>
      </c>
      <c r="C6" s="14" t="s">
        <v>256</v>
      </c>
    </row>
    <row r="7" spans="1:6" x14ac:dyDescent="0.2">
      <c r="A7" s="13">
        <v>39680</v>
      </c>
      <c r="B7" s="14">
        <v>250</v>
      </c>
      <c r="C7" s="14" t="s">
        <v>256</v>
      </c>
    </row>
    <row r="8" spans="1:6" x14ac:dyDescent="0.2">
      <c r="A8" s="13">
        <v>39680</v>
      </c>
      <c r="B8" s="14">
        <v>300</v>
      </c>
      <c r="C8" s="14" t="s">
        <v>256</v>
      </c>
      <c r="D8" s="14" t="s">
        <v>217</v>
      </c>
      <c r="E8" s="14">
        <v>85.130919825920017</v>
      </c>
      <c r="F8">
        <v>32.208559520765327</v>
      </c>
    </row>
    <row r="9" spans="1:6" x14ac:dyDescent="0.2">
      <c r="A9" s="13">
        <v>39680</v>
      </c>
      <c r="B9" s="14">
        <v>350</v>
      </c>
      <c r="C9" s="14" t="s">
        <v>256</v>
      </c>
      <c r="D9" s="14" t="s">
        <v>217</v>
      </c>
      <c r="E9" s="14">
        <v>117.27654387384798</v>
      </c>
      <c r="F9" s="14">
        <v>34.698006290714886</v>
      </c>
    </row>
    <row r="10" spans="1:6" x14ac:dyDescent="0.2">
      <c r="A10" s="13">
        <v>39680</v>
      </c>
      <c r="B10" s="14">
        <v>400</v>
      </c>
      <c r="C10" s="14" t="s">
        <v>256</v>
      </c>
    </row>
    <row r="11" spans="1:6" x14ac:dyDescent="0.2">
      <c r="A11" s="13">
        <v>39680</v>
      </c>
      <c r="B11" s="14">
        <v>450</v>
      </c>
      <c r="C11" s="14" t="s">
        <v>256</v>
      </c>
      <c r="D11" s="14" t="s">
        <v>217</v>
      </c>
      <c r="E11" s="14">
        <v>117.53321485617846</v>
      </c>
      <c r="F11">
        <v>39.034518327807838</v>
      </c>
    </row>
    <row r="12" spans="1:6" x14ac:dyDescent="0.2">
      <c r="A12" s="13">
        <v>39680</v>
      </c>
      <c r="B12" s="14">
        <v>0</v>
      </c>
      <c r="C12" s="14" t="s">
        <v>257</v>
      </c>
      <c r="D12" s="14" t="s">
        <v>217</v>
      </c>
      <c r="E12" s="14">
        <v>127.20039192187107</v>
      </c>
      <c r="F12" s="14">
        <v>68.235545334986327</v>
      </c>
    </row>
    <row r="13" spans="1:6" x14ac:dyDescent="0.2">
      <c r="A13" s="13">
        <v>39680</v>
      </c>
      <c r="B13" s="14">
        <v>50</v>
      </c>
      <c r="C13" s="14" t="s">
        <v>257</v>
      </c>
      <c r="D13" s="14" t="s">
        <v>217</v>
      </c>
      <c r="E13" s="14">
        <v>73.848377483697206</v>
      </c>
    </row>
    <row r="14" spans="1:6" x14ac:dyDescent="0.2">
      <c r="A14" s="13">
        <v>39680</v>
      </c>
      <c r="B14">
        <v>100</v>
      </c>
      <c r="C14" s="14" t="s">
        <v>257</v>
      </c>
    </row>
    <row r="15" spans="1:6" x14ac:dyDescent="0.2">
      <c r="A15" s="13">
        <v>39680</v>
      </c>
      <c r="B15">
        <v>150</v>
      </c>
      <c r="C15" s="14" t="s">
        <v>257</v>
      </c>
    </row>
    <row r="16" spans="1:6" x14ac:dyDescent="0.2">
      <c r="A16" s="13">
        <v>39680</v>
      </c>
      <c r="B16">
        <v>200</v>
      </c>
      <c r="C16" s="14" t="s">
        <v>257</v>
      </c>
    </row>
    <row r="17" spans="1:6" x14ac:dyDescent="0.2">
      <c r="A17" s="13">
        <v>39680</v>
      </c>
      <c r="B17">
        <v>250</v>
      </c>
      <c r="C17" s="14" t="s">
        <v>257</v>
      </c>
    </row>
    <row r="18" spans="1:6" x14ac:dyDescent="0.2">
      <c r="A18" s="13">
        <v>39680</v>
      </c>
      <c r="B18">
        <v>300</v>
      </c>
      <c r="C18" s="14" t="s">
        <v>257</v>
      </c>
    </row>
    <row r="19" spans="1:6" x14ac:dyDescent="0.2">
      <c r="A19" s="13">
        <v>39680</v>
      </c>
      <c r="B19" s="14">
        <v>350</v>
      </c>
      <c r="C19" s="14" t="s">
        <v>257</v>
      </c>
      <c r="D19" s="14" t="s">
        <v>217</v>
      </c>
      <c r="E19" s="14">
        <v>31.574807660781705</v>
      </c>
      <c r="F19" s="14"/>
    </row>
    <row r="20" spans="1:6" x14ac:dyDescent="0.2">
      <c r="A20" s="13">
        <v>39680</v>
      </c>
      <c r="B20" s="14">
        <v>400</v>
      </c>
      <c r="C20" s="14" t="s">
        <v>257</v>
      </c>
      <c r="D20" s="14" t="s">
        <v>217</v>
      </c>
      <c r="E20" s="14">
        <v>82.620668016283702</v>
      </c>
      <c r="F20" s="14">
        <v>38.413807999949377</v>
      </c>
    </row>
    <row r="21" spans="1:6" x14ac:dyDescent="0.2">
      <c r="A21" s="13">
        <v>39680</v>
      </c>
      <c r="B21" s="14">
        <v>450</v>
      </c>
      <c r="C21" s="14" t="s">
        <v>257</v>
      </c>
      <c r="D21" s="14" t="s">
        <v>217</v>
      </c>
      <c r="E21" s="14">
        <v>57.540648896771842</v>
      </c>
      <c r="F21" s="14">
        <v>22.445958546200018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opLeftCell="A85" workbookViewId="0">
      <selection activeCell="A129" sqref="A1:M129"/>
    </sheetView>
  </sheetViews>
  <sheetFormatPr baseColWidth="10" defaultRowHeight="12.75" x14ac:dyDescent="0.2"/>
  <cols>
    <col min="1" max="1" width="10.75" style="7"/>
    <col min="15" max="15" width="10.75" style="9"/>
  </cols>
  <sheetData>
    <row r="1" spans="1:24" x14ac:dyDescent="0.2">
      <c r="A1" s="7" t="s">
        <v>237</v>
      </c>
      <c r="B1" t="s">
        <v>236</v>
      </c>
      <c r="C1" t="s">
        <v>238</v>
      </c>
      <c r="D1" t="s">
        <v>254</v>
      </c>
      <c r="E1" t="s">
        <v>255</v>
      </c>
      <c r="F1" t="s">
        <v>239</v>
      </c>
      <c r="G1" t="s">
        <v>240</v>
      </c>
      <c r="H1" t="s">
        <v>240</v>
      </c>
      <c r="I1" t="s">
        <v>241</v>
      </c>
      <c r="J1" t="s">
        <v>258</v>
      </c>
      <c r="K1" t="s">
        <v>259</v>
      </c>
      <c r="L1" t="s">
        <v>216</v>
      </c>
      <c r="M1" t="s">
        <v>235</v>
      </c>
      <c r="W1" s="6" t="s">
        <v>266</v>
      </c>
      <c r="X1" s="6" t="s">
        <v>267</v>
      </c>
    </row>
    <row r="2" spans="1:24" x14ac:dyDescent="0.2">
      <c r="A2" s="7">
        <v>39687</v>
      </c>
      <c r="B2">
        <v>241</v>
      </c>
      <c r="C2">
        <v>2</v>
      </c>
      <c r="D2">
        <v>0</v>
      </c>
      <c r="E2" t="s">
        <v>257</v>
      </c>
      <c r="F2" t="s">
        <v>217</v>
      </c>
      <c r="G2" t="s">
        <v>223</v>
      </c>
      <c r="J2">
        <v>4.5</v>
      </c>
      <c r="K2">
        <v>6</v>
      </c>
      <c r="M2">
        <f t="shared" ref="M2:M33" si="0">J2*0.17</f>
        <v>0.76500000000000001</v>
      </c>
      <c r="O2" s="9">
        <v>39652</v>
      </c>
      <c r="P2">
        <v>206</v>
      </c>
      <c r="Q2">
        <v>12</v>
      </c>
      <c r="R2">
        <v>200</v>
      </c>
      <c r="S2" t="s">
        <v>256</v>
      </c>
      <c r="T2" t="s">
        <v>217</v>
      </c>
      <c r="U2" t="s">
        <v>223</v>
      </c>
      <c r="V2">
        <v>1.1900000000000002</v>
      </c>
    </row>
    <row r="3" spans="1:24" x14ac:dyDescent="0.2">
      <c r="A3" s="7">
        <v>39687</v>
      </c>
      <c r="B3">
        <v>241</v>
      </c>
      <c r="C3">
        <v>2</v>
      </c>
      <c r="D3">
        <v>0</v>
      </c>
      <c r="E3" t="s">
        <v>257</v>
      </c>
      <c r="F3" t="s">
        <v>217</v>
      </c>
      <c r="G3" t="s">
        <v>223</v>
      </c>
      <c r="J3">
        <v>6.1</v>
      </c>
      <c r="K3">
        <v>6</v>
      </c>
      <c r="M3">
        <f t="shared" si="0"/>
        <v>1.0369999999999999</v>
      </c>
      <c r="O3" s="9">
        <v>39652</v>
      </c>
      <c r="P3">
        <v>206</v>
      </c>
      <c r="Q3">
        <v>20</v>
      </c>
      <c r="R3">
        <v>350</v>
      </c>
      <c r="S3" t="s">
        <v>256</v>
      </c>
      <c r="T3" t="s">
        <v>217</v>
      </c>
      <c r="U3" t="s">
        <v>223</v>
      </c>
      <c r="V3">
        <v>1.02</v>
      </c>
    </row>
    <row r="4" spans="1:24" x14ac:dyDescent="0.2">
      <c r="A4" s="7">
        <v>39687</v>
      </c>
      <c r="B4">
        <v>241</v>
      </c>
      <c r="C4">
        <v>2</v>
      </c>
      <c r="D4">
        <v>0</v>
      </c>
      <c r="E4" t="s">
        <v>257</v>
      </c>
      <c r="F4" t="s">
        <v>217</v>
      </c>
      <c r="G4" t="s">
        <v>223</v>
      </c>
      <c r="J4">
        <v>11.2</v>
      </c>
      <c r="K4">
        <v>6</v>
      </c>
      <c r="L4" t="s">
        <v>224</v>
      </c>
      <c r="M4">
        <f t="shared" si="0"/>
        <v>1.9039999999999999</v>
      </c>
      <c r="O4" s="9">
        <v>39652</v>
      </c>
      <c r="P4">
        <v>206</v>
      </c>
      <c r="Q4">
        <v>20</v>
      </c>
      <c r="R4">
        <v>350</v>
      </c>
      <c r="S4" t="s">
        <v>256</v>
      </c>
      <c r="T4" t="s">
        <v>217</v>
      </c>
      <c r="U4" t="s">
        <v>223</v>
      </c>
      <c r="V4">
        <v>1.53</v>
      </c>
    </row>
    <row r="5" spans="1:24" x14ac:dyDescent="0.2">
      <c r="A5" s="7">
        <v>39652</v>
      </c>
      <c r="B5">
        <v>206</v>
      </c>
      <c r="C5">
        <v>12</v>
      </c>
      <c r="D5">
        <v>200</v>
      </c>
      <c r="E5" t="s">
        <v>256</v>
      </c>
      <c r="F5" t="s">
        <v>217</v>
      </c>
      <c r="G5" t="s">
        <v>223</v>
      </c>
      <c r="J5">
        <v>7</v>
      </c>
      <c r="K5">
        <v>6</v>
      </c>
      <c r="M5">
        <f t="shared" si="0"/>
        <v>1.1900000000000002</v>
      </c>
      <c r="O5" s="9">
        <v>39652</v>
      </c>
      <c r="P5">
        <v>206</v>
      </c>
      <c r="Q5">
        <v>20</v>
      </c>
      <c r="R5">
        <v>350</v>
      </c>
      <c r="S5" t="s">
        <v>256</v>
      </c>
      <c r="T5" t="s">
        <v>217</v>
      </c>
      <c r="U5" t="s">
        <v>223</v>
      </c>
      <c r="V5">
        <v>0.96900000000000008</v>
      </c>
    </row>
    <row r="6" spans="1:24" x14ac:dyDescent="0.2">
      <c r="A6" s="7">
        <v>39687</v>
      </c>
      <c r="B6">
        <v>241</v>
      </c>
      <c r="C6">
        <v>18</v>
      </c>
      <c r="D6">
        <v>450</v>
      </c>
      <c r="E6" t="s">
        <v>257</v>
      </c>
      <c r="F6" t="s">
        <v>217</v>
      </c>
      <c r="G6" t="s">
        <v>223</v>
      </c>
      <c r="J6">
        <v>4.8</v>
      </c>
      <c r="K6">
        <v>6</v>
      </c>
      <c r="M6">
        <f t="shared" si="0"/>
        <v>0.81600000000000006</v>
      </c>
      <c r="O6" s="9">
        <v>39652</v>
      </c>
      <c r="P6">
        <v>206</v>
      </c>
      <c r="Q6">
        <v>20</v>
      </c>
      <c r="R6">
        <v>350</v>
      </c>
      <c r="S6" t="s">
        <v>256</v>
      </c>
      <c r="T6" t="s">
        <v>217</v>
      </c>
      <c r="U6" t="s">
        <v>223</v>
      </c>
      <c r="V6">
        <v>0.93500000000000005</v>
      </c>
    </row>
    <row r="7" spans="1:24" x14ac:dyDescent="0.2">
      <c r="A7" s="7">
        <v>39687</v>
      </c>
      <c r="B7">
        <v>241</v>
      </c>
      <c r="C7">
        <v>18</v>
      </c>
      <c r="D7">
        <v>450</v>
      </c>
      <c r="E7" t="s">
        <v>257</v>
      </c>
      <c r="F7" t="s">
        <v>217</v>
      </c>
      <c r="G7" t="s">
        <v>223</v>
      </c>
      <c r="J7">
        <v>6.3</v>
      </c>
      <c r="K7">
        <v>6</v>
      </c>
      <c r="M7">
        <f t="shared" si="0"/>
        <v>1.071</v>
      </c>
      <c r="O7" s="9">
        <v>39652</v>
      </c>
      <c r="P7">
        <v>206</v>
      </c>
      <c r="Q7">
        <v>20</v>
      </c>
      <c r="R7">
        <v>350</v>
      </c>
      <c r="S7" t="s">
        <v>256</v>
      </c>
      <c r="T7" t="s">
        <v>217</v>
      </c>
      <c r="U7" t="s">
        <v>223</v>
      </c>
      <c r="V7">
        <v>1.2240000000000002</v>
      </c>
      <c r="W7">
        <f>AVERAGE(V3:V7)</f>
        <v>1.1356000000000002</v>
      </c>
      <c r="X7">
        <f>STDEVA(V3:V7)</f>
        <v>0.24734853951458746</v>
      </c>
    </row>
    <row r="8" spans="1:24" x14ac:dyDescent="0.2">
      <c r="A8" s="7">
        <v>39680</v>
      </c>
      <c r="B8">
        <v>234</v>
      </c>
      <c r="C8">
        <v>19</v>
      </c>
      <c r="D8">
        <v>150</v>
      </c>
      <c r="E8" t="s">
        <v>256</v>
      </c>
      <c r="F8" t="s">
        <v>217</v>
      </c>
      <c r="G8" t="s">
        <v>223</v>
      </c>
      <c r="J8">
        <v>8.1</v>
      </c>
      <c r="K8">
        <v>6</v>
      </c>
      <c r="M8">
        <f t="shared" si="0"/>
        <v>1.377</v>
      </c>
      <c r="O8" s="9">
        <v>39652</v>
      </c>
      <c r="P8">
        <v>206</v>
      </c>
      <c r="Q8">
        <v>21</v>
      </c>
      <c r="R8">
        <v>50</v>
      </c>
      <c r="S8" t="s">
        <v>256</v>
      </c>
      <c r="T8" t="s">
        <v>217</v>
      </c>
      <c r="U8" t="s">
        <v>223</v>
      </c>
      <c r="V8">
        <v>0.98599999999999999</v>
      </c>
    </row>
    <row r="9" spans="1:24" x14ac:dyDescent="0.2">
      <c r="A9" s="7">
        <v>39680</v>
      </c>
      <c r="B9">
        <v>234</v>
      </c>
      <c r="C9">
        <v>19</v>
      </c>
      <c r="D9">
        <v>150</v>
      </c>
      <c r="E9" t="s">
        <v>256</v>
      </c>
      <c r="F9" t="s">
        <v>217</v>
      </c>
      <c r="G9" t="s">
        <v>223</v>
      </c>
      <c r="J9">
        <v>7.6</v>
      </c>
      <c r="K9">
        <v>6</v>
      </c>
      <c r="M9">
        <f t="shared" si="0"/>
        <v>1.292</v>
      </c>
      <c r="O9" s="9">
        <v>39652</v>
      </c>
      <c r="P9">
        <v>206</v>
      </c>
      <c r="Q9">
        <v>21</v>
      </c>
      <c r="R9">
        <v>50</v>
      </c>
      <c r="S9" t="s">
        <v>256</v>
      </c>
      <c r="T9" t="s">
        <v>217</v>
      </c>
      <c r="U9" t="s">
        <v>223</v>
      </c>
      <c r="V9">
        <v>1.36</v>
      </c>
    </row>
    <row r="10" spans="1:24" x14ac:dyDescent="0.2">
      <c r="A10" s="7">
        <v>39680</v>
      </c>
      <c r="B10">
        <v>234</v>
      </c>
      <c r="C10">
        <v>19</v>
      </c>
      <c r="D10">
        <v>150</v>
      </c>
      <c r="E10" t="s">
        <v>256</v>
      </c>
      <c r="F10" t="s">
        <v>217</v>
      </c>
      <c r="G10" t="s">
        <v>223</v>
      </c>
      <c r="J10">
        <v>8.4</v>
      </c>
      <c r="K10">
        <v>6</v>
      </c>
      <c r="M10">
        <f t="shared" si="0"/>
        <v>1.4280000000000002</v>
      </c>
      <c r="O10" s="9">
        <v>39652</v>
      </c>
      <c r="P10">
        <v>206</v>
      </c>
      <c r="Q10">
        <v>21</v>
      </c>
      <c r="R10">
        <v>50</v>
      </c>
      <c r="S10" t="s">
        <v>256</v>
      </c>
      <c r="T10" t="s">
        <v>217</v>
      </c>
      <c r="U10" t="s">
        <v>223</v>
      </c>
      <c r="V10">
        <v>1.1220000000000001</v>
      </c>
    </row>
    <row r="11" spans="1:24" x14ac:dyDescent="0.2">
      <c r="A11" s="7">
        <v>39680</v>
      </c>
      <c r="B11">
        <v>234</v>
      </c>
      <c r="C11">
        <v>19</v>
      </c>
      <c r="D11">
        <v>150</v>
      </c>
      <c r="E11" t="s">
        <v>256</v>
      </c>
      <c r="F11" t="s">
        <v>217</v>
      </c>
      <c r="G11" t="s">
        <v>223</v>
      </c>
      <c r="J11">
        <v>8</v>
      </c>
      <c r="K11">
        <v>6</v>
      </c>
      <c r="M11">
        <f t="shared" si="0"/>
        <v>1.36</v>
      </c>
      <c r="O11" s="9">
        <v>39652</v>
      </c>
      <c r="P11">
        <v>206</v>
      </c>
      <c r="Q11">
        <v>21</v>
      </c>
      <c r="R11">
        <v>50</v>
      </c>
      <c r="S11" t="s">
        <v>256</v>
      </c>
      <c r="T11" t="s">
        <v>217</v>
      </c>
      <c r="U11" t="s">
        <v>223</v>
      </c>
      <c r="V11">
        <v>1.1220000000000001</v>
      </c>
      <c r="W11">
        <f>AVERAGE(V8:V11)</f>
        <v>1.1475</v>
      </c>
      <c r="X11">
        <f>STDEVA(V8:V11)</f>
        <v>0.15549812431880722</v>
      </c>
    </row>
    <row r="12" spans="1:24" x14ac:dyDescent="0.2">
      <c r="A12" s="7">
        <v>39680</v>
      </c>
      <c r="B12">
        <v>234</v>
      </c>
      <c r="C12">
        <v>19</v>
      </c>
      <c r="D12">
        <v>150</v>
      </c>
      <c r="E12" t="s">
        <v>256</v>
      </c>
      <c r="F12" t="s">
        <v>217</v>
      </c>
      <c r="G12" t="s">
        <v>223</v>
      </c>
      <c r="J12">
        <v>6.5</v>
      </c>
      <c r="K12">
        <v>6</v>
      </c>
      <c r="M12">
        <f t="shared" si="0"/>
        <v>1.105</v>
      </c>
      <c r="O12" s="9">
        <v>39652</v>
      </c>
      <c r="P12">
        <v>206</v>
      </c>
      <c r="Q12">
        <v>28</v>
      </c>
      <c r="R12">
        <v>100</v>
      </c>
      <c r="S12" t="s">
        <v>256</v>
      </c>
      <c r="T12" t="s">
        <v>217</v>
      </c>
      <c r="U12" t="s">
        <v>223</v>
      </c>
      <c r="V12">
        <v>1.36</v>
      </c>
    </row>
    <row r="13" spans="1:24" x14ac:dyDescent="0.2">
      <c r="A13" s="7">
        <v>39680</v>
      </c>
      <c r="B13">
        <v>234</v>
      </c>
      <c r="C13">
        <v>19</v>
      </c>
      <c r="D13">
        <v>150</v>
      </c>
      <c r="E13" t="s">
        <v>256</v>
      </c>
      <c r="F13" t="s">
        <v>217</v>
      </c>
      <c r="G13" t="s">
        <v>223</v>
      </c>
      <c r="J13">
        <v>7.6</v>
      </c>
      <c r="K13">
        <v>6</v>
      </c>
      <c r="M13">
        <f t="shared" si="0"/>
        <v>1.292</v>
      </c>
      <c r="O13" s="9">
        <v>39652</v>
      </c>
      <c r="P13">
        <v>206</v>
      </c>
      <c r="Q13">
        <v>28</v>
      </c>
      <c r="R13">
        <v>100</v>
      </c>
      <c r="S13" t="s">
        <v>256</v>
      </c>
      <c r="T13" t="s">
        <v>217</v>
      </c>
      <c r="U13" t="s">
        <v>223</v>
      </c>
      <c r="V13">
        <v>1.2750000000000001</v>
      </c>
      <c r="W13">
        <f>AVERAGE(V12:V13)</f>
        <v>1.3175000000000001</v>
      </c>
      <c r="X13">
        <f>STDEVA(V12:V13)</f>
        <v>6.0104076400856514E-2</v>
      </c>
    </row>
    <row r="14" spans="1:24" x14ac:dyDescent="0.2">
      <c r="A14" s="7">
        <v>39680</v>
      </c>
      <c r="B14">
        <v>234</v>
      </c>
      <c r="C14">
        <v>19</v>
      </c>
      <c r="D14">
        <v>150</v>
      </c>
      <c r="E14" t="s">
        <v>256</v>
      </c>
      <c r="F14" t="s">
        <v>217</v>
      </c>
      <c r="G14" t="s">
        <v>223</v>
      </c>
      <c r="J14">
        <v>7.8</v>
      </c>
      <c r="K14">
        <v>6</v>
      </c>
      <c r="M14">
        <f t="shared" si="0"/>
        <v>1.3260000000000001</v>
      </c>
      <c r="O14" s="9">
        <v>39652</v>
      </c>
      <c r="P14">
        <v>206</v>
      </c>
      <c r="Q14">
        <v>30</v>
      </c>
      <c r="R14">
        <v>450</v>
      </c>
      <c r="S14" t="s">
        <v>256</v>
      </c>
      <c r="T14" t="s">
        <v>217</v>
      </c>
      <c r="U14" t="s">
        <v>223</v>
      </c>
      <c r="V14">
        <v>1.4450000000000001</v>
      </c>
    </row>
    <row r="15" spans="1:24" x14ac:dyDescent="0.2">
      <c r="A15" s="7">
        <v>39680</v>
      </c>
      <c r="B15">
        <v>234</v>
      </c>
      <c r="C15">
        <v>19</v>
      </c>
      <c r="D15">
        <v>150</v>
      </c>
      <c r="E15" t="s">
        <v>256</v>
      </c>
      <c r="F15" t="s">
        <v>217</v>
      </c>
      <c r="G15" t="s">
        <v>223</v>
      </c>
      <c r="J15">
        <v>7.8</v>
      </c>
      <c r="K15">
        <v>6</v>
      </c>
      <c r="M15">
        <f t="shared" si="0"/>
        <v>1.3260000000000001</v>
      </c>
      <c r="O15" s="9">
        <v>39652</v>
      </c>
      <c r="P15">
        <v>206</v>
      </c>
      <c r="Q15">
        <v>30</v>
      </c>
      <c r="R15">
        <v>450</v>
      </c>
      <c r="S15" t="s">
        <v>256</v>
      </c>
      <c r="T15" t="s">
        <v>217</v>
      </c>
      <c r="U15" t="s">
        <v>223</v>
      </c>
      <c r="V15">
        <v>1.4110000000000003</v>
      </c>
    </row>
    <row r="16" spans="1:24" x14ac:dyDescent="0.2">
      <c r="A16" s="7">
        <v>39680</v>
      </c>
      <c r="B16">
        <v>234</v>
      </c>
      <c r="C16">
        <v>19</v>
      </c>
      <c r="D16">
        <v>150</v>
      </c>
      <c r="E16" t="s">
        <v>256</v>
      </c>
      <c r="F16" t="s">
        <v>217</v>
      </c>
      <c r="G16" t="s">
        <v>223</v>
      </c>
      <c r="J16">
        <v>9</v>
      </c>
      <c r="K16">
        <v>6</v>
      </c>
      <c r="M16">
        <f t="shared" si="0"/>
        <v>1.53</v>
      </c>
      <c r="O16" s="9">
        <v>39652</v>
      </c>
      <c r="P16">
        <v>206</v>
      </c>
      <c r="Q16">
        <v>30</v>
      </c>
      <c r="R16">
        <v>450</v>
      </c>
      <c r="S16" t="s">
        <v>256</v>
      </c>
      <c r="T16" t="s">
        <v>217</v>
      </c>
      <c r="U16" t="s">
        <v>223</v>
      </c>
      <c r="V16">
        <v>1.2410000000000001</v>
      </c>
    </row>
    <row r="17" spans="1:24" x14ac:dyDescent="0.2">
      <c r="A17" s="7">
        <v>39680</v>
      </c>
      <c r="B17">
        <v>234</v>
      </c>
      <c r="C17">
        <v>19</v>
      </c>
      <c r="D17">
        <v>150</v>
      </c>
      <c r="E17" t="s">
        <v>256</v>
      </c>
      <c r="F17" t="s">
        <v>217</v>
      </c>
      <c r="G17" t="s">
        <v>223</v>
      </c>
      <c r="J17">
        <v>8.9</v>
      </c>
      <c r="K17">
        <v>6</v>
      </c>
      <c r="M17">
        <f t="shared" si="0"/>
        <v>1.5130000000000001</v>
      </c>
      <c r="O17" s="9">
        <v>39652</v>
      </c>
      <c r="P17">
        <v>206</v>
      </c>
      <c r="Q17">
        <v>30</v>
      </c>
      <c r="R17">
        <v>450</v>
      </c>
      <c r="S17" t="s">
        <v>256</v>
      </c>
      <c r="T17" t="s">
        <v>217</v>
      </c>
      <c r="U17" t="s">
        <v>223</v>
      </c>
      <c r="V17">
        <v>1.0030000000000001</v>
      </c>
    </row>
    <row r="18" spans="1:24" x14ac:dyDescent="0.2">
      <c r="A18" s="7">
        <v>39680</v>
      </c>
      <c r="B18">
        <v>234</v>
      </c>
      <c r="C18">
        <v>19</v>
      </c>
      <c r="D18">
        <v>150</v>
      </c>
      <c r="E18" t="s">
        <v>256</v>
      </c>
      <c r="F18" t="s">
        <v>217</v>
      </c>
      <c r="G18" t="s">
        <v>223</v>
      </c>
      <c r="J18">
        <v>6.1</v>
      </c>
      <c r="K18">
        <v>6</v>
      </c>
      <c r="M18">
        <f t="shared" si="0"/>
        <v>1.0369999999999999</v>
      </c>
      <c r="O18" s="9">
        <v>39652</v>
      </c>
      <c r="P18">
        <v>206</v>
      </c>
      <c r="Q18">
        <v>30</v>
      </c>
      <c r="R18">
        <v>450</v>
      </c>
      <c r="S18" t="s">
        <v>256</v>
      </c>
      <c r="T18" t="s">
        <v>217</v>
      </c>
      <c r="U18" t="s">
        <v>223</v>
      </c>
      <c r="V18">
        <v>0.85000000000000009</v>
      </c>
    </row>
    <row r="19" spans="1:24" x14ac:dyDescent="0.2">
      <c r="A19" s="7">
        <v>39680</v>
      </c>
      <c r="B19">
        <v>234</v>
      </c>
      <c r="C19">
        <v>19</v>
      </c>
      <c r="D19">
        <v>150</v>
      </c>
      <c r="E19" t="s">
        <v>256</v>
      </c>
      <c r="F19" t="s">
        <v>217</v>
      </c>
      <c r="G19" t="s">
        <v>223</v>
      </c>
      <c r="J19">
        <v>6.1</v>
      </c>
      <c r="K19">
        <v>6</v>
      </c>
      <c r="M19">
        <f t="shared" si="0"/>
        <v>1.0369999999999999</v>
      </c>
      <c r="O19" s="9">
        <v>39652</v>
      </c>
      <c r="P19">
        <v>206</v>
      </c>
      <c r="Q19">
        <v>30</v>
      </c>
      <c r="R19">
        <v>450</v>
      </c>
      <c r="S19" t="s">
        <v>256</v>
      </c>
      <c r="T19" t="s">
        <v>217</v>
      </c>
      <c r="U19" t="s">
        <v>223</v>
      </c>
      <c r="V19">
        <v>0.79900000000000004</v>
      </c>
    </row>
    <row r="20" spans="1:24" x14ac:dyDescent="0.2">
      <c r="A20" s="7">
        <v>39680</v>
      </c>
      <c r="B20">
        <v>234</v>
      </c>
      <c r="C20">
        <v>19</v>
      </c>
      <c r="D20">
        <v>150</v>
      </c>
      <c r="E20" t="s">
        <v>256</v>
      </c>
      <c r="F20" t="s">
        <v>217</v>
      </c>
      <c r="G20" t="s">
        <v>223</v>
      </c>
      <c r="J20">
        <v>11</v>
      </c>
      <c r="K20">
        <v>6</v>
      </c>
      <c r="M20">
        <f t="shared" si="0"/>
        <v>1.87</v>
      </c>
      <c r="O20" s="9">
        <v>39652</v>
      </c>
      <c r="P20">
        <v>206</v>
      </c>
      <c r="Q20">
        <v>30</v>
      </c>
      <c r="R20">
        <v>450</v>
      </c>
      <c r="S20" t="s">
        <v>256</v>
      </c>
      <c r="T20" t="s">
        <v>217</v>
      </c>
      <c r="U20" t="s">
        <v>223</v>
      </c>
      <c r="V20">
        <v>1.36</v>
      </c>
    </row>
    <row r="21" spans="1:24" x14ac:dyDescent="0.2">
      <c r="A21" s="7">
        <v>39680</v>
      </c>
      <c r="B21">
        <v>234</v>
      </c>
      <c r="C21">
        <v>19</v>
      </c>
      <c r="D21">
        <v>150</v>
      </c>
      <c r="E21" t="s">
        <v>256</v>
      </c>
      <c r="F21" t="s">
        <v>217</v>
      </c>
      <c r="G21" t="s">
        <v>223</v>
      </c>
      <c r="J21">
        <v>9.4</v>
      </c>
      <c r="K21">
        <v>6</v>
      </c>
      <c r="M21">
        <f t="shared" si="0"/>
        <v>1.5980000000000001</v>
      </c>
      <c r="O21" s="9">
        <v>39652</v>
      </c>
      <c r="P21">
        <v>206</v>
      </c>
      <c r="Q21">
        <v>30</v>
      </c>
      <c r="R21">
        <v>450</v>
      </c>
      <c r="S21" t="s">
        <v>256</v>
      </c>
      <c r="T21" t="s">
        <v>217</v>
      </c>
      <c r="U21" t="s">
        <v>223</v>
      </c>
      <c r="V21">
        <v>1.02</v>
      </c>
    </row>
    <row r="22" spans="1:24" x14ac:dyDescent="0.2">
      <c r="A22" s="7">
        <v>39680</v>
      </c>
      <c r="B22">
        <v>234</v>
      </c>
      <c r="C22">
        <v>19</v>
      </c>
      <c r="D22">
        <v>150</v>
      </c>
      <c r="E22" t="s">
        <v>256</v>
      </c>
      <c r="F22" t="s">
        <v>217</v>
      </c>
      <c r="G22" t="s">
        <v>223</v>
      </c>
      <c r="J22">
        <v>9.3000000000000007</v>
      </c>
      <c r="K22">
        <v>6</v>
      </c>
      <c r="M22">
        <f t="shared" si="0"/>
        <v>1.5810000000000002</v>
      </c>
      <c r="O22" s="9">
        <v>39652</v>
      </c>
      <c r="P22">
        <v>206</v>
      </c>
      <c r="Q22">
        <v>30</v>
      </c>
      <c r="R22">
        <v>450</v>
      </c>
      <c r="S22" t="s">
        <v>256</v>
      </c>
      <c r="T22" t="s">
        <v>217</v>
      </c>
      <c r="U22" t="s">
        <v>223</v>
      </c>
      <c r="V22">
        <v>1.1900000000000002</v>
      </c>
    </row>
    <row r="23" spans="1:24" x14ac:dyDescent="0.2">
      <c r="A23" s="7">
        <v>39680</v>
      </c>
      <c r="B23">
        <v>234</v>
      </c>
      <c r="C23">
        <v>19</v>
      </c>
      <c r="D23">
        <v>150</v>
      </c>
      <c r="E23" t="s">
        <v>256</v>
      </c>
      <c r="F23" t="s">
        <v>217</v>
      </c>
      <c r="G23" t="s">
        <v>223</v>
      </c>
      <c r="J23">
        <v>7.6</v>
      </c>
      <c r="K23">
        <v>6</v>
      </c>
      <c r="M23">
        <f t="shared" si="0"/>
        <v>1.292</v>
      </c>
      <c r="O23" s="9">
        <v>39652</v>
      </c>
      <c r="P23">
        <v>206</v>
      </c>
      <c r="Q23">
        <v>30</v>
      </c>
      <c r="R23">
        <v>450</v>
      </c>
      <c r="S23" t="s">
        <v>256</v>
      </c>
      <c r="T23" t="s">
        <v>217</v>
      </c>
      <c r="U23" t="s">
        <v>223</v>
      </c>
      <c r="V23">
        <v>0.90100000000000002</v>
      </c>
    </row>
    <row r="24" spans="1:24" x14ac:dyDescent="0.2">
      <c r="A24" s="7">
        <v>39680</v>
      </c>
      <c r="B24">
        <v>234</v>
      </c>
      <c r="C24">
        <v>19</v>
      </c>
      <c r="D24">
        <v>150</v>
      </c>
      <c r="E24" t="s">
        <v>256</v>
      </c>
      <c r="F24" t="s">
        <v>217</v>
      </c>
      <c r="G24" t="s">
        <v>223</v>
      </c>
      <c r="J24">
        <v>9</v>
      </c>
      <c r="K24">
        <v>6</v>
      </c>
      <c r="M24">
        <f t="shared" si="0"/>
        <v>1.53</v>
      </c>
      <c r="O24" s="9">
        <v>39652</v>
      </c>
      <c r="P24">
        <v>206</v>
      </c>
      <c r="Q24">
        <v>30</v>
      </c>
      <c r="R24">
        <v>450</v>
      </c>
      <c r="S24" t="s">
        <v>256</v>
      </c>
      <c r="T24" t="s">
        <v>217</v>
      </c>
      <c r="U24" t="s">
        <v>223</v>
      </c>
      <c r="V24">
        <v>1.3260000000000001</v>
      </c>
    </row>
    <row r="25" spans="1:24" x14ac:dyDescent="0.2">
      <c r="A25" s="7">
        <v>39687</v>
      </c>
      <c r="B25">
        <v>241</v>
      </c>
      <c r="C25">
        <v>19</v>
      </c>
      <c r="D25">
        <v>150</v>
      </c>
      <c r="E25" t="s">
        <v>256</v>
      </c>
      <c r="F25" t="s">
        <v>217</v>
      </c>
      <c r="G25" t="s">
        <v>223</v>
      </c>
      <c r="J25">
        <v>4.5</v>
      </c>
      <c r="K25">
        <v>6</v>
      </c>
      <c r="M25">
        <f t="shared" si="0"/>
        <v>0.76500000000000001</v>
      </c>
      <c r="O25" s="9">
        <v>39652</v>
      </c>
      <c r="P25">
        <v>206</v>
      </c>
      <c r="Q25">
        <v>30</v>
      </c>
      <c r="R25">
        <v>450</v>
      </c>
      <c r="S25" t="s">
        <v>256</v>
      </c>
      <c r="T25" t="s">
        <v>217</v>
      </c>
      <c r="U25" t="s">
        <v>223</v>
      </c>
      <c r="V25">
        <v>0.98599999999999999</v>
      </c>
    </row>
    <row r="26" spans="1:24" x14ac:dyDescent="0.2">
      <c r="A26" s="7">
        <v>39652</v>
      </c>
      <c r="B26">
        <v>206</v>
      </c>
      <c r="C26">
        <v>20</v>
      </c>
      <c r="D26">
        <v>350</v>
      </c>
      <c r="E26" t="s">
        <v>256</v>
      </c>
      <c r="F26" t="s">
        <v>217</v>
      </c>
      <c r="G26" t="s">
        <v>223</v>
      </c>
      <c r="J26">
        <v>6</v>
      </c>
      <c r="K26">
        <v>6</v>
      </c>
      <c r="M26">
        <f t="shared" si="0"/>
        <v>1.02</v>
      </c>
      <c r="O26" s="9">
        <v>39652</v>
      </c>
      <c r="P26">
        <v>206</v>
      </c>
      <c r="Q26">
        <v>30</v>
      </c>
      <c r="R26">
        <v>450</v>
      </c>
      <c r="S26" t="s">
        <v>256</v>
      </c>
      <c r="T26" t="s">
        <v>217</v>
      </c>
      <c r="U26" t="s">
        <v>223</v>
      </c>
      <c r="V26">
        <v>1.4280000000000002</v>
      </c>
    </row>
    <row r="27" spans="1:24" x14ac:dyDescent="0.2">
      <c r="A27" s="7">
        <v>39652</v>
      </c>
      <c r="B27">
        <v>206</v>
      </c>
      <c r="C27">
        <v>20</v>
      </c>
      <c r="D27">
        <v>350</v>
      </c>
      <c r="E27" t="s">
        <v>256</v>
      </c>
      <c r="F27" t="s">
        <v>217</v>
      </c>
      <c r="G27" t="s">
        <v>223</v>
      </c>
      <c r="J27">
        <v>9</v>
      </c>
      <c r="K27">
        <v>6</v>
      </c>
      <c r="L27" t="s">
        <v>224</v>
      </c>
      <c r="M27">
        <f t="shared" si="0"/>
        <v>1.53</v>
      </c>
      <c r="O27" s="9">
        <v>39652</v>
      </c>
      <c r="P27">
        <v>206</v>
      </c>
      <c r="Q27">
        <v>30</v>
      </c>
      <c r="R27">
        <v>450</v>
      </c>
      <c r="S27" t="s">
        <v>256</v>
      </c>
      <c r="T27" t="s">
        <v>217</v>
      </c>
      <c r="U27" t="s">
        <v>223</v>
      </c>
      <c r="V27">
        <v>0.85000000000000009</v>
      </c>
    </row>
    <row r="28" spans="1:24" x14ac:dyDescent="0.2">
      <c r="A28" s="7">
        <v>39652</v>
      </c>
      <c r="B28">
        <v>206</v>
      </c>
      <c r="C28">
        <v>20</v>
      </c>
      <c r="D28">
        <v>350</v>
      </c>
      <c r="E28" t="s">
        <v>256</v>
      </c>
      <c r="F28" t="s">
        <v>217</v>
      </c>
      <c r="G28" t="s">
        <v>223</v>
      </c>
      <c r="J28">
        <v>5.7</v>
      </c>
      <c r="K28">
        <v>6</v>
      </c>
      <c r="M28">
        <f t="shared" si="0"/>
        <v>0.96900000000000008</v>
      </c>
      <c r="O28" s="9">
        <v>39652</v>
      </c>
      <c r="P28">
        <v>206</v>
      </c>
      <c r="Q28">
        <v>30</v>
      </c>
      <c r="R28">
        <v>450</v>
      </c>
      <c r="S28" t="s">
        <v>256</v>
      </c>
      <c r="T28" t="s">
        <v>217</v>
      </c>
      <c r="U28" t="s">
        <v>223</v>
      </c>
      <c r="V28">
        <v>0.90100000000000002</v>
      </c>
    </row>
    <row r="29" spans="1:24" x14ac:dyDescent="0.2">
      <c r="A29" s="7">
        <v>39652</v>
      </c>
      <c r="B29">
        <v>206</v>
      </c>
      <c r="C29">
        <v>20</v>
      </c>
      <c r="D29">
        <v>350</v>
      </c>
      <c r="E29" t="s">
        <v>256</v>
      </c>
      <c r="F29" t="s">
        <v>217</v>
      </c>
      <c r="G29" t="s">
        <v>223</v>
      </c>
      <c r="J29">
        <v>5.5</v>
      </c>
      <c r="K29">
        <v>6</v>
      </c>
      <c r="M29">
        <f t="shared" si="0"/>
        <v>0.93500000000000005</v>
      </c>
      <c r="O29" s="9">
        <v>39652</v>
      </c>
      <c r="P29">
        <v>206</v>
      </c>
      <c r="Q29">
        <v>30</v>
      </c>
      <c r="R29">
        <v>450</v>
      </c>
      <c r="S29" t="s">
        <v>256</v>
      </c>
      <c r="T29" t="s">
        <v>217</v>
      </c>
      <c r="U29" t="s">
        <v>223</v>
      </c>
      <c r="V29">
        <v>0.90100000000000002</v>
      </c>
      <c r="W29">
        <f>AVERAGE(V14:V29)</f>
        <v>1.1007500000000001</v>
      </c>
      <c r="X29">
        <f>STDEVA(V14:V29)</f>
        <v>0.23568156482847766</v>
      </c>
    </row>
    <row r="30" spans="1:24" x14ac:dyDescent="0.2">
      <c r="A30" s="7">
        <v>39652</v>
      </c>
      <c r="B30">
        <v>206</v>
      </c>
      <c r="C30">
        <v>20</v>
      </c>
      <c r="D30">
        <v>350</v>
      </c>
      <c r="E30" t="s">
        <v>256</v>
      </c>
      <c r="F30" t="s">
        <v>217</v>
      </c>
      <c r="G30" t="s">
        <v>223</v>
      </c>
      <c r="J30">
        <v>7.2</v>
      </c>
      <c r="K30">
        <v>6</v>
      </c>
      <c r="M30">
        <f t="shared" si="0"/>
        <v>1.2240000000000002</v>
      </c>
    </row>
    <row r="31" spans="1:24" x14ac:dyDescent="0.2">
      <c r="A31" s="7">
        <v>39659</v>
      </c>
      <c r="B31">
        <v>213</v>
      </c>
      <c r="C31">
        <v>20</v>
      </c>
      <c r="D31">
        <v>350</v>
      </c>
      <c r="E31" t="s">
        <v>256</v>
      </c>
      <c r="F31" t="s">
        <v>217</v>
      </c>
      <c r="G31" t="s">
        <v>223</v>
      </c>
      <c r="J31">
        <v>4.5</v>
      </c>
      <c r="K31">
        <v>6</v>
      </c>
      <c r="M31">
        <f t="shared" si="0"/>
        <v>0.76500000000000001</v>
      </c>
      <c r="O31" s="9">
        <v>39659</v>
      </c>
      <c r="P31">
        <v>213</v>
      </c>
      <c r="Q31">
        <v>20</v>
      </c>
      <c r="R31">
        <v>350</v>
      </c>
      <c r="S31" t="s">
        <v>256</v>
      </c>
      <c r="T31" t="s">
        <v>217</v>
      </c>
      <c r="U31" t="s">
        <v>223</v>
      </c>
      <c r="V31">
        <v>0.76500000000000001</v>
      </c>
      <c r="W31">
        <f>AVERAGE(V31:V32)</f>
        <v>0.98599999999999999</v>
      </c>
      <c r="X31">
        <f>STDEVA(V31:V32)</f>
        <v>0.31254119728445479</v>
      </c>
    </row>
    <row r="32" spans="1:24" x14ac:dyDescent="0.2">
      <c r="A32" s="7">
        <v>39659</v>
      </c>
      <c r="B32">
        <v>213</v>
      </c>
      <c r="C32">
        <v>20</v>
      </c>
      <c r="D32">
        <v>350</v>
      </c>
      <c r="E32" t="s">
        <v>256</v>
      </c>
      <c r="F32" t="s">
        <v>217</v>
      </c>
      <c r="G32" t="s">
        <v>223</v>
      </c>
      <c r="J32">
        <v>7.1</v>
      </c>
      <c r="K32">
        <v>6</v>
      </c>
      <c r="M32">
        <f t="shared" si="0"/>
        <v>1.2070000000000001</v>
      </c>
      <c r="O32" s="9">
        <v>39659</v>
      </c>
      <c r="P32">
        <v>213</v>
      </c>
      <c r="Q32">
        <v>20</v>
      </c>
      <c r="R32">
        <v>350</v>
      </c>
      <c r="S32" t="s">
        <v>256</v>
      </c>
      <c r="T32" t="s">
        <v>217</v>
      </c>
      <c r="U32" t="s">
        <v>223</v>
      </c>
      <c r="V32">
        <v>1.2070000000000001</v>
      </c>
    </row>
    <row r="33" spans="1:24" x14ac:dyDescent="0.2">
      <c r="A33" s="7">
        <v>39666</v>
      </c>
      <c r="B33">
        <v>220</v>
      </c>
      <c r="C33">
        <v>20</v>
      </c>
      <c r="D33">
        <v>350</v>
      </c>
      <c r="E33" t="s">
        <v>256</v>
      </c>
      <c r="F33" t="s">
        <v>217</v>
      </c>
      <c r="G33" t="s">
        <v>223</v>
      </c>
      <c r="J33">
        <v>4.3</v>
      </c>
      <c r="K33">
        <v>6</v>
      </c>
      <c r="M33">
        <f t="shared" si="0"/>
        <v>0.73099999999999998</v>
      </c>
      <c r="O33" s="9">
        <v>39659</v>
      </c>
      <c r="P33">
        <v>213</v>
      </c>
      <c r="Q33">
        <v>21</v>
      </c>
      <c r="R33">
        <v>50</v>
      </c>
      <c r="S33" t="s">
        <v>256</v>
      </c>
      <c r="T33" t="s">
        <v>217</v>
      </c>
      <c r="U33" t="s">
        <v>223</v>
      </c>
      <c r="V33">
        <v>0.83300000000000007</v>
      </c>
      <c r="W33">
        <f>AVERAGE(V33:V35)</f>
        <v>0.8613333333333334</v>
      </c>
      <c r="X33">
        <f>AVERAGE(V33:V35)</f>
        <v>0.8613333333333334</v>
      </c>
    </row>
    <row r="34" spans="1:24" x14ac:dyDescent="0.2">
      <c r="A34" s="7">
        <v>39666</v>
      </c>
      <c r="B34">
        <v>220</v>
      </c>
      <c r="C34">
        <v>20</v>
      </c>
      <c r="D34">
        <v>350</v>
      </c>
      <c r="E34" t="s">
        <v>256</v>
      </c>
      <c r="F34" t="s">
        <v>217</v>
      </c>
      <c r="G34" t="s">
        <v>223</v>
      </c>
      <c r="J34">
        <v>5</v>
      </c>
      <c r="K34">
        <v>6</v>
      </c>
      <c r="M34">
        <f t="shared" ref="M34:M65" si="1">J34*0.17</f>
        <v>0.85000000000000009</v>
      </c>
      <c r="O34" s="9">
        <v>39659</v>
      </c>
      <c r="P34">
        <v>213</v>
      </c>
      <c r="Q34">
        <v>21</v>
      </c>
      <c r="R34">
        <v>50</v>
      </c>
      <c r="S34" t="s">
        <v>256</v>
      </c>
      <c r="T34" t="s">
        <v>217</v>
      </c>
      <c r="U34" t="s">
        <v>223</v>
      </c>
      <c r="V34">
        <v>0.90100000000000002</v>
      </c>
    </row>
    <row r="35" spans="1:24" x14ac:dyDescent="0.2">
      <c r="A35" s="7">
        <v>39666</v>
      </c>
      <c r="B35">
        <v>220</v>
      </c>
      <c r="C35">
        <v>20</v>
      </c>
      <c r="D35">
        <v>350</v>
      </c>
      <c r="E35" t="s">
        <v>256</v>
      </c>
      <c r="F35" t="s">
        <v>217</v>
      </c>
      <c r="G35" t="s">
        <v>223</v>
      </c>
      <c r="J35">
        <v>6</v>
      </c>
      <c r="K35">
        <v>6</v>
      </c>
      <c r="M35">
        <f t="shared" si="1"/>
        <v>1.02</v>
      </c>
      <c r="O35" s="9">
        <v>39659</v>
      </c>
      <c r="P35">
        <v>213</v>
      </c>
      <c r="Q35">
        <v>21</v>
      </c>
      <c r="R35">
        <v>50</v>
      </c>
      <c r="S35" t="s">
        <v>256</v>
      </c>
      <c r="T35" t="s">
        <v>217</v>
      </c>
      <c r="U35" t="s">
        <v>223</v>
      </c>
      <c r="V35">
        <v>0.85000000000000009</v>
      </c>
    </row>
    <row r="36" spans="1:24" x14ac:dyDescent="0.2">
      <c r="A36" s="7">
        <v>39666</v>
      </c>
      <c r="B36">
        <v>220</v>
      </c>
      <c r="C36">
        <v>20</v>
      </c>
      <c r="D36">
        <v>350</v>
      </c>
      <c r="E36" t="s">
        <v>256</v>
      </c>
      <c r="F36" t="s">
        <v>217</v>
      </c>
      <c r="G36" t="s">
        <v>223</v>
      </c>
      <c r="J36">
        <v>5</v>
      </c>
      <c r="K36">
        <v>6</v>
      </c>
      <c r="M36">
        <f t="shared" si="1"/>
        <v>0.85000000000000009</v>
      </c>
    </row>
    <row r="37" spans="1:24" x14ac:dyDescent="0.2">
      <c r="A37" s="7">
        <v>39666</v>
      </c>
      <c r="B37">
        <v>220</v>
      </c>
      <c r="C37">
        <v>20</v>
      </c>
      <c r="D37">
        <v>350</v>
      </c>
      <c r="E37" t="s">
        <v>256</v>
      </c>
      <c r="F37" t="s">
        <v>217</v>
      </c>
      <c r="G37" t="s">
        <v>223</v>
      </c>
      <c r="J37">
        <v>4.9000000000000004</v>
      </c>
      <c r="K37">
        <v>6</v>
      </c>
      <c r="M37">
        <f t="shared" si="1"/>
        <v>0.83300000000000007</v>
      </c>
      <c r="O37" s="9">
        <v>39666</v>
      </c>
      <c r="P37">
        <v>220</v>
      </c>
      <c r="Q37">
        <v>20</v>
      </c>
      <c r="R37">
        <v>350</v>
      </c>
      <c r="S37" t="s">
        <v>256</v>
      </c>
      <c r="T37" t="s">
        <v>217</v>
      </c>
      <c r="U37" t="s">
        <v>223</v>
      </c>
      <c r="V37">
        <v>0.73099999999999998</v>
      </c>
      <c r="W37">
        <f>AVERAGE(V37:V47)</f>
        <v>0.89790909090909077</v>
      </c>
      <c r="X37">
        <f>STDEVA(V37:V47)</f>
        <v>0.12603368957977584</v>
      </c>
    </row>
    <row r="38" spans="1:24" x14ac:dyDescent="0.2">
      <c r="A38" s="7">
        <v>39666</v>
      </c>
      <c r="B38">
        <v>220</v>
      </c>
      <c r="C38">
        <v>20</v>
      </c>
      <c r="D38">
        <v>350</v>
      </c>
      <c r="E38" t="s">
        <v>256</v>
      </c>
      <c r="F38" t="s">
        <v>217</v>
      </c>
      <c r="G38" t="s">
        <v>223</v>
      </c>
      <c r="J38">
        <v>5.2</v>
      </c>
      <c r="K38">
        <v>6</v>
      </c>
      <c r="M38">
        <f t="shared" si="1"/>
        <v>0.88400000000000012</v>
      </c>
      <c r="O38" s="9">
        <v>39666</v>
      </c>
      <c r="P38">
        <v>220</v>
      </c>
      <c r="Q38">
        <v>20</v>
      </c>
      <c r="R38">
        <v>350</v>
      </c>
      <c r="S38" t="s">
        <v>256</v>
      </c>
      <c r="T38" t="s">
        <v>217</v>
      </c>
      <c r="U38" t="s">
        <v>223</v>
      </c>
      <c r="V38">
        <v>0.85000000000000009</v>
      </c>
    </row>
    <row r="39" spans="1:24" x14ac:dyDescent="0.2">
      <c r="A39" s="7">
        <v>39666</v>
      </c>
      <c r="B39">
        <v>220</v>
      </c>
      <c r="C39">
        <v>20</v>
      </c>
      <c r="D39">
        <v>350</v>
      </c>
      <c r="E39" t="s">
        <v>256</v>
      </c>
      <c r="F39" t="s">
        <v>217</v>
      </c>
      <c r="G39" t="s">
        <v>223</v>
      </c>
      <c r="J39">
        <v>4.7</v>
      </c>
      <c r="K39">
        <v>6</v>
      </c>
      <c r="M39">
        <f t="shared" si="1"/>
        <v>0.79900000000000004</v>
      </c>
      <c r="O39" s="9">
        <v>39666</v>
      </c>
      <c r="P39">
        <v>220</v>
      </c>
      <c r="Q39">
        <v>20</v>
      </c>
      <c r="R39">
        <v>350</v>
      </c>
      <c r="S39" t="s">
        <v>256</v>
      </c>
      <c r="T39" t="s">
        <v>217</v>
      </c>
      <c r="U39" t="s">
        <v>223</v>
      </c>
      <c r="V39">
        <v>1.02</v>
      </c>
    </row>
    <row r="40" spans="1:24" x14ac:dyDescent="0.2">
      <c r="A40" s="7">
        <v>39666</v>
      </c>
      <c r="B40">
        <v>220</v>
      </c>
      <c r="C40">
        <v>20</v>
      </c>
      <c r="D40">
        <v>350</v>
      </c>
      <c r="E40" t="s">
        <v>256</v>
      </c>
      <c r="F40" t="s">
        <v>217</v>
      </c>
      <c r="G40" t="s">
        <v>223</v>
      </c>
      <c r="J40">
        <v>5.8</v>
      </c>
      <c r="K40">
        <v>6</v>
      </c>
      <c r="M40">
        <f t="shared" si="1"/>
        <v>0.98599999999999999</v>
      </c>
      <c r="O40" s="9">
        <v>39666</v>
      </c>
      <c r="P40">
        <v>220</v>
      </c>
      <c r="Q40">
        <v>20</v>
      </c>
      <c r="R40">
        <v>350</v>
      </c>
      <c r="S40" t="s">
        <v>256</v>
      </c>
      <c r="T40" t="s">
        <v>217</v>
      </c>
      <c r="U40" t="s">
        <v>223</v>
      </c>
      <c r="V40">
        <v>0.85000000000000009</v>
      </c>
    </row>
    <row r="41" spans="1:24" x14ac:dyDescent="0.2">
      <c r="A41" s="7">
        <v>39666</v>
      </c>
      <c r="B41">
        <v>220</v>
      </c>
      <c r="C41">
        <v>20</v>
      </c>
      <c r="D41">
        <v>350</v>
      </c>
      <c r="E41" t="s">
        <v>256</v>
      </c>
      <c r="F41" t="s">
        <v>217</v>
      </c>
      <c r="G41" t="s">
        <v>223</v>
      </c>
      <c r="J41">
        <v>5.3</v>
      </c>
      <c r="K41">
        <v>6</v>
      </c>
      <c r="M41">
        <f t="shared" si="1"/>
        <v>0.90100000000000002</v>
      </c>
      <c r="O41" s="9">
        <v>39666</v>
      </c>
      <c r="P41">
        <v>220</v>
      </c>
      <c r="Q41">
        <v>20</v>
      </c>
      <c r="R41">
        <v>350</v>
      </c>
      <c r="S41" t="s">
        <v>256</v>
      </c>
      <c r="T41" t="s">
        <v>217</v>
      </c>
      <c r="U41" t="s">
        <v>223</v>
      </c>
      <c r="V41">
        <v>0.83300000000000007</v>
      </c>
    </row>
    <row r="42" spans="1:24" x14ac:dyDescent="0.2">
      <c r="A42" s="7">
        <v>39666</v>
      </c>
      <c r="B42">
        <v>220</v>
      </c>
      <c r="C42">
        <v>20</v>
      </c>
      <c r="D42">
        <v>350</v>
      </c>
      <c r="E42" t="s">
        <v>256</v>
      </c>
      <c r="F42" t="s">
        <v>217</v>
      </c>
      <c r="G42" t="s">
        <v>223</v>
      </c>
      <c r="J42">
        <v>4.9000000000000004</v>
      </c>
      <c r="K42">
        <v>6</v>
      </c>
      <c r="M42">
        <f t="shared" si="1"/>
        <v>0.83300000000000007</v>
      </c>
      <c r="O42" s="9">
        <v>39666</v>
      </c>
      <c r="P42">
        <v>220</v>
      </c>
      <c r="Q42">
        <v>20</v>
      </c>
      <c r="R42">
        <v>350</v>
      </c>
      <c r="S42" t="s">
        <v>256</v>
      </c>
      <c r="T42" t="s">
        <v>217</v>
      </c>
      <c r="U42" t="s">
        <v>223</v>
      </c>
      <c r="V42">
        <v>0.88400000000000012</v>
      </c>
    </row>
    <row r="43" spans="1:24" x14ac:dyDescent="0.2">
      <c r="A43" s="7">
        <v>39666</v>
      </c>
      <c r="B43">
        <v>220</v>
      </c>
      <c r="C43">
        <v>20</v>
      </c>
      <c r="D43">
        <v>350</v>
      </c>
      <c r="E43" t="s">
        <v>256</v>
      </c>
      <c r="F43" t="s">
        <v>217</v>
      </c>
      <c r="G43" t="s">
        <v>223</v>
      </c>
      <c r="J43">
        <v>7</v>
      </c>
      <c r="K43">
        <v>6</v>
      </c>
      <c r="M43">
        <f t="shared" si="1"/>
        <v>1.1900000000000002</v>
      </c>
      <c r="O43" s="9">
        <v>39666</v>
      </c>
      <c r="P43">
        <v>220</v>
      </c>
      <c r="Q43">
        <v>20</v>
      </c>
      <c r="R43">
        <v>350</v>
      </c>
      <c r="S43" t="s">
        <v>256</v>
      </c>
      <c r="T43" t="s">
        <v>217</v>
      </c>
      <c r="U43" t="s">
        <v>223</v>
      </c>
      <c r="V43">
        <v>0.79900000000000004</v>
      </c>
    </row>
    <row r="44" spans="1:24" x14ac:dyDescent="0.2">
      <c r="A44" s="7">
        <v>39673</v>
      </c>
      <c r="B44">
        <v>227</v>
      </c>
      <c r="C44">
        <v>20</v>
      </c>
      <c r="D44">
        <v>350</v>
      </c>
      <c r="E44" t="s">
        <v>256</v>
      </c>
      <c r="F44" t="s">
        <v>217</v>
      </c>
      <c r="G44" t="s">
        <v>223</v>
      </c>
      <c r="J44">
        <v>4.4000000000000004</v>
      </c>
      <c r="K44">
        <v>6</v>
      </c>
      <c r="M44">
        <f t="shared" si="1"/>
        <v>0.74800000000000011</v>
      </c>
      <c r="O44" s="9">
        <v>39666</v>
      </c>
      <c r="P44">
        <v>220</v>
      </c>
      <c r="Q44">
        <v>20</v>
      </c>
      <c r="R44">
        <v>350</v>
      </c>
      <c r="S44" t="s">
        <v>256</v>
      </c>
      <c r="T44" t="s">
        <v>217</v>
      </c>
      <c r="U44" t="s">
        <v>223</v>
      </c>
      <c r="V44">
        <v>0.98599999999999999</v>
      </c>
    </row>
    <row r="45" spans="1:24" x14ac:dyDescent="0.2">
      <c r="A45" s="7">
        <v>39673</v>
      </c>
      <c r="B45">
        <v>227</v>
      </c>
      <c r="C45">
        <v>20</v>
      </c>
      <c r="D45">
        <v>350</v>
      </c>
      <c r="E45" t="s">
        <v>256</v>
      </c>
      <c r="F45" t="s">
        <v>217</v>
      </c>
      <c r="G45" t="s">
        <v>223</v>
      </c>
      <c r="J45">
        <v>4.2</v>
      </c>
      <c r="K45">
        <v>6</v>
      </c>
      <c r="M45">
        <f t="shared" si="1"/>
        <v>0.71400000000000008</v>
      </c>
      <c r="O45" s="9">
        <v>39666</v>
      </c>
      <c r="P45">
        <v>220</v>
      </c>
      <c r="Q45">
        <v>20</v>
      </c>
      <c r="R45">
        <v>350</v>
      </c>
      <c r="S45" t="s">
        <v>256</v>
      </c>
      <c r="T45" t="s">
        <v>217</v>
      </c>
      <c r="U45" t="s">
        <v>223</v>
      </c>
      <c r="V45">
        <v>0.90100000000000002</v>
      </c>
    </row>
    <row r="46" spans="1:24" x14ac:dyDescent="0.2">
      <c r="A46" s="7">
        <v>39673</v>
      </c>
      <c r="B46">
        <v>227</v>
      </c>
      <c r="C46">
        <v>20</v>
      </c>
      <c r="D46">
        <v>350</v>
      </c>
      <c r="E46" t="s">
        <v>256</v>
      </c>
      <c r="F46" t="s">
        <v>217</v>
      </c>
      <c r="G46" t="s">
        <v>223</v>
      </c>
      <c r="J46">
        <v>5.6</v>
      </c>
      <c r="K46">
        <v>6</v>
      </c>
      <c r="M46">
        <f t="shared" si="1"/>
        <v>0.95199999999999996</v>
      </c>
      <c r="O46" s="9">
        <v>39666</v>
      </c>
      <c r="P46">
        <v>220</v>
      </c>
      <c r="Q46">
        <v>20</v>
      </c>
      <c r="R46">
        <v>350</v>
      </c>
      <c r="S46" t="s">
        <v>256</v>
      </c>
      <c r="T46" t="s">
        <v>217</v>
      </c>
      <c r="U46" t="s">
        <v>223</v>
      </c>
      <c r="V46">
        <v>0.83300000000000007</v>
      </c>
    </row>
    <row r="47" spans="1:24" x14ac:dyDescent="0.2">
      <c r="A47" s="7">
        <v>39673</v>
      </c>
      <c r="B47">
        <v>227</v>
      </c>
      <c r="C47">
        <v>20</v>
      </c>
      <c r="D47">
        <v>350</v>
      </c>
      <c r="E47" t="s">
        <v>256</v>
      </c>
      <c r="F47" t="s">
        <v>217</v>
      </c>
      <c r="G47" t="s">
        <v>223</v>
      </c>
      <c r="J47">
        <v>5.3</v>
      </c>
      <c r="K47">
        <v>6</v>
      </c>
      <c r="M47">
        <f t="shared" si="1"/>
        <v>0.90100000000000002</v>
      </c>
      <c r="O47" s="9">
        <v>39666</v>
      </c>
      <c r="P47">
        <v>220</v>
      </c>
      <c r="Q47">
        <v>20</v>
      </c>
      <c r="R47">
        <v>350</v>
      </c>
      <c r="S47" t="s">
        <v>256</v>
      </c>
      <c r="T47" t="s">
        <v>217</v>
      </c>
      <c r="U47" t="s">
        <v>223</v>
      </c>
      <c r="V47">
        <v>1.1900000000000002</v>
      </c>
    </row>
    <row r="48" spans="1:24" x14ac:dyDescent="0.2">
      <c r="A48" s="7">
        <v>39673</v>
      </c>
      <c r="B48">
        <v>227</v>
      </c>
      <c r="C48">
        <v>20</v>
      </c>
      <c r="D48">
        <v>350</v>
      </c>
      <c r="E48" t="s">
        <v>256</v>
      </c>
      <c r="F48" t="s">
        <v>217</v>
      </c>
      <c r="G48" t="s">
        <v>223</v>
      </c>
      <c r="J48">
        <v>4.0999999999999996</v>
      </c>
      <c r="K48">
        <v>6</v>
      </c>
      <c r="M48">
        <f t="shared" si="1"/>
        <v>0.69699999999999995</v>
      </c>
      <c r="O48" s="9">
        <v>39666</v>
      </c>
      <c r="P48">
        <v>220</v>
      </c>
      <c r="Q48">
        <v>21</v>
      </c>
      <c r="R48">
        <v>50</v>
      </c>
      <c r="S48" t="s">
        <v>256</v>
      </c>
      <c r="T48" t="s">
        <v>217</v>
      </c>
      <c r="U48" t="s">
        <v>223</v>
      </c>
      <c r="V48">
        <v>0.93500000000000005</v>
      </c>
      <c r="W48">
        <f>AVERAGE(V48:V49)</f>
        <v>0.96050000000000002</v>
      </c>
      <c r="X48">
        <f>STDEVA(V48:V49)</f>
        <v>3.6062445840513879E-2</v>
      </c>
    </row>
    <row r="49" spans="1:24" x14ac:dyDescent="0.2">
      <c r="A49" s="7">
        <v>39687</v>
      </c>
      <c r="B49">
        <v>241</v>
      </c>
      <c r="C49">
        <v>20</v>
      </c>
      <c r="D49">
        <v>350</v>
      </c>
      <c r="E49" t="s">
        <v>256</v>
      </c>
      <c r="F49" t="s">
        <v>217</v>
      </c>
      <c r="G49" t="s">
        <v>223</v>
      </c>
      <c r="J49">
        <v>8</v>
      </c>
      <c r="K49">
        <v>6</v>
      </c>
      <c r="M49">
        <f t="shared" si="1"/>
        <v>1.36</v>
      </c>
      <c r="O49" s="9">
        <v>39666</v>
      </c>
      <c r="P49">
        <v>220</v>
      </c>
      <c r="Q49">
        <v>21</v>
      </c>
      <c r="R49">
        <v>50</v>
      </c>
      <c r="S49" t="s">
        <v>256</v>
      </c>
      <c r="T49" t="s">
        <v>217</v>
      </c>
      <c r="U49" t="s">
        <v>223</v>
      </c>
      <c r="V49">
        <v>0.98599999999999999</v>
      </c>
    </row>
    <row r="50" spans="1:24" x14ac:dyDescent="0.2">
      <c r="A50" s="7">
        <v>39687</v>
      </c>
      <c r="B50">
        <v>241</v>
      </c>
      <c r="C50">
        <v>20</v>
      </c>
      <c r="D50">
        <v>350</v>
      </c>
      <c r="E50" t="s">
        <v>256</v>
      </c>
      <c r="F50" t="s">
        <v>217</v>
      </c>
      <c r="G50" t="s">
        <v>223</v>
      </c>
      <c r="J50">
        <v>5.6</v>
      </c>
      <c r="K50">
        <v>6</v>
      </c>
      <c r="M50">
        <f t="shared" si="1"/>
        <v>0.95199999999999996</v>
      </c>
    </row>
    <row r="51" spans="1:24" x14ac:dyDescent="0.2">
      <c r="A51" s="7">
        <v>39687</v>
      </c>
      <c r="B51">
        <v>241</v>
      </c>
      <c r="C51">
        <v>20</v>
      </c>
      <c r="D51">
        <v>350</v>
      </c>
      <c r="E51" t="s">
        <v>256</v>
      </c>
      <c r="F51" t="s">
        <v>217</v>
      </c>
      <c r="G51" t="s">
        <v>223</v>
      </c>
      <c r="J51">
        <v>8.1999999999999993</v>
      </c>
      <c r="K51">
        <v>6</v>
      </c>
      <c r="M51">
        <f t="shared" si="1"/>
        <v>1.3939999999999999</v>
      </c>
      <c r="O51" s="9">
        <v>39673</v>
      </c>
      <c r="P51">
        <v>227</v>
      </c>
      <c r="Q51">
        <v>20</v>
      </c>
      <c r="R51">
        <v>350</v>
      </c>
      <c r="S51" t="s">
        <v>256</v>
      </c>
      <c r="T51" t="s">
        <v>217</v>
      </c>
      <c r="U51" t="s">
        <v>223</v>
      </c>
      <c r="V51">
        <v>0.74800000000000011</v>
      </c>
      <c r="W51">
        <f>AVERAGE(V51:V55)</f>
        <v>0.80240000000000011</v>
      </c>
      <c r="X51">
        <f>STDEVA(V51:V55)</f>
        <v>0.11617357703023483</v>
      </c>
    </row>
    <row r="52" spans="1:24" x14ac:dyDescent="0.2">
      <c r="A52" s="7">
        <v>39687</v>
      </c>
      <c r="B52">
        <v>241</v>
      </c>
      <c r="C52">
        <v>20</v>
      </c>
      <c r="D52">
        <v>350</v>
      </c>
      <c r="E52" t="s">
        <v>256</v>
      </c>
      <c r="F52" t="s">
        <v>217</v>
      </c>
      <c r="G52" t="s">
        <v>223</v>
      </c>
      <c r="J52">
        <v>8.1999999999999993</v>
      </c>
      <c r="K52">
        <v>6</v>
      </c>
      <c r="M52">
        <f t="shared" si="1"/>
        <v>1.3939999999999999</v>
      </c>
      <c r="O52" s="9">
        <v>39673</v>
      </c>
      <c r="P52">
        <v>227</v>
      </c>
      <c r="Q52">
        <v>20</v>
      </c>
      <c r="R52">
        <v>350</v>
      </c>
      <c r="S52" t="s">
        <v>256</v>
      </c>
      <c r="T52" t="s">
        <v>217</v>
      </c>
      <c r="U52" t="s">
        <v>223</v>
      </c>
      <c r="V52">
        <v>0.71400000000000008</v>
      </c>
    </row>
    <row r="53" spans="1:24" x14ac:dyDescent="0.2">
      <c r="A53" s="7">
        <v>39687</v>
      </c>
      <c r="B53">
        <v>241</v>
      </c>
      <c r="C53">
        <v>20</v>
      </c>
      <c r="D53">
        <v>350</v>
      </c>
      <c r="E53" t="s">
        <v>256</v>
      </c>
      <c r="F53" t="s">
        <v>217</v>
      </c>
      <c r="G53" t="s">
        <v>223</v>
      </c>
      <c r="J53">
        <v>7.3</v>
      </c>
      <c r="K53">
        <v>6</v>
      </c>
      <c r="M53">
        <f t="shared" si="1"/>
        <v>1.2410000000000001</v>
      </c>
      <c r="O53" s="9">
        <v>39673</v>
      </c>
      <c r="P53">
        <v>227</v>
      </c>
      <c r="Q53">
        <v>20</v>
      </c>
      <c r="R53">
        <v>350</v>
      </c>
      <c r="S53" t="s">
        <v>256</v>
      </c>
      <c r="T53" t="s">
        <v>217</v>
      </c>
      <c r="U53" t="s">
        <v>223</v>
      </c>
      <c r="V53">
        <v>0.95199999999999996</v>
      </c>
    </row>
    <row r="54" spans="1:24" x14ac:dyDescent="0.2">
      <c r="A54" s="7">
        <v>39687</v>
      </c>
      <c r="B54">
        <v>241</v>
      </c>
      <c r="C54">
        <v>20</v>
      </c>
      <c r="D54">
        <v>350</v>
      </c>
      <c r="E54" t="s">
        <v>256</v>
      </c>
      <c r="F54" t="s">
        <v>217</v>
      </c>
      <c r="G54" t="s">
        <v>223</v>
      </c>
      <c r="J54">
        <v>6.2</v>
      </c>
      <c r="K54">
        <v>6</v>
      </c>
      <c r="M54">
        <f t="shared" si="1"/>
        <v>1.054</v>
      </c>
      <c r="O54" s="9">
        <v>39673</v>
      </c>
      <c r="P54">
        <v>227</v>
      </c>
      <c r="Q54">
        <v>20</v>
      </c>
      <c r="R54">
        <v>350</v>
      </c>
      <c r="S54" t="s">
        <v>256</v>
      </c>
      <c r="T54" t="s">
        <v>217</v>
      </c>
      <c r="U54" t="s">
        <v>223</v>
      </c>
      <c r="V54">
        <v>0.90100000000000002</v>
      </c>
    </row>
    <row r="55" spans="1:24" x14ac:dyDescent="0.2">
      <c r="A55" s="7">
        <v>39687</v>
      </c>
      <c r="B55">
        <v>241</v>
      </c>
      <c r="C55">
        <v>20</v>
      </c>
      <c r="D55">
        <v>350</v>
      </c>
      <c r="E55" t="s">
        <v>256</v>
      </c>
      <c r="F55" t="s">
        <v>217</v>
      </c>
      <c r="G55" t="s">
        <v>223</v>
      </c>
      <c r="J55">
        <v>8</v>
      </c>
      <c r="K55">
        <v>6</v>
      </c>
      <c r="M55">
        <f t="shared" si="1"/>
        <v>1.36</v>
      </c>
      <c r="O55" s="9">
        <v>39673</v>
      </c>
      <c r="P55">
        <v>227</v>
      </c>
      <c r="Q55">
        <v>20</v>
      </c>
      <c r="R55">
        <v>350</v>
      </c>
      <c r="S55" t="s">
        <v>256</v>
      </c>
      <c r="T55" t="s">
        <v>217</v>
      </c>
      <c r="U55" t="s">
        <v>223</v>
      </c>
      <c r="V55">
        <v>0.69699999999999995</v>
      </c>
    </row>
    <row r="56" spans="1:24" x14ac:dyDescent="0.2">
      <c r="A56" s="7">
        <v>39687</v>
      </c>
      <c r="B56">
        <v>241</v>
      </c>
      <c r="C56">
        <v>20</v>
      </c>
      <c r="D56">
        <v>350</v>
      </c>
      <c r="E56" t="s">
        <v>256</v>
      </c>
      <c r="F56" t="s">
        <v>217</v>
      </c>
      <c r="G56" t="s">
        <v>223</v>
      </c>
      <c r="J56">
        <v>8</v>
      </c>
      <c r="K56">
        <v>6</v>
      </c>
      <c r="M56">
        <f t="shared" si="1"/>
        <v>1.36</v>
      </c>
      <c r="O56" s="9">
        <v>39673</v>
      </c>
      <c r="P56">
        <v>227</v>
      </c>
      <c r="Q56">
        <v>21</v>
      </c>
      <c r="R56">
        <v>50</v>
      </c>
      <c r="S56" t="s">
        <v>256</v>
      </c>
      <c r="T56" t="s">
        <v>217</v>
      </c>
      <c r="U56" t="s">
        <v>223</v>
      </c>
      <c r="V56">
        <v>0.96900000000000008</v>
      </c>
    </row>
    <row r="57" spans="1:24" x14ac:dyDescent="0.2">
      <c r="A57" s="7">
        <v>39687</v>
      </c>
      <c r="B57">
        <v>241</v>
      </c>
      <c r="C57">
        <v>20</v>
      </c>
      <c r="D57">
        <v>350</v>
      </c>
      <c r="E57" t="s">
        <v>256</v>
      </c>
      <c r="F57" t="s">
        <v>217</v>
      </c>
      <c r="G57" t="s">
        <v>223</v>
      </c>
      <c r="J57">
        <v>6.2</v>
      </c>
      <c r="K57">
        <v>6</v>
      </c>
      <c r="M57">
        <f t="shared" si="1"/>
        <v>1.054</v>
      </c>
      <c r="O57" s="9">
        <v>39673</v>
      </c>
      <c r="P57">
        <v>227</v>
      </c>
      <c r="Q57">
        <v>30</v>
      </c>
      <c r="R57">
        <v>450</v>
      </c>
      <c r="S57" t="s">
        <v>256</v>
      </c>
      <c r="T57" t="s">
        <v>217</v>
      </c>
      <c r="U57" t="s">
        <v>223</v>
      </c>
      <c r="V57">
        <v>0.69699999999999995</v>
      </c>
      <c r="W57">
        <f>AVERAGE(V57:V60)</f>
        <v>0.87975000000000003</v>
      </c>
      <c r="X57">
        <f>STDEVA(V57:V60)</f>
        <v>0.1560392578808292</v>
      </c>
    </row>
    <row r="58" spans="1:24" x14ac:dyDescent="0.2">
      <c r="A58" s="7">
        <v>39687</v>
      </c>
      <c r="B58">
        <v>241</v>
      </c>
      <c r="C58">
        <v>20</v>
      </c>
      <c r="D58">
        <v>350</v>
      </c>
      <c r="E58" t="s">
        <v>256</v>
      </c>
      <c r="F58" t="s">
        <v>217</v>
      </c>
      <c r="G58" t="s">
        <v>223</v>
      </c>
      <c r="J58">
        <v>6.1</v>
      </c>
      <c r="K58">
        <v>6</v>
      </c>
      <c r="M58">
        <f t="shared" si="1"/>
        <v>1.0369999999999999</v>
      </c>
      <c r="O58" s="9">
        <v>39673</v>
      </c>
      <c r="P58">
        <v>227</v>
      </c>
      <c r="Q58">
        <v>30</v>
      </c>
      <c r="R58">
        <v>450</v>
      </c>
      <c r="S58" t="s">
        <v>256</v>
      </c>
      <c r="T58" t="s">
        <v>217</v>
      </c>
      <c r="U58" t="s">
        <v>223</v>
      </c>
      <c r="V58">
        <v>0.81600000000000006</v>
      </c>
    </row>
    <row r="59" spans="1:24" x14ac:dyDescent="0.2">
      <c r="A59" s="7">
        <v>39687</v>
      </c>
      <c r="B59">
        <v>241</v>
      </c>
      <c r="C59">
        <v>20</v>
      </c>
      <c r="D59">
        <v>350</v>
      </c>
      <c r="E59" t="s">
        <v>256</v>
      </c>
      <c r="F59" t="s">
        <v>217</v>
      </c>
      <c r="G59" t="s">
        <v>223</v>
      </c>
      <c r="J59">
        <v>7.6</v>
      </c>
      <c r="K59">
        <v>6</v>
      </c>
      <c r="M59">
        <f t="shared" si="1"/>
        <v>1.292</v>
      </c>
      <c r="O59" s="9">
        <v>39673</v>
      </c>
      <c r="P59">
        <v>227</v>
      </c>
      <c r="Q59">
        <v>30</v>
      </c>
      <c r="R59">
        <v>450</v>
      </c>
      <c r="S59" t="s">
        <v>256</v>
      </c>
      <c r="T59" t="s">
        <v>217</v>
      </c>
      <c r="U59" t="s">
        <v>223</v>
      </c>
      <c r="V59">
        <v>0.95199999999999996</v>
      </c>
    </row>
    <row r="60" spans="1:24" x14ac:dyDescent="0.2">
      <c r="A60" s="7">
        <v>39687</v>
      </c>
      <c r="B60">
        <v>241</v>
      </c>
      <c r="C60">
        <v>20</v>
      </c>
      <c r="D60">
        <v>350</v>
      </c>
      <c r="E60" t="s">
        <v>256</v>
      </c>
      <c r="F60" t="s">
        <v>217</v>
      </c>
      <c r="G60" t="s">
        <v>223</v>
      </c>
      <c r="J60">
        <v>10.199999999999999</v>
      </c>
      <c r="K60">
        <v>6</v>
      </c>
      <c r="M60">
        <f t="shared" si="1"/>
        <v>1.734</v>
      </c>
      <c r="O60" s="9">
        <v>39673</v>
      </c>
      <c r="P60">
        <v>227</v>
      </c>
      <c r="Q60">
        <v>30</v>
      </c>
      <c r="R60">
        <v>450</v>
      </c>
      <c r="S60" t="s">
        <v>256</v>
      </c>
      <c r="T60" t="s">
        <v>217</v>
      </c>
      <c r="U60" t="s">
        <v>223</v>
      </c>
      <c r="V60">
        <v>1.054</v>
      </c>
    </row>
    <row r="61" spans="1:24" x14ac:dyDescent="0.2">
      <c r="A61" s="7">
        <v>39652</v>
      </c>
      <c r="B61">
        <v>206</v>
      </c>
      <c r="C61">
        <v>21</v>
      </c>
      <c r="D61">
        <v>50</v>
      </c>
      <c r="E61" t="s">
        <v>256</v>
      </c>
      <c r="F61" t="s">
        <v>217</v>
      </c>
      <c r="G61" t="s">
        <v>223</v>
      </c>
      <c r="J61">
        <v>5.8</v>
      </c>
      <c r="K61">
        <v>6</v>
      </c>
      <c r="M61">
        <f t="shared" si="1"/>
        <v>0.98599999999999999</v>
      </c>
    </row>
    <row r="62" spans="1:24" x14ac:dyDescent="0.2">
      <c r="A62" s="7">
        <v>39652</v>
      </c>
      <c r="B62">
        <v>206</v>
      </c>
      <c r="C62">
        <v>21</v>
      </c>
      <c r="D62">
        <v>50</v>
      </c>
      <c r="E62" t="s">
        <v>256</v>
      </c>
      <c r="F62" t="s">
        <v>217</v>
      </c>
      <c r="G62" t="s">
        <v>223</v>
      </c>
      <c r="J62">
        <v>8</v>
      </c>
      <c r="K62">
        <v>6</v>
      </c>
      <c r="M62">
        <f t="shared" si="1"/>
        <v>1.36</v>
      </c>
      <c r="O62" s="9">
        <v>39680</v>
      </c>
      <c r="P62">
        <v>234</v>
      </c>
      <c r="Q62">
        <v>19</v>
      </c>
      <c r="R62">
        <v>150</v>
      </c>
      <c r="S62" t="s">
        <v>256</v>
      </c>
      <c r="T62" t="s">
        <v>217</v>
      </c>
      <c r="U62" t="s">
        <v>223</v>
      </c>
      <c r="V62">
        <v>1.377</v>
      </c>
      <c r="W62">
        <f>AVERAGE(V62:V78)</f>
        <v>1.3820000000000001</v>
      </c>
      <c r="X62">
        <f>STDEVA(V62:V77)</f>
        <v>0.21757343587855485</v>
      </c>
    </row>
    <row r="63" spans="1:24" x14ac:dyDescent="0.2">
      <c r="A63" s="7">
        <v>39652</v>
      </c>
      <c r="B63">
        <v>206</v>
      </c>
      <c r="C63">
        <v>21</v>
      </c>
      <c r="D63">
        <v>50</v>
      </c>
      <c r="E63" t="s">
        <v>256</v>
      </c>
      <c r="F63" t="s">
        <v>217</v>
      </c>
      <c r="G63" t="s">
        <v>223</v>
      </c>
      <c r="J63">
        <v>6.6</v>
      </c>
      <c r="K63">
        <v>6</v>
      </c>
      <c r="M63">
        <f t="shared" si="1"/>
        <v>1.1220000000000001</v>
      </c>
      <c r="O63" s="9">
        <v>39680</v>
      </c>
      <c r="P63">
        <v>234</v>
      </c>
      <c r="Q63">
        <v>19</v>
      </c>
      <c r="R63">
        <v>150</v>
      </c>
      <c r="S63" t="s">
        <v>256</v>
      </c>
      <c r="T63" t="s">
        <v>217</v>
      </c>
      <c r="U63" t="s">
        <v>223</v>
      </c>
      <c r="V63">
        <v>1.292</v>
      </c>
    </row>
    <row r="64" spans="1:24" x14ac:dyDescent="0.2">
      <c r="A64" s="7">
        <v>39652</v>
      </c>
      <c r="B64">
        <v>206</v>
      </c>
      <c r="C64">
        <v>21</v>
      </c>
      <c r="D64">
        <v>50</v>
      </c>
      <c r="E64" t="s">
        <v>256</v>
      </c>
      <c r="F64" t="s">
        <v>217</v>
      </c>
      <c r="G64" t="s">
        <v>223</v>
      </c>
      <c r="J64">
        <v>6.6</v>
      </c>
      <c r="K64">
        <v>6</v>
      </c>
      <c r="M64">
        <f t="shared" si="1"/>
        <v>1.1220000000000001</v>
      </c>
      <c r="O64" s="9">
        <v>39680</v>
      </c>
      <c r="P64">
        <v>234</v>
      </c>
      <c r="Q64">
        <v>19</v>
      </c>
      <c r="R64">
        <v>150</v>
      </c>
      <c r="S64" t="s">
        <v>256</v>
      </c>
      <c r="T64" t="s">
        <v>217</v>
      </c>
      <c r="U64" t="s">
        <v>223</v>
      </c>
      <c r="V64">
        <v>1.4280000000000002</v>
      </c>
    </row>
    <row r="65" spans="1:24" x14ac:dyDescent="0.2">
      <c r="A65" s="7">
        <v>39659</v>
      </c>
      <c r="B65">
        <v>213</v>
      </c>
      <c r="C65">
        <v>21</v>
      </c>
      <c r="D65">
        <v>50</v>
      </c>
      <c r="E65" t="s">
        <v>256</v>
      </c>
      <c r="F65" t="s">
        <v>217</v>
      </c>
      <c r="G65" t="s">
        <v>223</v>
      </c>
      <c r="J65">
        <v>4.9000000000000004</v>
      </c>
      <c r="K65">
        <v>6</v>
      </c>
      <c r="M65">
        <f t="shared" si="1"/>
        <v>0.83300000000000007</v>
      </c>
      <c r="O65" s="9">
        <v>39680</v>
      </c>
      <c r="P65">
        <v>234</v>
      </c>
      <c r="Q65">
        <v>19</v>
      </c>
      <c r="R65">
        <v>150</v>
      </c>
      <c r="S65" t="s">
        <v>256</v>
      </c>
      <c r="T65" t="s">
        <v>217</v>
      </c>
      <c r="U65" t="s">
        <v>223</v>
      </c>
      <c r="V65">
        <v>1.36</v>
      </c>
    </row>
    <row r="66" spans="1:24" x14ac:dyDescent="0.2">
      <c r="A66" s="7">
        <v>39659</v>
      </c>
      <c r="B66">
        <v>213</v>
      </c>
      <c r="C66">
        <v>21</v>
      </c>
      <c r="D66">
        <v>50</v>
      </c>
      <c r="E66" t="s">
        <v>256</v>
      </c>
      <c r="F66" t="s">
        <v>217</v>
      </c>
      <c r="G66" t="s">
        <v>223</v>
      </c>
      <c r="J66">
        <v>5.3</v>
      </c>
      <c r="K66">
        <v>6</v>
      </c>
      <c r="M66">
        <f t="shared" ref="M66:M97" si="2">J66*0.17</f>
        <v>0.90100000000000002</v>
      </c>
      <c r="O66" s="9">
        <v>39680</v>
      </c>
      <c r="P66">
        <v>234</v>
      </c>
      <c r="Q66">
        <v>19</v>
      </c>
      <c r="R66">
        <v>150</v>
      </c>
      <c r="S66" t="s">
        <v>256</v>
      </c>
      <c r="T66" t="s">
        <v>217</v>
      </c>
      <c r="U66" t="s">
        <v>223</v>
      </c>
      <c r="V66">
        <v>1.105</v>
      </c>
    </row>
    <row r="67" spans="1:24" x14ac:dyDescent="0.2">
      <c r="A67" s="7">
        <v>39659</v>
      </c>
      <c r="B67">
        <v>213</v>
      </c>
      <c r="C67">
        <v>21</v>
      </c>
      <c r="D67">
        <v>50</v>
      </c>
      <c r="E67" t="s">
        <v>256</v>
      </c>
      <c r="F67" t="s">
        <v>217</v>
      </c>
      <c r="G67" t="s">
        <v>223</v>
      </c>
      <c r="J67">
        <v>5</v>
      </c>
      <c r="K67">
        <v>6</v>
      </c>
      <c r="M67">
        <f t="shared" si="2"/>
        <v>0.85000000000000009</v>
      </c>
      <c r="O67" s="9">
        <v>39680</v>
      </c>
      <c r="P67">
        <v>234</v>
      </c>
      <c r="Q67">
        <v>19</v>
      </c>
      <c r="R67">
        <v>150</v>
      </c>
      <c r="S67" t="s">
        <v>256</v>
      </c>
      <c r="T67" t="s">
        <v>217</v>
      </c>
      <c r="U67" t="s">
        <v>223</v>
      </c>
      <c r="V67">
        <v>1.292</v>
      </c>
    </row>
    <row r="68" spans="1:24" x14ac:dyDescent="0.2">
      <c r="A68" s="7">
        <v>39666</v>
      </c>
      <c r="B68">
        <v>220</v>
      </c>
      <c r="C68">
        <v>21</v>
      </c>
      <c r="D68">
        <v>50</v>
      </c>
      <c r="E68" t="s">
        <v>256</v>
      </c>
      <c r="F68" t="s">
        <v>217</v>
      </c>
      <c r="G68" t="s">
        <v>223</v>
      </c>
      <c r="J68">
        <v>5.5</v>
      </c>
      <c r="K68">
        <v>6</v>
      </c>
      <c r="M68">
        <f t="shared" si="2"/>
        <v>0.93500000000000005</v>
      </c>
      <c r="O68" s="9">
        <v>39680</v>
      </c>
      <c r="P68">
        <v>234</v>
      </c>
      <c r="Q68">
        <v>19</v>
      </c>
      <c r="R68">
        <v>150</v>
      </c>
      <c r="S68" t="s">
        <v>256</v>
      </c>
      <c r="T68" t="s">
        <v>217</v>
      </c>
      <c r="U68" t="s">
        <v>223</v>
      </c>
      <c r="V68">
        <v>1.3260000000000001</v>
      </c>
    </row>
    <row r="69" spans="1:24" x14ac:dyDescent="0.2">
      <c r="A69" s="7">
        <v>39666</v>
      </c>
      <c r="B69">
        <v>220</v>
      </c>
      <c r="C69">
        <v>21</v>
      </c>
      <c r="D69">
        <v>50</v>
      </c>
      <c r="E69" t="s">
        <v>256</v>
      </c>
      <c r="F69" t="s">
        <v>217</v>
      </c>
      <c r="G69" t="s">
        <v>223</v>
      </c>
      <c r="J69">
        <v>5.8</v>
      </c>
      <c r="K69">
        <v>6</v>
      </c>
      <c r="M69">
        <f t="shared" si="2"/>
        <v>0.98599999999999999</v>
      </c>
      <c r="O69" s="9">
        <v>39680</v>
      </c>
      <c r="P69">
        <v>234</v>
      </c>
      <c r="Q69">
        <v>19</v>
      </c>
      <c r="R69">
        <v>150</v>
      </c>
      <c r="S69" t="s">
        <v>256</v>
      </c>
      <c r="T69" t="s">
        <v>217</v>
      </c>
      <c r="U69" t="s">
        <v>223</v>
      </c>
      <c r="V69">
        <v>1.3260000000000001</v>
      </c>
    </row>
    <row r="70" spans="1:24" x14ac:dyDescent="0.2">
      <c r="A70" s="7">
        <v>39673</v>
      </c>
      <c r="B70">
        <v>227</v>
      </c>
      <c r="C70">
        <v>21</v>
      </c>
      <c r="D70">
        <v>50</v>
      </c>
      <c r="E70" t="s">
        <v>256</v>
      </c>
      <c r="F70" t="s">
        <v>217</v>
      </c>
      <c r="G70" t="s">
        <v>223</v>
      </c>
      <c r="J70">
        <v>5.7</v>
      </c>
      <c r="K70">
        <v>6</v>
      </c>
      <c r="M70">
        <f t="shared" si="2"/>
        <v>0.96900000000000008</v>
      </c>
      <c r="O70" s="9">
        <v>39680</v>
      </c>
      <c r="P70">
        <v>234</v>
      </c>
      <c r="Q70">
        <v>19</v>
      </c>
      <c r="R70">
        <v>150</v>
      </c>
      <c r="S70" t="s">
        <v>256</v>
      </c>
      <c r="T70" t="s">
        <v>217</v>
      </c>
      <c r="U70" t="s">
        <v>223</v>
      </c>
      <c r="V70">
        <v>1.53</v>
      </c>
    </row>
    <row r="71" spans="1:24" x14ac:dyDescent="0.2">
      <c r="A71" s="7">
        <v>39680</v>
      </c>
      <c r="B71">
        <v>234</v>
      </c>
      <c r="C71">
        <v>21</v>
      </c>
      <c r="D71">
        <v>50</v>
      </c>
      <c r="E71" t="s">
        <v>256</v>
      </c>
      <c r="F71" t="s">
        <v>217</v>
      </c>
      <c r="G71" t="s">
        <v>223</v>
      </c>
      <c r="J71">
        <v>6.8</v>
      </c>
      <c r="K71">
        <v>6</v>
      </c>
      <c r="M71">
        <f t="shared" si="2"/>
        <v>1.1560000000000001</v>
      </c>
      <c r="O71" s="9">
        <v>39680</v>
      </c>
      <c r="P71">
        <v>234</v>
      </c>
      <c r="Q71">
        <v>19</v>
      </c>
      <c r="R71">
        <v>150</v>
      </c>
      <c r="S71" t="s">
        <v>256</v>
      </c>
      <c r="T71" t="s">
        <v>217</v>
      </c>
      <c r="U71" t="s">
        <v>223</v>
      </c>
      <c r="V71">
        <v>1.5130000000000001</v>
      </c>
    </row>
    <row r="72" spans="1:24" x14ac:dyDescent="0.2">
      <c r="A72" s="7">
        <v>39680</v>
      </c>
      <c r="B72">
        <v>234</v>
      </c>
      <c r="C72">
        <v>21</v>
      </c>
      <c r="D72">
        <v>50</v>
      </c>
      <c r="E72" t="s">
        <v>256</v>
      </c>
      <c r="F72" t="s">
        <v>217</v>
      </c>
      <c r="G72" t="s">
        <v>223</v>
      </c>
      <c r="J72">
        <v>9.5</v>
      </c>
      <c r="K72">
        <v>6</v>
      </c>
      <c r="M72">
        <f t="shared" si="2"/>
        <v>1.6150000000000002</v>
      </c>
      <c r="O72" s="9">
        <v>39680</v>
      </c>
      <c r="P72">
        <v>234</v>
      </c>
      <c r="Q72">
        <v>19</v>
      </c>
      <c r="R72">
        <v>150</v>
      </c>
      <c r="S72" t="s">
        <v>256</v>
      </c>
      <c r="T72" t="s">
        <v>217</v>
      </c>
      <c r="U72" t="s">
        <v>223</v>
      </c>
      <c r="V72">
        <v>1.0369999999999999</v>
      </c>
    </row>
    <row r="73" spans="1:24" x14ac:dyDescent="0.2">
      <c r="A73" s="7">
        <v>39680</v>
      </c>
      <c r="B73">
        <v>234</v>
      </c>
      <c r="C73">
        <v>21</v>
      </c>
      <c r="D73">
        <v>50</v>
      </c>
      <c r="E73" t="s">
        <v>256</v>
      </c>
      <c r="F73" t="s">
        <v>217</v>
      </c>
      <c r="G73" t="s">
        <v>223</v>
      </c>
      <c r="J73">
        <v>6.2</v>
      </c>
      <c r="K73">
        <v>6</v>
      </c>
      <c r="M73">
        <f t="shared" si="2"/>
        <v>1.054</v>
      </c>
      <c r="O73" s="9">
        <v>39680</v>
      </c>
      <c r="P73">
        <v>234</v>
      </c>
      <c r="Q73">
        <v>19</v>
      </c>
      <c r="R73">
        <v>150</v>
      </c>
      <c r="S73" t="s">
        <v>256</v>
      </c>
      <c r="T73" t="s">
        <v>217</v>
      </c>
      <c r="U73" t="s">
        <v>223</v>
      </c>
      <c r="V73">
        <v>1.0369999999999999</v>
      </c>
    </row>
    <row r="74" spans="1:24" x14ac:dyDescent="0.2">
      <c r="A74" s="7">
        <v>39680</v>
      </c>
      <c r="B74">
        <v>234</v>
      </c>
      <c r="C74">
        <v>21</v>
      </c>
      <c r="D74">
        <v>50</v>
      </c>
      <c r="E74" t="s">
        <v>256</v>
      </c>
      <c r="F74" t="s">
        <v>217</v>
      </c>
      <c r="G74" t="s">
        <v>223</v>
      </c>
      <c r="J74">
        <v>11.4</v>
      </c>
      <c r="K74">
        <v>6</v>
      </c>
      <c r="M74">
        <f t="shared" si="2"/>
        <v>1.9380000000000002</v>
      </c>
      <c r="O74" s="9">
        <v>39680</v>
      </c>
      <c r="P74">
        <v>234</v>
      </c>
      <c r="Q74">
        <v>19</v>
      </c>
      <c r="R74">
        <v>150</v>
      </c>
      <c r="S74" t="s">
        <v>256</v>
      </c>
      <c r="T74" t="s">
        <v>217</v>
      </c>
      <c r="U74" t="s">
        <v>223</v>
      </c>
      <c r="V74">
        <v>1.87</v>
      </c>
    </row>
    <row r="75" spans="1:24" x14ac:dyDescent="0.2">
      <c r="A75" s="7">
        <v>39680</v>
      </c>
      <c r="B75">
        <v>234</v>
      </c>
      <c r="C75">
        <v>21</v>
      </c>
      <c r="D75">
        <v>50</v>
      </c>
      <c r="E75" t="s">
        <v>256</v>
      </c>
      <c r="F75" t="s">
        <v>217</v>
      </c>
      <c r="G75" t="s">
        <v>223</v>
      </c>
      <c r="J75">
        <v>10.3</v>
      </c>
      <c r="K75">
        <v>6</v>
      </c>
      <c r="M75">
        <f t="shared" si="2"/>
        <v>1.7510000000000003</v>
      </c>
      <c r="O75" s="9">
        <v>39680</v>
      </c>
      <c r="P75">
        <v>234</v>
      </c>
      <c r="Q75">
        <v>19</v>
      </c>
      <c r="R75">
        <v>150</v>
      </c>
      <c r="S75" t="s">
        <v>256</v>
      </c>
      <c r="T75" t="s">
        <v>217</v>
      </c>
      <c r="U75" t="s">
        <v>223</v>
      </c>
      <c r="V75">
        <v>1.5980000000000001</v>
      </c>
    </row>
    <row r="76" spans="1:24" x14ac:dyDescent="0.2">
      <c r="A76" s="7">
        <v>39680</v>
      </c>
      <c r="B76">
        <v>234</v>
      </c>
      <c r="C76">
        <v>21</v>
      </c>
      <c r="D76">
        <v>50</v>
      </c>
      <c r="E76" t="s">
        <v>256</v>
      </c>
      <c r="F76" t="s">
        <v>217</v>
      </c>
      <c r="G76" t="s">
        <v>223</v>
      </c>
      <c r="J76">
        <v>9.6</v>
      </c>
      <c r="K76">
        <v>6</v>
      </c>
      <c r="M76">
        <f t="shared" si="2"/>
        <v>1.6320000000000001</v>
      </c>
      <c r="O76" s="9">
        <v>39680</v>
      </c>
      <c r="P76">
        <v>234</v>
      </c>
      <c r="Q76">
        <v>19</v>
      </c>
      <c r="R76">
        <v>150</v>
      </c>
      <c r="S76" t="s">
        <v>256</v>
      </c>
      <c r="T76" t="s">
        <v>217</v>
      </c>
      <c r="U76" t="s">
        <v>223</v>
      </c>
      <c r="V76">
        <v>1.5810000000000002</v>
      </c>
    </row>
    <row r="77" spans="1:24" x14ac:dyDescent="0.2">
      <c r="A77" s="7">
        <v>39680</v>
      </c>
      <c r="B77">
        <v>234</v>
      </c>
      <c r="C77">
        <v>21</v>
      </c>
      <c r="D77">
        <v>50</v>
      </c>
      <c r="E77" t="s">
        <v>256</v>
      </c>
      <c r="F77" t="s">
        <v>217</v>
      </c>
      <c r="G77" t="s">
        <v>223</v>
      </c>
      <c r="J77">
        <v>6.5</v>
      </c>
      <c r="K77">
        <v>6</v>
      </c>
      <c r="M77">
        <f t="shared" si="2"/>
        <v>1.105</v>
      </c>
      <c r="O77" s="9">
        <v>39680</v>
      </c>
      <c r="P77">
        <v>234</v>
      </c>
      <c r="Q77">
        <v>19</v>
      </c>
      <c r="R77">
        <v>150</v>
      </c>
      <c r="S77" t="s">
        <v>256</v>
      </c>
      <c r="T77" t="s">
        <v>217</v>
      </c>
      <c r="U77" t="s">
        <v>223</v>
      </c>
      <c r="V77">
        <v>1.292</v>
      </c>
    </row>
    <row r="78" spans="1:24" x14ac:dyDescent="0.2">
      <c r="A78" s="7">
        <v>39680</v>
      </c>
      <c r="B78">
        <v>234</v>
      </c>
      <c r="C78">
        <v>21</v>
      </c>
      <c r="D78">
        <v>50</v>
      </c>
      <c r="E78" t="s">
        <v>256</v>
      </c>
      <c r="F78" t="s">
        <v>217</v>
      </c>
      <c r="G78" t="s">
        <v>223</v>
      </c>
      <c r="J78">
        <v>8.6</v>
      </c>
      <c r="K78">
        <v>6</v>
      </c>
      <c r="M78">
        <f t="shared" si="2"/>
        <v>1.462</v>
      </c>
      <c r="O78" s="9">
        <v>39680</v>
      </c>
      <c r="P78">
        <v>234</v>
      </c>
      <c r="Q78">
        <v>19</v>
      </c>
      <c r="R78">
        <v>150</v>
      </c>
      <c r="S78" t="s">
        <v>256</v>
      </c>
      <c r="T78" t="s">
        <v>217</v>
      </c>
      <c r="U78" t="s">
        <v>223</v>
      </c>
      <c r="V78">
        <v>1.53</v>
      </c>
    </row>
    <row r="79" spans="1:24" x14ac:dyDescent="0.2">
      <c r="A79" s="7">
        <v>39680</v>
      </c>
      <c r="B79">
        <v>234</v>
      </c>
      <c r="C79">
        <v>21</v>
      </c>
      <c r="D79">
        <v>50</v>
      </c>
      <c r="E79" t="s">
        <v>256</v>
      </c>
      <c r="F79" t="s">
        <v>217</v>
      </c>
      <c r="G79" t="s">
        <v>223</v>
      </c>
      <c r="J79">
        <v>8.1</v>
      </c>
      <c r="K79">
        <v>6</v>
      </c>
      <c r="M79">
        <f t="shared" si="2"/>
        <v>1.377</v>
      </c>
      <c r="O79" s="9">
        <v>39680</v>
      </c>
      <c r="P79">
        <v>234</v>
      </c>
      <c r="Q79">
        <v>21</v>
      </c>
      <c r="R79">
        <v>50</v>
      </c>
      <c r="S79" t="s">
        <v>256</v>
      </c>
      <c r="T79" t="s">
        <v>217</v>
      </c>
      <c r="U79" t="s">
        <v>223</v>
      </c>
      <c r="V79">
        <v>1.1560000000000001</v>
      </c>
      <c r="W79">
        <f>AVERAGE(V79:V93)</f>
        <v>1.3985333333333334</v>
      </c>
      <c r="X79">
        <f>STDEVA(V79:V93)</f>
        <v>0.28659475288454317</v>
      </c>
    </row>
    <row r="80" spans="1:24" x14ac:dyDescent="0.2">
      <c r="A80" s="7">
        <v>39680</v>
      </c>
      <c r="B80">
        <v>234</v>
      </c>
      <c r="C80">
        <v>21</v>
      </c>
      <c r="D80">
        <v>50</v>
      </c>
      <c r="E80" t="s">
        <v>256</v>
      </c>
      <c r="F80" t="s">
        <v>217</v>
      </c>
      <c r="G80" t="s">
        <v>223</v>
      </c>
      <c r="J80">
        <v>9.3000000000000007</v>
      </c>
      <c r="K80">
        <v>6</v>
      </c>
      <c r="M80">
        <f t="shared" si="2"/>
        <v>1.5810000000000002</v>
      </c>
      <c r="O80" s="9">
        <v>39680</v>
      </c>
      <c r="P80">
        <v>234</v>
      </c>
      <c r="Q80">
        <v>21</v>
      </c>
      <c r="R80">
        <v>50</v>
      </c>
      <c r="S80" t="s">
        <v>256</v>
      </c>
      <c r="T80" t="s">
        <v>217</v>
      </c>
      <c r="U80" t="s">
        <v>223</v>
      </c>
      <c r="V80">
        <v>1.6150000000000002</v>
      </c>
    </row>
    <row r="81" spans="1:24" x14ac:dyDescent="0.2">
      <c r="A81" s="7">
        <v>39680</v>
      </c>
      <c r="B81">
        <v>234</v>
      </c>
      <c r="C81">
        <v>21</v>
      </c>
      <c r="D81">
        <v>50</v>
      </c>
      <c r="E81" t="s">
        <v>256</v>
      </c>
      <c r="F81" t="s">
        <v>217</v>
      </c>
      <c r="G81" t="s">
        <v>223</v>
      </c>
      <c r="J81">
        <v>5.9</v>
      </c>
      <c r="K81">
        <v>6</v>
      </c>
      <c r="M81">
        <f t="shared" si="2"/>
        <v>1.0030000000000001</v>
      </c>
      <c r="O81" s="9">
        <v>39680</v>
      </c>
      <c r="P81">
        <v>234</v>
      </c>
      <c r="Q81">
        <v>21</v>
      </c>
      <c r="R81">
        <v>50</v>
      </c>
      <c r="S81" t="s">
        <v>256</v>
      </c>
      <c r="T81" t="s">
        <v>217</v>
      </c>
      <c r="U81" t="s">
        <v>223</v>
      </c>
      <c r="V81">
        <v>1.054</v>
      </c>
    </row>
    <row r="82" spans="1:24" x14ac:dyDescent="0.2">
      <c r="A82" s="7">
        <v>39680</v>
      </c>
      <c r="B82">
        <v>234</v>
      </c>
      <c r="C82">
        <v>21</v>
      </c>
      <c r="D82">
        <v>50</v>
      </c>
      <c r="E82" t="s">
        <v>256</v>
      </c>
      <c r="F82" t="s">
        <v>217</v>
      </c>
      <c r="G82" t="s">
        <v>223</v>
      </c>
      <c r="J82">
        <v>7</v>
      </c>
      <c r="K82">
        <v>6</v>
      </c>
      <c r="M82">
        <f t="shared" si="2"/>
        <v>1.1900000000000002</v>
      </c>
      <c r="O82" s="9">
        <v>39680</v>
      </c>
      <c r="P82">
        <v>234</v>
      </c>
      <c r="Q82">
        <v>21</v>
      </c>
      <c r="R82">
        <v>50</v>
      </c>
      <c r="S82" t="s">
        <v>256</v>
      </c>
      <c r="T82" t="s">
        <v>217</v>
      </c>
      <c r="U82" t="s">
        <v>223</v>
      </c>
      <c r="V82">
        <v>1.9380000000000002</v>
      </c>
    </row>
    <row r="83" spans="1:24" x14ac:dyDescent="0.2">
      <c r="A83" s="7">
        <v>39680</v>
      </c>
      <c r="B83">
        <v>234</v>
      </c>
      <c r="C83">
        <v>21</v>
      </c>
      <c r="D83">
        <v>50</v>
      </c>
      <c r="E83" t="s">
        <v>256</v>
      </c>
      <c r="F83" t="s">
        <v>217</v>
      </c>
      <c r="G83" t="s">
        <v>223</v>
      </c>
      <c r="J83">
        <v>8.5</v>
      </c>
      <c r="K83">
        <v>6</v>
      </c>
      <c r="M83">
        <f t="shared" si="2"/>
        <v>1.4450000000000001</v>
      </c>
      <c r="O83" s="9">
        <v>39680</v>
      </c>
      <c r="P83">
        <v>234</v>
      </c>
      <c r="Q83">
        <v>21</v>
      </c>
      <c r="R83">
        <v>50</v>
      </c>
      <c r="S83" t="s">
        <v>256</v>
      </c>
      <c r="T83" t="s">
        <v>217</v>
      </c>
      <c r="U83" t="s">
        <v>223</v>
      </c>
      <c r="V83">
        <v>1.7510000000000003</v>
      </c>
    </row>
    <row r="84" spans="1:24" x14ac:dyDescent="0.2">
      <c r="A84" s="7">
        <v>39680</v>
      </c>
      <c r="B84">
        <v>234</v>
      </c>
      <c r="C84">
        <v>21</v>
      </c>
      <c r="D84">
        <v>50</v>
      </c>
      <c r="E84" t="s">
        <v>256</v>
      </c>
      <c r="F84" t="s">
        <v>217</v>
      </c>
      <c r="G84" t="s">
        <v>223</v>
      </c>
      <c r="J84">
        <v>9.3000000000000007</v>
      </c>
      <c r="K84">
        <v>6</v>
      </c>
      <c r="M84">
        <f t="shared" si="2"/>
        <v>1.5810000000000002</v>
      </c>
      <c r="O84" s="9">
        <v>39680</v>
      </c>
      <c r="P84">
        <v>234</v>
      </c>
      <c r="Q84">
        <v>21</v>
      </c>
      <c r="R84">
        <v>50</v>
      </c>
      <c r="S84" t="s">
        <v>256</v>
      </c>
      <c r="T84" t="s">
        <v>217</v>
      </c>
      <c r="U84" t="s">
        <v>223</v>
      </c>
      <c r="V84">
        <v>1.6320000000000001</v>
      </c>
    </row>
    <row r="85" spans="1:24" x14ac:dyDescent="0.2">
      <c r="A85" s="7">
        <v>39680</v>
      </c>
      <c r="B85">
        <v>234</v>
      </c>
      <c r="C85">
        <v>21</v>
      </c>
      <c r="D85">
        <v>50</v>
      </c>
      <c r="E85" t="s">
        <v>256</v>
      </c>
      <c r="F85" t="s">
        <v>217</v>
      </c>
      <c r="G85" t="s">
        <v>223</v>
      </c>
      <c r="J85">
        <v>6.4</v>
      </c>
      <c r="K85">
        <v>6</v>
      </c>
      <c r="M85">
        <f t="shared" si="2"/>
        <v>1.0880000000000001</v>
      </c>
      <c r="O85" s="9">
        <v>39680</v>
      </c>
      <c r="P85">
        <v>234</v>
      </c>
      <c r="Q85">
        <v>21</v>
      </c>
      <c r="R85">
        <v>50</v>
      </c>
      <c r="S85" t="s">
        <v>256</v>
      </c>
      <c r="T85" t="s">
        <v>217</v>
      </c>
      <c r="U85" t="s">
        <v>223</v>
      </c>
      <c r="V85">
        <v>1.105</v>
      </c>
    </row>
    <row r="86" spans="1:24" x14ac:dyDescent="0.2">
      <c r="A86" s="7">
        <v>39680</v>
      </c>
      <c r="B86">
        <v>234</v>
      </c>
      <c r="C86">
        <v>22</v>
      </c>
      <c r="D86">
        <v>300</v>
      </c>
      <c r="E86" t="s">
        <v>256</v>
      </c>
      <c r="F86" t="s">
        <v>217</v>
      </c>
      <c r="G86" t="s">
        <v>223</v>
      </c>
      <c r="J86">
        <v>7.8</v>
      </c>
      <c r="K86">
        <v>6</v>
      </c>
      <c r="M86">
        <f t="shared" si="2"/>
        <v>1.3260000000000001</v>
      </c>
      <c r="O86" s="9">
        <v>39680</v>
      </c>
      <c r="P86">
        <v>234</v>
      </c>
      <c r="Q86">
        <v>21</v>
      </c>
      <c r="R86">
        <v>50</v>
      </c>
      <c r="S86" t="s">
        <v>256</v>
      </c>
      <c r="T86" t="s">
        <v>217</v>
      </c>
      <c r="U86" t="s">
        <v>223</v>
      </c>
      <c r="V86">
        <v>1.462</v>
      </c>
    </row>
    <row r="87" spans="1:24" x14ac:dyDescent="0.2">
      <c r="A87" s="7">
        <v>39680</v>
      </c>
      <c r="B87">
        <v>234</v>
      </c>
      <c r="C87">
        <v>22</v>
      </c>
      <c r="D87">
        <v>300</v>
      </c>
      <c r="E87" t="s">
        <v>256</v>
      </c>
      <c r="F87" t="s">
        <v>217</v>
      </c>
      <c r="G87" t="s">
        <v>223</v>
      </c>
      <c r="J87">
        <v>6.5</v>
      </c>
      <c r="K87">
        <v>6</v>
      </c>
      <c r="M87">
        <f t="shared" si="2"/>
        <v>1.105</v>
      </c>
      <c r="O87" s="9">
        <v>39680</v>
      </c>
      <c r="P87">
        <v>234</v>
      </c>
      <c r="Q87">
        <v>21</v>
      </c>
      <c r="R87">
        <v>50</v>
      </c>
      <c r="S87" t="s">
        <v>256</v>
      </c>
      <c r="T87" t="s">
        <v>217</v>
      </c>
      <c r="U87" t="s">
        <v>223</v>
      </c>
      <c r="V87">
        <v>1.377</v>
      </c>
    </row>
    <row r="88" spans="1:24" x14ac:dyDescent="0.2">
      <c r="A88" s="7">
        <v>39680</v>
      </c>
      <c r="B88">
        <v>234</v>
      </c>
      <c r="C88">
        <v>22</v>
      </c>
      <c r="D88">
        <v>300</v>
      </c>
      <c r="E88" t="s">
        <v>256</v>
      </c>
      <c r="F88" t="s">
        <v>217</v>
      </c>
      <c r="G88" t="s">
        <v>223</v>
      </c>
      <c r="J88">
        <v>8.6</v>
      </c>
      <c r="K88">
        <v>6</v>
      </c>
      <c r="L88" t="s">
        <v>224</v>
      </c>
      <c r="M88">
        <f t="shared" si="2"/>
        <v>1.462</v>
      </c>
      <c r="O88" s="9">
        <v>39680</v>
      </c>
      <c r="P88">
        <v>234</v>
      </c>
      <c r="Q88">
        <v>21</v>
      </c>
      <c r="R88">
        <v>50</v>
      </c>
      <c r="S88" t="s">
        <v>256</v>
      </c>
      <c r="T88" t="s">
        <v>217</v>
      </c>
      <c r="U88" t="s">
        <v>223</v>
      </c>
      <c r="V88">
        <v>1.5810000000000002</v>
      </c>
    </row>
    <row r="89" spans="1:24" x14ac:dyDescent="0.2">
      <c r="A89" s="7">
        <v>39680</v>
      </c>
      <c r="B89">
        <v>234</v>
      </c>
      <c r="C89">
        <v>22</v>
      </c>
      <c r="D89">
        <v>300</v>
      </c>
      <c r="E89" t="s">
        <v>256</v>
      </c>
      <c r="F89" t="s">
        <v>217</v>
      </c>
      <c r="G89" t="s">
        <v>223</v>
      </c>
      <c r="J89">
        <v>7</v>
      </c>
      <c r="K89">
        <v>6</v>
      </c>
      <c r="M89">
        <f t="shared" si="2"/>
        <v>1.1900000000000002</v>
      </c>
      <c r="O89" s="9">
        <v>39680</v>
      </c>
      <c r="P89">
        <v>234</v>
      </c>
      <c r="Q89">
        <v>21</v>
      </c>
      <c r="R89">
        <v>50</v>
      </c>
      <c r="S89" t="s">
        <v>256</v>
      </c>
      <c r="T89" t="s">
        <v>217</v>
      </c>
      <c r="U89" t="s">
        <v>223</v>
      </c>
      <c r="V89">
        <v>1.0030000000000001</v>
      </c>
    </row>
    <row r="90" spans="1:24" x14ac:dyDescent="0.2">
      <c r="A90" s="7">
        <v>39680</v>
      </c>
      <c r="B90">
        <v>234</v>
      </c>
      <c r="C90">
        <v>22</v>
      </c>
      <c r="D90">
        <v>300</v>
      </c>
      <c r="E90" t="s">
        <v>256</v>
      </c>
      <c r="F90" t="s">
        <v>217</v>
      </c>
      <c r="G90" t="s">
        <v>223</v>
      </c>
      <c r="J90">
        <v>7.3</v>
      </c>
      <c r="K90">
        <v>6</v>
      </c>
      <c r="M90">
        <f t="shared" si="2"/>
        <v>1.2410000000000001</v>
      </c>
      <c r="O90" s="9">
        <v>39680</v>
      </c>
      <c r="P90">
        <v>234</v>
      </c>
      <c r="Q90">
        <v>21</v>
      </c>
      <c r="R90">
        <v>50</v>
      </c>
      <c r="S90" t="s">
        <v>256</v>
      </c>
      <c r="T90" t="s">
        <v>217</v>
      </c>
      <c r="U90" t="s">
        <v>223</v>
      </c>
      <c r="V90">
        <v>1.1900000000000002</v>
      </c>
    </row>
    <row r="91" spans="1:24" x14ac:dyDescent="0.2">
      <c r="A91" s="7">
        <v>39680</v>
      </c>
      <c r="B91">
        <v>234</v>
      </c>
      <c r="C91">
        <v>23</v>
      </c>
      <c r="D91">
        <v>400</v>
      </c>
      <c r="E91" t="s">
        <v>257</v>
      </c>
      <c r="F91" t="s">
        <v>217</v>
      </c>
      <c r="G91" t="s">
        <v>223</v>
      </c>
      <c r="J91">
        <v>7.5</v>
      </c>
      <c r="K91">
        <v>6</v>
      </c>
      <c r="M91">
        <f t="shared" si="2"/>
        <v>1.2750000000000001</v>
      </c>
      <c r="O91" s="9">
        <v>39680</v>
      </c>
      <c r="P91">
        <v>234</v>
      </c>
      <c r="Q91">
        <v>21</v>
      </c>
      <c r="R91">
        <v>50</v>
      </c>
      <c r="S91" t="s">
        <v>256</v>
      </c>
      <c r="T91" t="s">
        <v>217</v>
      </c>
      <c r="U91" t="s">
        <v>223</v>
      </c>
      <c r="V91">
        <v>1.4450000000000001</v>
      </c>
    </row>
    <row r="92" spans="1:24" x14ac:dyDescent="0.2">
      <c r="A92" s="7">
        <v>39680</v>
      </c>
      <c r="B92">
        <v>234</v>
      </c>
      <c r="C92">
        <v>23</v>
      </c>
      <c r="D92">
        <v>400</v>
      </c>
      <c r="E92" t="s">
        <v>257</v>
      </c>
      <c r="F92" t="s">
        <v>217</v>
      </c>
      <c r="G92" t="s">
        <v>223</v>
      </c>
      <c r="J92">
        <v>8</v>
      </c>
      <c r="K92">
        <v>6</v>
      </c>
      <c r="M92">
        <f t="shared" si="2"/>
        <v>1.36</v>
      </c>
      <c r="O92" s="9">
        <v>39680</v>
      </c>
      <c r="P92">
        <v>234</v>
      </c>
      <c r="Q92">
        <v>21</v>
      </c>
      <c r="R92">
        <v>50</v>
      </c>
      <c r="S92" t="s">
        <v>256</v>
      </c>
      <c r="T92" t="s">
        <v>217</v>
      </c>
      <c r="U92" t="s">
        <v>223</v>
      </c>
      <c r="V92">
        <v>1.5810000000000002</v>
      </c>
    </row>
    <row r="93" spans="1:24" x14ac:dyDescent="0.2">
      <c r="A93" s="7">
        <v>39680</v>
      </c>
      <c r="B93">
        <v>234</v>
      </c>
      <c r="C93">
        <v>23</v>
      </c>
      <c r="D93">
        <v>400</v>
      </c>
      <c r="E93" t="s">
        <v>257</v>
      </c>
      <c r="F93" t="s">
        <v>217</v>
      </c>
      <c r="G93" t="s">
        <v>223</v>
      </c>
      <c r="J93">
        <v>6.3</v>
      </c>
      <c r="K93">
        <v>6</v>
      </c>
      <c r="M93">
        <f t="shared" si="2"/>
        <v>1.071</v>
      </c>
      <c r="O93" s="9">
        <v>39680</v>
      </c>
      <c r="P93">
        <v>234</v>
      </c>
      <c r="Q93">
        <v>21</v>
      </c>
      <c r="R93">
        <v>50</v>
      </c>
      <c r="S93" t="s">
        <v>256</v>
      </c>
      <c r="T93" t="s">
        <v>217</v>
      </c>
      <c r="U93" t="s">
        <v>223</v>
      </c>
      <c r="V93">
        <v>1.0880000000000001</v>
      </c>
    </row>
    <row r="94" spans="1:24" x14ac:dyDescent="0.2">
      <c r="A94" s="7">
        <v>39680</v>
      </c>
      <c r="B94">
        <v>234</v>
      </c>
      <c r="C94">
        <v>23</v>
      </c>
      <c r="D94">
        <v>400</v>
      </c>
      <c r="E94" t="s">
        <v>257</v>
      </c>
      <c r="F94" t="s">
        <v>217</v>
      </c>
      <c r="G94" t="s">
        <v>223</v>
      </c>
      <c r="J94">
        <v>7.8</v>
      </c>
      <c r="K94">
        <v>6</v>
      </c>
      <c r="M94">
        <f t="shared" si="2"/>
        <v>1.3260000000000001</v>
      </c>
      <c r="O94" s="9">
        <v>39680</v>
      </c>
      <c r="P94">
        <v>234</v>
      </c>
      <c r="Q94">
        <v>22</v>
      </c>
      <c r="R94">
        <v>300</v>
      </c>
      <c r="S94" t="s">
        <v>256</v>
      </c>
      <c r="T94" t="s">
        <v>217</v>
      </c>
      <c r="U94" t="s">
        <v>223</v>
      </c>
      <c r="V94">
        <v>1.3260000000000001</v>
      </c>
      <c r="W94">
        <f>AVERAGE(V94:V98)</f>
        <v>1.2647999999999999</v>
      </c>
      <c r="X94">
        <f>STDEVA(V94:V98)</f>
        <v>0.13631837733776025</v>
      </c>
    </row>
    <row r="95" spans="1:24" x14ac:dyDescent="0.2">
      <c r="A95" s="7">
        <v>39680</v>
      </c>
      <c r="B95">
        <v>234</v>
      </c>
      <c r="C95">
        <v>23</v>
      </c>
      <c r="D95">
        <v>400</v>
      </c>
      <c r="E95" t="s">
        <v>257</v>
      </c>
      <c r="F95" t="s">
        <v>217</v>
      </c>
      <c r="G95" t="s">
        <v>223</v>
      </c>
      <c r="J95">
        <v>7</v>
      </c>
      <c r="K95">
        <v>6</v>
      </c>
      <c r="M95">
        <f t="shared" si="2"/>
        <v>1.1900000000000002</v>
      </c>
      <c r="O95" s="9">
        <v>39680</v>
      </c>
      <c r="P95">
        <v>234</v>
      </c>
      <c r="Q95">
        <v>22</v>
      </c>
      <c r="R95">
        <v>300</v>
      </c>
      <c r="S95" t="s">
        <v>256</v>
      </c>
      <c r="T95" t="s">
        <v>217</v>
      </c>
      <c r="U95" t="s">
        <v>223</v>
      </c>
      <c r="V95">
        <v>1.105</v>
      </c>
    </row>
    <row r="96" spans="1:24" x14ac:dyDescent="0.2">
      <c r="A96" s="7">
        <v>39680</v>
      </c>
      <c r="B96">
        <v>234</v>
      </c>
      <c r="C96">
        <v>23</v>
      </c>
      <c r="D96">
        <v>400</v>
      </c>
      <c r="E96" t="s">
        <v>257</v>
      </c>
      <c r="F96" t="s">
        <v>217</v>
      </c>
      <c r="G96" t="s">
        <v>223</v>
      </c>
      <c r="J96">
        <v>7.9</v>
      </c>
      <c r="K96">
        <v>6</v>
      </c>
      <c r="M96">
        <f t="shared" si="2"/>
        <v>1.3430000000000002</v>
      </c>
      <c r="O96" s="9">
        <v>39680</v>
      </c>
      <c r="P96">
        <v>234</v>
      </c>
      <c r="Q96">
        <v>22</v>
      </c>
      <c r="R96">
        <v>300</v>
      </c>
      <c r="S96" t="s">
        <v>256</v>
      </c>
      <c r="T96" t="s">
        <v>217</v>
      </c>
      <c r="U96" t="s">
        <v>223</v>
      </c>
      <c r="V96">
        <v>1.462</v>
      </c>
    </row>
    <row r="97" spans="1:24" x14ac:dyDescent="0.2">
      <c r="A97" s="7">
        <v>39680</v>
      </c>
      <c r="B97">
        <v>234</v>
      </c>
      <c r="C97">
        <v>23</v>
      </c>
      <c r="D97">
        <v>400</v>
      </c>
      <c r="E97" t="s">
        <v>257</v>
      </c>
      <c r="F97" t="s">
        <v>217</v>
      </c>
      <c r="G97" t="s">
        <v>223</v>
      </c>
      <c r="J97">
        <v>8.9</v>
      </c>
      <c r="K97">
        <v>6</v>
      </c>
      <c r="M97">
        <f t="shared" si="2"/>
        <v>1.5130000000000001</v>
      </c>
      <c r="O97" s="9">
        <v>39680</v>
      </c>
      <c r="P97">
        <v>234</v>
      </c>
      <c r="Q97">
        <v>22</v>
      </c>
      <c r="R97">
        <v>300</v>
      </c>
      <c r="S97" t="s">
        <v>256</v>
      </c>
      <c r="T97" t="s">
        <v>217</v>
      </c>
      <c r="U97" t="s">
        <v>223</v>
      </c>
      <c r="V97">
        <v>1.1900000000000002</v>
      </c>
    </row>
    <row r="98" spans="1:24" x14ac:dyDescent="0.2">
      <c r="A98" s="7">
        <v>39652</v>
      </c>
      <c r="B98">
        <v>206</v>
      </c>
      <c r="C98">
        <v>28</v>
      </c>
      <c r="D98">
        <v>100</v>
      </c>
      <c r="E98" t="s">
        <v>256</v>
      </c>
      <c r="F98" t="s">
        <v>217</v>
      </c>
      <c r="G98" t="s">
        <v>223</v>
      </c>
      <c r="J98">
        <v>8</v>
      </c>
      <c r="K98">
        <v>6</v>
      </c>
      <c r="M98">
        <f t="shared" ref="M98:M129" si="3">J98*0.17</f>
        <v>1.36</v>
      </c>
      <c r="O98" s="9">
        <v>39680</v>
      </c>
      <c r="P98">
        <v>234</v>
      </c>
      <c r="Q98">
        <v>22</v>
      </c>
      <c r="R98">
        <v>300</v>
      </c>
      <c r="S98" t="s">
        <v>256</v>
      </c>
      <c r="T98" t="s">
        <v>217</v>
      </c>
      <c r="U98" t="s">
        <v>223</v>
      </c>
      <c r="V98">
        <v>1.2410000000000001</v>
      </c>
    </row>
    <row r="99" spans="1:24" x14ac:dyDescent="0.2">
      <c r="A99" s="7">
        <v>39652</v>
      </c>
      <c r="B99">
        <v>206</v>
      </c>
      <c r="C99">
        <v>28</v>
      </c>
      <c r="D99">
        <v>100</v>
      </c>
      <c r="E99" t="s">
        <v>256</v>
      </c>
      <c r="F99" t="s">
        <v>217</v>
      </c>
      <c r="G99" t="s">
        <v>223</v>
      </c>
      <c r="J99">
        <v>7.5</v>
      </c>
      <c r="K99">
        <v>6</v>
      </c>
      <c r="M99">
        <f t="shared" si="3"/>
        <v>1.2750000000000001</v>
      </c>
      <c r="O99" s="9">
        <v>39680</v>
      </c>
      <c r="P99">
        <v>234</v>
      </c>
      <c r="Q99">
        <v>28</v>
      </c>
      <c r="R99">
        <v>100</v>
      </c>
      <c r="S99" t="s">
        <v>256</v>
      </c>
      <c r="T99" t="s">
        <v>217</v>
      </c>
      <c r="U99" t="s">
        <v>223</v>
      </c>
      <c r="V99">
        <v>1.9210000000000003</v>
      </c>
    </row>
    <row r="100" spans="1:24" x14ac:dyDescent="0.2">
      <c r="A100" s="7">
        <v>39680</v>
      </c>
      <c r="B100">
        <v>234</v>
      </c>
      <c r="C100">
        <v>28</v>
      </c>
      <c r="D100">
        <v>100</v>
      </c>
      <c r="E100" t="s">
        <v>256</v>
      </c>
      <c r="F100" t="s">
        <v>217</v>
      </c>
      <c r="G100" t="s">
        <v>223</v>
      </c>
      <c r="J100">
        <v>11.3</v>
      </c>
      <c r="K100">
        <v>6</v>
      </c>
      <c r="M100">
        <f t="shared" si="3"/>
        <v>1.9210000000000003</v>
      </c>
      <c r="O100" s="9">
        <v>39680</v>
      </c>
      <c r="P100">
        <v>234</v>
      </c>
      <c r="Q100">
        <v>30</v>
      </c>
      <c r="R100">
        <v>450</v>
      </c>
      <c r="S100" t="s">
        <v>256</v>
      </c>
      <c r="T100" t="s">
        <v>217</v>
      </c>
      <c r="U100" t="s">
        <v>223</v>
      </c>
      <c r="V100">
        <v>1.53</v>
      </c>
      <c r="W100">
        <f>AVERAGE(V100:V108)</f>
        <v>1.4185555555555558</v>
      </c>
      <c r="X100">
        <f>STDEVA(V100:V108)</f>
        <v>0.18740738453374153</v>
      </c>
    </row>
    <row r="101" spans="1:24" x14ac:dyDescent="0.2">
      <c r="A101" s="7">
        <v>39652</v>
      </c>
      <c r="B101">
        <v>206</v>
      </c>
      <c r="C101">
        <v>30</v>
      </c>
      <c r="D101">
        <v>450</v>
      </c>
      <c r="E101" t="s">
        <v>256</v>
      </c>
      <c r="F101" t="s">
        <v>217</v>
      </c>
      <c r="G101" t="s">
        <v>223</v>
      </c>
      <c r="J101">
        <v>8.5</v>
      </c>
      <c r="K101">
        <v>6</v>
      </c>
      <c r="M101">
        <f t="shared" si="3"/>
        <v>1.4450000000000001</v>
      </c>
      <c r="O101" s="9">
        <v>39680</v>
      </c>
      <c r="P101">
        <v>234</v>
      </c>
      <c r="Q101">
        <v>30</v>
      </c>
      <c r="R101">
        <v>450</v>
      </c>
      <c r="S101" t="s">
        <v>256</v>
      </c>
      <c r="T101" t="s">
        <v>217</v>
      </c>
      <c r="U101" t="s">
        <v>223</v>
      </c>
      <c r="V101">
        <v>1.5640000000000001</v>
      </c>
    </row>
    <row r="102" spans="1:24" x14ac:dyDescent="0.2">
      <c r="A102" s="7">
        <v>39652</v>
      </c>
      <c r="B102">
        <v>206</v>
      </c>
      <c r="C102">
        <v>30</v>
      </c>
      <c r="D102">
        <v>450</v>
      </c>
      <c r="E102" t="s">
        <v>256</v>
      </c>
      <c r="F102" t="s">
        <v>217</v>
      </c>
      <c r="G102" t="s">
        <v>223</v>
      </c>
      <c r="J102">
        <v>8.3000000000000007</v>
      </c>
      <c r="K102">
        <v>6</v>
      </c>
      <c r="M102">
        <f t="shared" si="3"/>
        <v>1.4110000000000003</v>
      </c>
      <c r="O102" s="9">
        <v>39680</v>
      </c>
      <c r="P102">
        <v>234</v>
      </c>
      <c r="Q102">
        <v>30</v>
      </c>
      <c r="R102">
        <v>450</v>
      </c>
      <c r="S102" t="s">
        <v>256</v>
      </c>
      <c r="T102" t="s">
        <v>217</v>
      </c>
      <c r="U102" t="s">
        <v>223</v>
      </c>
      <c r="V102">
        <v>1.292</v>
      </c>
    </row>
    <row r="103" spans="1:24" x14ac:dyDescent="0.2">
      <c r="A103" s="7">
        <v>39652</v>
      </c>
      <c r="B103">
        <v>206</v>
      </c>
      <c r="C103">
        <v>30</v>
      </c>
      <c r="D103">
        <v>450</v>
      </c>
      <c r="E103" t="s">
        <v>256</v>
      </c>
      <c r="F103" t="s">
        <v>217</v>
      </c>
      <c r="G103" t="s">
        <v>223</v>
      </c>
      <c r="J103">
        <v>7.3</v>
      </c>
      <c r="K103">
        <v>6</v>
      </c>
      <c r="M103">
        <f t="shared" si="3"/>
        <v>1.2410000000000001</v>
      </c>
      <c r="O103" s="9">
        <v>39680</v>
      </c>
      <c r="P103">
        <v>234</v>
      </c>
      <c r="Q103">
        <v>30</v>
      </c>
      <c r="R103">
        <v>450</v>
      </c>
      <c r="S103" t="s">
        <v>256</v>
      </c>
      <c r="T103" t="s">
        <v>217</v>
      </c>
      <c r="U103" t="s">
        <v>223</v>
      </c>
      <c r="V103">
        <v>1.6150000000000002</v>
      </c>
    </row>
    <row r="104" spans="1:24" x14ac:dyDescent="0.2">
      <c r="A104" s="7">
        <v>39652</v>
      </c>
      <c r="B104">
        <v>206</v>
      </c>
      <c r="C104">
        <v>30</v>
      </c>
      <c r="D104">
        <v>450</v>
      </c>
      <c r="E104" t="s">
        <v>256</v>
      </c>
      <c r="F104" t="s">
        <v>217</v>
      </c>
      <c r="G104" t="s">
        <v>223</v>
      </c>
      <c r="J104">
        <v>5.9</v>
      </c>
      <c r="K104">
        <v>6</v>
      </c>
      <c r="M104">
        <f t="shared" si="3"/>
        <v>1.0030000000000001</v>
      </c>
      <c r="O104" s="9">
        <v>39680</v>
      </c>
      <c r="P104">
        <v>234</v>
      </c>
      <c r="Q104">
        <v>30</v>
      </c>
      <c r="R104">
        <v>450</v>
      </c>
      <c r="S104" t="s">
        <v>256</v>
      </c>
      <c r="T104" t="s">
        <v>217</v>
      </c>
      <c r="U104" t="s">
        <v>223</v>
      </c>
      <c r="V104">
        <v>1.1900000000000002</v>
      </c>
    </row>
    <row r="105" spans="1:24" x14ac:dyDescent="0.2">
      <c r="A105" s="7">
        <v>39652</v>
      </c>
      <c r="B105">
        <v>206</v>
      </c>
      <c r="C105">
        <v>30</v>
      </c>
      <c r="D105">
        <v>450</v>
      </c>
      <c r="E105" t="s">
        <v>256</v>
      </c>
      <c r="F105" t="s">
        <v>217</v>
      </c>
      <c r="G105" t="s">
        <v>223</v>
      </c>
      <c r="J105">
        <v>5</v>
      </c>
      <c r="K105">
        <v>6</v>
      </c>
      <c r="M105">
        <f t="shared" si="3"/>
        <v>0.85000000000000009</v>
      </c>
      <c r="O105" s="9">
        <v>39680</v>
      </c>
      <c r="P105">
        <v>234</v>
      </c>
      <c r="Q105">
        <v>30</v>
      </c>
      <c r="R105">
        <v>450</v>
      </c>
      <c r="S105" t="s">
        <v>256</v>
      </c>
      <c r="T105" t="s">
        <v>217</v>
      </c>
      <c r="U105" t="s">
        <v>223</v>
      </c>
      <c r="V105">
        <v>1.2750000000000001</v>
      </c>
    </row>
    <row r="106" spans="1:24" x14ac:dyDescent="0.2">
      <c r="A106" s="7">
        <v>39652</v>
      </c>
      <c r="B106">
        <v>206</v>
      </c>
      <c r="C106">
        <v>30</v>
      </c>
      <c r="D106">
        <v>450</v>
      </c>
      <c r="E106" t="s">
        <v>256</v>
      </c>
      <c r="F106" t="s">
        <v>217</v>
      </c>
      <c r="G106" t="s">
        <v>223</v>
      </c>
      <c r="J106">
        <v>4.7</v>
      </c>
      <c r="K106">
        <v>6</v>
      </c>
      <c r="M106">
        <f t="shared" si="3"/>
        <v>0.79900000000000004</v>
      </c>
      <c r="O106" s="9">
        <v>39680</v>
      </c>
      <c r="P106">
        <v>234</v>
      </c>
      <c r="Q106">
        <v>30</v>
      </c>
      <c r="R106">
        <v>450</v>
      </c>
      <c r="S106" t="s">
        <v>256</v>
      </c>
      <c r="T106" t="s">
        <v>217</v>
      </c>
      <c r="U106" t="s">
        <v>223</v>
      </c>
      <c r="V106">
        <v>1.6150000000000002</v>
      </c>
    </row>
    <row r="107" spans="1:24" x14ac:dyDescent="0.2">
      <c r="A107" s="7">
        <v>39652</v>
      </c>
      <c r="B107">
        <v>206</v>
      </c>
      <c r="C107">
        <v>30</v>
      </c>
      <c r="D107">
        <v>450</v>
      </c>
      <c r="E107" t="s">
        <v>256</v>
      </c>
      <c r="F107" t="s">
        <v>217</v>
      </c>
      <c r="G107" t="s">
        <v>223</v>
      </c>
      <c r="J107">
        <v>8</v>
      </c>
      <c r="K107">
        <v>6</v>
      </c>
      <c r="M107">
        <f t="shared" si="3"/>
        <v>1.36</v>
      </c>
      <c r="O107" s="9">
        <v>39680</v>
      </c>
      <c r="P107">
        <v>234</v>
      </c>
      <c r="Q107">
        <v>30</v>
      </c>
      <c r="R107">
        <v>450</v>
      </c>
      <c r="S107" t="s">
        <v>256</v>
      </c>
      <c r="T107" t="s">
        <v>217</v>
      </c>
      <c r="U107" t="s">
        <v>223</v>
      </c>
      <c r="V107">
        <v>1.1560000000000001</v>
      </c>
    </row>
    <row r="108" spans="1:24" x14ac:dyDescent="0.2">
      <c r="A108" s="7">
        <v>39652</v>
      </c>
      <c r="B108">
        <v>206</v>
      </c>
      <c r="C108">
        <v>30</v>
      </c>
      <c r="D108">
        <v>450</v>
      </c>
      <c r="E108" t="s">
        <v>256</v>
      </c>
      <c r="F108" t="s">
        <v>217</v>
      </c>
      <c r="G108" t="s">
        <v>223</v>
      </c>
      <c r="J108">
        <v>6</v>
      </c>
      <c r="K108">
        <v>6</v>
      </c>
      <c r="M108">
        <f t="shared" si="3"/>
        <v>1.02</v>
      </c>
      <c r="O108" s="9">
        <v>39680</v>
      </c>
      <c r="P108">
        <v>234</v>
      </c>
      <c r="Q108">
        <v>30</v>
      </c>
      <c r="R108">
        <v>450</v>
      </c>
      <c r="S108" t="s">
        <v>256</v>
      </c>
      <c r="T108" t="s">
        <v>217</v>
      </c>
      <c r="U108" t="s">
        <v>223</v>
      </c>
      <c r="V108">
        <v>1.53</v>
      </c>
    </row>
    <row r="109" spans="1:24" x14ac:dyDescent="0.2">
      <c r="A109" s="7">
        <v>39652</v>
      </c>
      <c r="B109">
        <v>206</v>
      </c>
      <c r="C109">
        <v>30</v>
      </c>
      <c r="D109">
        <v>450</v>
      </c>
      <c r="E109" t="s">
        <v>256</v>
      </c>
      <c r="F109" t="s">
        <v>217</v>
      </c>
      <c r="G109" t="s">
        <v>223</v>
      </c>
      <c r="J109">
        <v>7</v>
      </c>
      <c r="K109">
        <v>6</v>
      </c>
      <c r="M109">
        <f t="shared" si="3"/>
        <v>1.1900000000000002</v>
      </c>
    </row>
    <row r="110" spans="1:24" x14ac:dyDescent="0.2">
      <c r="A110" s="7">
        <v>39652</v>
      </c>
      <c r="B110">
        <v>206</v>
      </c>
      <c r="C110">
        <v>30</v>
      </c>
      <c r="D110">
        <v>450</v>
      </c>
      <c r="E110" t="s">
        <v>256</v>
      </c>
      <c r="F110" t="s">
        <v>217</v>
      </c>
      <c r="G110" t="s">
        <v>223</v>
      </c>
      <c r="J110">
        <v>5.3</v>
      </c>
      <c r="K110">
        <v>6</v>
      </c>
      <c r="M110">
        <f t="shared" si="3"/>
        <v>0.90100000000000002</v>
      </c>
      <c r="O110" s="9">
        <v>39687</v>
      </c>
      <c r="P110">
        <v>241</v>
      </c>
      <c r="Q110">
        <v>19</v>
      </c>
      <c r="R110">
        <v>150</v>
      </c>
      <c r="S110" t="s">
        <v>256</v>
      </c>
      <c r="T110" t="s">
        <v>217</v>
      </c>
      <c r="U110" t="s">
        <v>223</v>
      </c>
      <c r="V110">
        <v>0.76500000000000001</v>
      </c>
    </row>
    <row r="111" spans="1:24" x14ac:dyDescent="0.2">
      <c r="A111" s="7">
        <v>39652</v>
      </c>
      <c r="B111">
        <v>206</v>
      </c>
      <c r="C111">
        <v>30</v>
      </c>
      <c r="D111">
        <v>450</v>
      </c>
      <c r="E111" t="s">
        <v>256</v>
      </c>
      <c r="F111" t="s">
        <v>217</v>
      </c>
      <c r="G111" t="s">
        <v>223</v>
      </c>
      <c r="J111">
        <v>7.8</v>
      </c>
      <c r="K111">
        <v>6</v>
      </c>
      <c r="M111">
        <f t="shared" si="3"/>
        <v>1.3260000000000001</v>
      </c>
      <c r="O111" s="9">
        <v>39687</v>
      </c>
      <c r="P111">
        <v>241</v>
      </c>
      <c r="Q111">
        <v>20</v>
      </c>
      <c r="R111">
        <v>350</v>
      </c>
      <c r="S111" t="s">
        <v>256</v>
      </c>
      <c r="T111" t="s">
        <v>217</v>
      </c>
      <c r="U111" t="s">
        <v>223</v>
      </c>
      <c r="V111">
        <v>1.36</v>
      </c>
      <c r="W111">
        <f>AVERAGE(V111:V122)</f>
        <v>1.2693333333333332</v>
      </c>
      <c r="X111">
        <f>STDEVA(V111:V122)</f>
        <v>0.21750499820101724</v>
      </c>
    </row>
    <row r="112" spans="1:24" x14ac:dyDescent="0.2">
      <c r="A112" s="7">
        <v>39652</v>
      </c>
      <c r="B112">
        <v>206</v>
      </c>
      <c r="C112">
        <v>30</v>
      </c>
      <c r="D112">
        <v>450</v>
      </c>
      <c r="E112" t="s">
        <v>256</v>
      </c>
      <c r="F112" t="s">
        <v>217</v>
      </c>
      <c r="G112" t="s">
        <v>223</v>
      </c>
      <c r="J112">
        <v>5.8</v>
      </c>
      <c r="K112">
        <v>6</v>
      </c>
      <c r="M112">
        <f t="shared" si="3"/>
        <v>0.98599999999999999</v>
      </c>
      <c r="O112" s="9">
        <v>39687</v>
      </c>
      <c r="P112">
        <v>241</v>
      </c>
      <c r="Q112">
        <v>20</v>
      </c>
      <c r="R112">
        <v>350</v>
      </c>
      <c r="S112" t="s">
        <v>256</v>
      </c>
      <c r="T112" t="s">
        <v>217</v>
      </c>
      <c r="U112" t="s">
        <v>223</v>
      </c>
      <c r="V112">
        <v>0.95199999999999996</v>
      </c>
    </row>
    <row r="113" spans="1:22" x14ac:dyDescent="0.2">
      <c r="A113" s="7">
        <v>39652</v>
      </c>
      <c r="B113">
        <v>206</v>
      </c>
      <c r="C113">
        <v>30</v>
      </c>
      <c r="D113">
        <v>450</v>
      </c>
      <c r="E113" t="s">
        <v>256</v>
      </c>
      <c r="F113" t="s">
        <v>217</v>
      </c>
      <c r="G113" t="s">
        <v>223</v>
      </c>
      <c r="J113">
        <v>8.4</v>
      </c>
      <c r="K113">
        <v>6</v>
      </c>
      <c r="M113">
        <f t="shared" si="3"/>
        <v>1.4280000000000002</v>
      </c>
      <c r="O113" s="9">
        <v>39687</v>
      </c>
      <c r="P113">
        <v>241</v>
      </c>
      <c r="Q113">
        <v>20</v>
      </c>
      <c r="R113">
        <v>350</v>
      </c>
      <c r="S113" t="s">
        <v>256</v>
      </c>
      <c r="T113" t="s">
        <v>217</v>
      </c>
      <c r="U113" t="s">
        <v>223</v>
      </c>
      <c r="V113">
        <v>1.3939999999999999</v>
      </c>
    </row>
    <row r="114" spans="1:22" x14ac:dyDescent="0.2">
      <c r="A114" s="7">
        <v>39652</v>
      </c>
      <c r="B114">
        <v>206</v>
      </c>
      <c r="C114">
        <v>30</v>
      </c>
      <c r="D114">
        <v>450</v>
      </c>
      <c r="E114" t="s">
        <v>256</v>
      </c>
      <c r="F114" t="s">
        <v>217</v>
      </c>
      <c r="G114" t="s">
        <v>223</v>
      </c>
      <c r="J114">
        <v>5</v>
      </c>
      <c r="K114">
        <v>6</v>
      </c>
      <c r="M114">
        <f t="shared" si="3"/>
        <v>0.85000000000000009</v>
      </c>
      <c r="O114" s="9">
        <v>39687</v>
      </c>
      <c r="P114">
        <v>241</v>
      </c>
      <c r="Q114">
        <v>20</v>
      </c>
      <c r="R114">
        <v>350</v>
      </c>
      <c r="S114" t="s">
        <v>256</v>
      </c>
      <c r="T114" t="s">
        <v>217</v>
      </c>
      <c r="U114" t="s">
        <v>223</v>
      </c>
      <c r="V114">
        <v>1.3939999999999999</v>
      </c>
    </row>
    <row r="115" spans="1:22" x14ac:dyDescent="0.2">
      <c r="A115" s="7">
        <v>39652</v>
      </c>
      <c r="B115">
        <v>206</v>
      </c>
      <c r="C115">
        <v>30</v>
      </c>
      <c r="D115">
        <v>450</v>
      </c>
      <c r="E115" t="s">
        <v>256</v>
      </c>
      <c r="F115" t="s">
        <v>217</v>
      </c>
      <c r="G115" t="s">
        <v>223</v>
      </c>
      <c r="J115">
        <v>5.3</v>
      </c>
      <c r="K115">
        <v>6</v>
      </c>
      <c r="M115">
        <f t="shared" si="3"/>
        <v>0.90100000000000002</v>
      </c>
      <c r="O115" s="9">
        <v>39687</v>
      </c>
      <c r="P115">
        <v>241</v>
      </c>
      <c r="Q115">
        <v>20</v>
      </c>
      <c r="R115">
        <v>350</v>
      </c>
      <c r="S115" t="s">
        <v>256</v>
      </c>
      <c r="T115" t="s">
        <v>217</v>
      </c>
      <c r="U115" t="s">
        <v>223</v>
      </c>
      <c r="V115">
        <v>1.2410000000000001</v>
      </c>
    </row>
    <row r="116" spans="1:22" x14ac:dyDescent="0.2">
      <c r="A116" s="7">
        <v>39652</v>
      </c>
      <c r="B116">
        <v>206</v>
      </c>
      <c r="C116">
        <v>30</v>
      </c>
      <c r="D116">
        <v>450</v>
      </c>
      <c r="E116" t="s">
        <v>256</v>
      </c>
      <c r="F116" t="s">
        <v>217</v>
      </c>
      <c r="G116" t="s">
        <v>223</v>
      </c>
      <c r="J116">
        <v>5.3</v>
      </c>
      <c r="K116">
        <v>6</v>
      </c>
      <c r="M116">
        <f t="shared" si="3"/>
        <v>0.90100000000000002</v>
      </c>
      <c r="O116" s="9">
        <v>39687</v>
      </c>
      <c r="P116">
        <v>241</v>
      </c>
      <c r="Q116">
        <v>20</v>
      </c>
      <c r="R116">
        <v>350</v>
      </c>
      <c r="S116" t="s">
        <v>256</v>
      </c>
      <c r="T116" t="s">
        <v>217</v>
      </c>
      <c r="U116" t="s">
        <v>223</v>
      </c>
      <c r="V116">
        <v>1.054</v>
      </c>
    </row>
    <row r="117" spans="1:22" x14ac:dyDescent="0.2">
      <c r="A117" s="7">
        <v>39673</v>
      </c>
      <c r="B117">
        <v>227</v>
      </c>
      <c r="C117">
        <v>30</v>
      </c>
      <c r="D117">
        <v>450</v>
      </c>
      <c r="E117" t="s">
        <v>256</v>
      </c>
      <c r="F117" t="s">
        <v>217</v>
      </c>
      <c r="G117" t="s">
        <v>223</v>
      </c>
      <c r="J117">
        <v>4.0999999999999996</v>
      </c>
      <c r="K117">
        <v>6</v>
      </c>
      <c r="M117">
        <f t="shared" si="3"/>
        <v>0.69699999999999995</v>
      </c>
      <c r="O117" s="9">
        <v>39687</v>
      </c>
      <c r="P117">
        <v>241</v>
      </c>
      <c r="Q117">
        <v>20</v>
      </c>
      <c r="R117">
        <v>350</v>
      </c>
      <c r="S117" t="s">
        <v>256</v>
      </c>
      <c r="T117" t="s">
        <v>217</v>
      </c>
      <c r="U117" t="s">
        <v>223</v>
      </c>
      <c r="V117">
        <v>1.36</v>
      </c>
    </row>
    <row r="118" spans="1:22" x14ac:dyDescent="0.2">
      <c r="A118" s="7">
        <v>39673</v>
      </c>
      <c r="B118">
        <v>227</v>
      </c>
      <c r="C118">
        <v>30</v>
      </c>
      <c r="D118">
        <v>450</v>
      </c>
      <c r="E118" t="s">
        <v>256</v>
      </c>
      <c r="F118" t="s">
        <v>217</v>
      </c>
      <c r="G118" t="s">
        <v>223</v>
      </c>
      <c r="J118">
        <v>4.8</v>
      </c>
      <c r="K118">
        <v>6</v>
      </c>
      <c r="M118">
        <f t="shared" si="3"/>
        <v>0.81600000000000006</v>
      </c>
      <c r="O118" s="9">
        <v>39687</v>
      </c>
      <c r="P118">
        <v>241</v>
      </c>
      <c r="Q118">
        <v>20</v>
      </c>
      <c r="R118">
        <v>350</v>
      </c>
      <c r="S118" t="s">
        <v>256</v>
      </c>
      <c r="T118" t="s">
        <v>217</v>
      </c>
      <c r="U118" t="s">
        <v>223</v>
      </c>
      <c r="V118">
        <v>1.36</v>
      </c>
    </row>
    <row r="119" spans="1:22" x14ac:dyDescent="0.2">
      <c r="A119" s="7">
        <v>39673</v>
      </c>
      <c r="B119">
        <v>227</v>
      </c>
      <c r="C119">
        <v>30</v>
      </c>
      <c r="D119">
        <v>450</v>
      </c>
      <c r="E119" t="s">
        <v>256</v>
      </c>
      <c r="F119" t="s">
        <v>217</v>
      </c>
      <c r="G119" t="s">
        <v>223</v>
      </c>
      <c r="J119">
        <v>5.6</v>
      </c>
      <c r="K119">
        <v>6</v>
      </c>
      <c r="M119">
        <f t="shared" si="3"/>
        <v>0.95199999999999996</v>
      </c>
      <c r="O119" s="9">
        <v>39687</v>
      </c>
      <c r="P119">
        <v>241</v>
      </c>
      <c r="Q119">
        <v>20</v>
      </c>
      <c r="R119">
        <v>350</v>
      </c>
      <c r="S119" t="s">
        <v>256</v>
      </c>
      <c r="T119" t="s">
        <v>217</v>
      </c>
      <c r="U119" t="s">
        <v>223</v>
      </c>
      <c r="V119">
        <v>1.054</v>
      </c>
    </row>
    <row r="120" spans="1:22" x14ac:dyDescent="0.2">
      <c r="A120" s="7">
        <v>39673</v>
      </c>
      <c r="B120">
        <v>227</v>
      </c>
      <c r="C120">
        <v>30</v>
      </c>
      <c r="D120">
        <v>450</v>
      </c>
      <c r="E120" t="s">
        <v>256</v>
      </c>
      <c r="F120" t="s">
        <v>217</v>
      </c>
      <c r="G120" t="s">
        <v>223</v>
      </c>
      <c r="J120">
        <v>6.2</v>
      </c>
      <c r="K120">
        <v>6</v>
      </c>
      <c r="M120">
        <f t="shared" si="3"/>
        <v>1.054</v>
      </c>
      <c r="O120" s="9">
        <v>39687</v>
      </c>
      <c r="P120">
        <v>241</v>
      </c>
      <c r="Q120">
        <v>20</v>
      </c>
      <c r="R120">
        <v>350</v>
      </c>
      <c r="S120" t="s">
        <v>256</v>
      </c>
      <c r="T120" t="s">
        <v>217</v>
      </c>
      <c r="U120" t="s">
        <v>223</v>
      </c>
      <c r="V120">
        <v>1.0369999999999999</v>
      </c>
    </row>
    <row r="121" spans="1:22" x14ac:dyDescent="0.2">
      <c r="A121" s="7">
        <v>39680</v>
      </c>
      <c r="B121">
        <v>234</v>
      </c>
      <c r="C121">
        <v>30</v>
      </c>
      <c r="D121">
        <v>450</v>
      </c>
      <c r="E121" t="s">
        <v>256</v>
      </c>
      <c r="F121" t="s">
        <v>217</v>
      </c>
      <c r="G121" t="s">
        <v>223</v>
      </c>
      <c r="J121">
        <v>9</v>
      </c>
      <c r="K121">
        <v>6</v>
      </c>
      <c r="M121">
        <f t="shared" si="3"/>
        <v>1.53</v>
      </c>
      <c r="O121" s="9">
        <v>39687</v>
      </c>
      <c r="P121">
        <v>241</v>
      </c>
      <c r="Q121">
        <v>20</v>
      </c>
      <c r="R121">
        <v>350</v>
      </c>
      <c r="S121" t="s">
        <v>256</v>
      </c>
      <c r="T121" t="s">
        <v>217</v>
      </c>
      <c r="U121" t="s">
        <v>223</v>
      </c>
      <c r="V121">
        <v>1.292</v>
      </c>
    </row>
    <row r="122" spans="1:22" x14ac:dyDescent="0.2">
      <c r="A122" s="7">
        <v>39680</v>
      </c>
      <c r="B122">
        <v>234</v>
      </c>
      <c r="C122">
        <v>30</v>
      </c>
      <c r="D122">
        <v>450</v>
      </c>
      <c r="E122" t="s">
        <v>256</v>
      </c>
      <c r="F122" t="s">
        <v>217</v>
      </c>
      <c r="G122" t="s">
        <v>223</v>
      </c>
      <c r="J122">
        <v>9.1999999999999993</v>
      </c>
      <c r="K122">
        <v>6</v>
      </c>
      <c r="M122">
        <f t="shared" si="3"/>
        <v>1.5640000000000001</v>
      </c>
      <c r="O122" s="9">
        <v>39687</v>
      </c>
      <c r="P122">
        <v>241</v>
      </c>
      <c r="Q122">
        <v>20</v>
      </c>
      <c r="R122">
        <v>350</v>
      </c>
      <c r="S122" t="s">
        <v>256</v>
      </c>
      <c r="T122" t="s">
        <v>217</v>
      </c>
      <c r="U122" t="s">
        <v>223</v>
      </c>
      <c r="V122">
        <v>1.734</v>
      </c>
    </row>
    <row r="123" spans="1:22" x14ac:dyDescent="0.2">
      <c r="A123" s="7">
        <v>39680</v>
      </c>
      <c r="B123">
        <v>234</v>
      </c>
      <c r="C123">
        <v>30</v>
      </c>
      <c r="D123">
        <v>450</v>
      </c>
      <c r="E123" t="s">
        <v>256</v>
      </c>
      <c r="F123" t="s">
        <v>217</v>
      </c>
      <c r="G123" t="s">
        <v>223</v>
      </c>
      <c r="J123">
        <v>7.6</v>
      </c>
      <c r="K123">
        <v>6</v>
      </c>
      <c r="M123">
        <f t="shared" si="3"/>
        <v>1.292</v>
      </c>
    </row>
    <row r="124" spans="1:22" x14ac:dyDescent="0.2">
      <c r="A124" s="7">
        <v>39680</v>
      </c>
      <c r="B124">
        <v>234</v>
      </c>
      <c r="C124">
        <v>30</v>
      </c>
      <c r="D124">
        <v>450</v>
      </c>
      <c r="E124" t="s">
        <v>256</v>
      </c>
      <c r="F124" t="s">
        <v>217</v>
      </c>
      <c r="G124" t="s">
        <v>223</v>
      </c>
      <c r="J124">
        <v>9.5</v>
      </c>
      <c r="K124">
        <v>6</v>
      </c>
      <c r="M124">
        <f t="shared" si="3"/>
        <v>1.6150000000000002</v>
      </c>
    </row>
    <row r="125" spans="1:22" x14ac:dyDescent="0.2">
      <c r="A125" s="7">
        <v>39680</v>
      </c>
      <c r="B125">
        <v>234</v>
      </c>
      <c r="C125">
        <v>30</v>
      </c>
      <c r="D125">
        <v>450</v>
      </c>
      <c r="E125" t="s">
        <v>256</v>
      </c>
      <c r="F125" t="s">
        <v>217</v>
      </c>
      <c r="G125" t="s">
        <v>223</v>
      </c>
      <c r="J125">
        <v>7</v>
      </c>
      <c r="K125">
        <v>6</v>
      </c>
      <c r="M125">
        <f t="shared" si="3"/>
        <v>1.1900000000000002</v>
      </c>
    </row>
    <row r="126" spans="1:22" x14ac:dyDescent="0.2">
      <c r="A126" s="7">
        <v>39680</v>
      </c>
      <c r="B126">
        <v>234</v>
      </c>
      <c r="C126">
        <v>30</v>
      </c>
      <c r="D126">
        <v>450</v>
      </c>
      <c r="E126" t="s">
        <v>256</v>
      </c>
      <c r="F126" t="s">
        <v>217</v>
      </c>
      <c r="G126" t="s">
        <v>223</v>
      </c>
      <c r="J126">
        <v>7.5</v>
      </c>
      <c r="K126">
        <v>6</v>
      </c>
      <c r="M126">
        <f t="shared" si="3"/>
        <v>1.2750000000000001</v>
      </c>
    </row>
    <row r="127" spans="1:22" x14ac:dyDescent="0.2">
      <c r="A127" s="7">
        <v>39680</v>
      </c>
      <c r="B127">
        <v>234</v>
      </c>
      <c r="C127">
        <v>30</v>
      </c>
      <c r="D127">
        <v>450</v>
      </c>
      <c r="E127" t="s">
        <v>256</v>
      </c>
      <c r="F127" t="s">
        <v>217</v>
      </c>
      <c r="G127" t="s">
        <v>223</v>
      </c>
      <c r="J127">
        <v>9.5</v>
      </c>
      <c r="K127">
        <v>6</v>
      </c>
      <c r="M127">
        <f t="shared" si="3"/>
        <v>1.6150000000000002</v>
      </c>
    </row>
    <row r="128" spans="1:22" x14ac:dyDescent="0.2">
      <c r="A128" s="7">
        <v>39680</v>
      </c>
      <c r="B128">
        <v>234</v>
      </c>
      <c r="C128">
        <v>30</v>
      </c>
      <c r="D128">
        <v>450</v>
      </c>
      <c r="E128" t="s">
        <v>256</v>
      </c>
      <c r="F128" t="s">
        <v>217</v>
      </c>
      <c r="G128" t="s">
        <v>223</v>
      </c>
      <c r="J128">
        <v>6.8</v>
      </c>
      <c r="K128">
        <v>6</v>
      </c>
      <c r="M128">
        <f t="shared" si="3"/>
        <v>1.1560000000000001</v>
      </c>
    </row>
    <row r="129" spans="1:13" x14ac:dyDescent="0.2">
      <c r="A129" s="7">
        <v>39680</v>
      </c>
      <c r="B129">
        <v>234</v>
      </c>
      <c r="C129">
        <v>30</v>
      </c>
      <c r="D129">
        <v>450</v>
      </c>
      <c r="E129" t="s">
        <v>256</v>
      </c>
      <c r="F129" t="s">
        <v>217</v>
      </c>
      <c r="G129" t="s">
        <v>223</v>
      </c>
      <c r="J129">
        <v>9</v>
      </c>
      <c r="K129">
        <v>6</v>
      </c>
      <c r="M129">
        <f t="shared" si="3"/>
        <v>1.53</v>
      </c>
    </row>
  </sheetData>
  <autoFilter ref="A1:M129"/>
  <sortState ref="O5:AA120">
    <sortCondition ref="O5:O120"/>
    <sortCondition ref="Q5:Q120"/>
  </sortState>
  <pageMargins left="0.7" right="0.7" top="0.78740157499999996" bottom="0.78740157499999996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pane ySplit="1" topLeftCell="A194" activePane="bottomLeft" state="frozen"/>
      <selection pane="bottomLeft" activeCell="A201" sqref="A201:XFD206"/>
    </sheetView>
  </sheetViews>
  <sheetFormatPr baseColWidth="10" defaultRowHeight="12.75" x14ac:dyDescent="0.2"/>
  <cols>
    <col min="1" max="1" width="10.75" style="7"/>
  </cols>
  <sheetData>
    <row r="1" spans="1:11" x14ac:dyDescent="0.2">
      <c r="A1" s="7" t="s">
        <v>237</v>
      </c>
      <c r="B1" t="s">
        <v>236</v>
      </c>
      <c r="C1" t="s">
        <v>238</v>
      </c>
      <c r="D1" t="s">
        <v>254</v>
      </c>
      <c r="E1" t="s">
        <v>255</v>
      </c>
      <c r="F1" t="s">
        <v>239</v>
      </c>
      <c r="G1" t="s">
        <v>240</v>
      </c>
      <c r="H1" s="6" t="s">
        <v>260</v>
      </c>
      <c r="I1" t="s">
        <v>241</v>
      </c>
      <c r="J1" s="6" t="s">
        <v>215</v>
      </c>
      <c r="K1" s="6" t="s">
        <v>261</v>
      </c>
    </row>
    <row r="2" spans="1:11" x14ac:dyDescent="0.2">
      <c r="A2" s="7">
        <v>39652</v>
      </c>
      <c r="B2">
        <v>206</v>
      </c>
      <c r="C2">
        <v>2</v>
      </c>
      <c r="D2">
        <v>0</v>
      </c>
      <c r="E2" t="s">
        <v>257</v>
      </c>
      <c r="F2" t="s">
        <v>221</v>
      </c>
      <c r="H2" t="s">
        <v>233</v>
      </c>
      <c r="J2">
        <v>1</v>
      </c>
      <c r="K2">
        <f>J2/5</f>
        <v>0.2</v>
      </c>
    </row>
    <row r="3" spans="1:11" x14ac:dyDescent="0.2">
      <c r="A3" s="7">
        <v>39652</v>
      </c>
      <c r="B3">
        <v>206</v>
      </c>
      <c r="C3">
        <v>21</v>
      </c>
      <c r="D3">
        <v>50</v>
      </c>
      <c r="E3" t="s">
        <v>256</v>
      </c>
      <c r="F3" t="s">
        <v>221</v>
      </c>
      <c r="G3" t="s">
        <v>230</v>
      </c>
      <c r="I3" t="s">
        <v>228</v>
      </c>
      <c r="J3">
        <v>1</v>
      </c>
      <c r="K3">
        <f t="shared" ref="K3:K66" si="0">J3/5</f>
        <v>0.2</v>
      </c>
    </row>
    <row r="4" spans="1:11" x14ac:dyDescent="0.2">
      <c r="A4" s="7">
        <v>39652</v>
      </c>
      <c r="B4">
        <v>206</v>
      </c>
      <c r="C4">
        <v>21</v>
      </c>
      <c r="D4">
        <v>50</v>
      </c>
      <c r="E4" t="s">
        <v>256</v>
      </c>
      <c r="F4" t="s">
        <v>221</v>
      </c>
      <c r="G4" t="s">
        <v>244</v>
      </c>
      <c r="J4">
        <v>1</v>
      </c>
      <c r="K4">
        <f t="shared" si="0"/>
        <v>0.2</v>
      </c>
    </row>
    <row r="5" spans="1:11" x14ac:dyDescent="0.2">
      <c r="A5" s="7">
        <v>39652</v>
      </c>
      <c r="B5">
        <v>206</v>
      </c>
      <c r="C5">
        <v>21</v>
      </c>
      <c r="D5">
        <v>50</v>
      </c>
      <c r="E5" t="s">
        <v>256</v>
      </c>
      <c r="F5" t="s">
        <v>221</v>
      </c>
      <c r="H5" t="s">
        <v>229</v>
      </c>
      <c r="J5">
        <v>2</v>
      </c>
      <c r="K5">
        <f t="shared" si="0"/>
        <v>0.4</v>
      </c>
    </row>
    <row r="6" spans="1:11" x14ac:dyDescent="0.2">
      <c r="A6" s="7">
        <v>39652</v>
      </c>
      <c r="B6">
        <v>206</v>
      </c>
      <c r="C6">
        <v>21</v>
      </c>
      <c r="D6">
        <v>50</v>
      </c>
      <c r="E6" t="s">
        <v>256</v>
      </c>
      <c r="F6" t="s">
        <v>217</v>
      </c>
      <c r="G6" t="s">
        <v>219</v>
      </c>
      <c r="J6">
        <v>3</v>
      </c>
      <c r="K6">
        <f t="shared" si="0"/>
        <v>0.6</v>
      </c>
    </row>
    <row r="7" spans="1:11" x14ac:dyDescent="0.2">
      <c r="A7" s="7">
        <v>39652</v>
      </c>
      <c r="B7">
        <v>206</v>
      </c>
      <c r="C7">
        <v>21</v>
      </c>
      <c r="D7">
        <v>50</v>
      </c>
      <c r="E7" t="s">
        <v>256</v>
      </c>
      <c r="F7" t="s">
        <v>217</v>
      </c>
      <c r="G7" t="s">
        <v>232</v>
      </c>
      <c r="J7">
        <v>9</v>
      </c>
      <c r="K7">
        <f t="shared" si="0"/>
        <v>1.8</v>
      </c>
    </row>
    <row r="8" spans="1:11" x14ac:dyDescent="0.2">
      <c r="A8" s="7">
        <v>39652</v>
      </c>
      <c r="B8">
        <v>206</v>
      </c>
      <c r="C8">
        <v>21</v>
      </c>
      <c r="D8">
        <v>50</v>
      </c>
      <c r="E8" t="s">
        <v>256</v>
      </c>
      <c r="F8" t="s">
        <v>217</v>
      </c>
      <c r="G8" t="s">
        <v>223</v>
      </c>
      <c r="J8">
        <v>4</v>
      </c>
      <c r="K8">
        <f t="shared" si="0"/>
        <v>0.8</v>
      </c>
    </row>
    <row r="9" spans="1:11" x14ac:dyDescent="0.2">
      <c r="A9" s="7">
        <v>39652</v>
      </c>
      <c r="B9">
        <v>206</v>
      </c>
      <c r="C9">
        <v>24</v>
      </c>
      <c r="D9">
        <v>50</v>
      </c>
      <c r="E9" t="s">
        <v>257</v>
      </c>
      <c r="F9" t="s">
        <v>221</v>
      </c>
      <c r="H9" t="s">
        <v>225</v>
      </c>
      <c r="J9">
        <v>3</v>
      </c>
      <c r="K9">
        <f t="shared" si="0"/>
        <v>0.6</v>
      </c>
    </row>
    <row r="10" spans="1:11" x14ac:dyDescent="0.2">
      <c r="A10" s="7">
        <v>39652</v>
      </c>
      <c r="B10">
        <v>206</v>
      </c>
      <c r="C10">
        <v>28</v>
      </c>
      <c r="D10">
        <v>100</v>
      </c>
      <c r="E10" t="s">
        <v>256</v>
      </c>
      <c r="F10" t="s">
        <v>217</v>
      </c>
      <c r="G10" t="s">
        <v>219</v>
      </c>
      <c r="J10">
        <v>1</v>
      </c>
      <c r="K10">
        <f t="shared" si="0"/>
        <v>0.2</v>
      </c>
    </row>
    <row r="11" spans="1:11" x14ac:dyDescent="0.2">
      <c r="A11" s="7">
        <v>39652</v>
      </c>
      <c r="B11">
        <v>206</v>
      </c>
      <c r="C11">
        <v>28</v>
      </c>
      <c r="D11">
        <v>100</v>
      </c>
      <c r="E11" t="s">
        <v>256</v>
      </c>
      <c r="F11" t="s">
        <v>217</v>
      </c>
      <c r="G11" t="s">
        <v>223</v>
      </c>
      <c r="J11">
        <v>2</v>
      </c>
      <c r="K11">
        <f t="shared" si="0"/>
        <v>0.4</v>
      </c>
    </row>
    <row r="12" spans="1:11" x14ac:dyDescent="0.2">
      <c r="A12" s="7">
        <v>39652</v>
      </c>
      <c r="B12">
        <v>206</v>
      </c>
      <c r="C12">
        <v>19</v>
      </c>
      <c r="D12">
        <v>150</v>
      </c>
      <c r="E12" t="s">
        <v>256</v>
      </c>
      <c r="F12" t="s">
        <v>221</v>
      </c>
      <c r="H12" t="s">
        <v>229</v>
      </c>
      <c r="J12">
        <v>3</v>
      </c>
      <c r="K12">
        <f t="shared" si="0"/>
        <v>0.6</v>
      </c>
    </row>
    <row r="13" spans="1:11" x14ac:dyDescent="0.2">
      <c r="A13" s="7">
        <v>39652</v>
      </c>
      <c r="B13">
        <v>206</v>
      </c>
      <c r="C13">
        <v>19</v>
      </c>
      <c r="D13">
        <v>150</v>
      </c>
      <c r="E13" t="s">
        <v>256</v>
      </c>
      <c r="F13" t="s">
        <v>217</v>
      </c>
      <c r="G13" t="s">
        <v>232</v>
      </c>
      <c r="J13">
        <v>1</v>
      </c>
      <c r="K13">
        <f t="shared" si="0"/>
        <v>0.2</v>
      </c>
    </row>
    <row r="14" spans="1:11" x14ac:dyDescent="0.2">
      <c r="A14" s="7">
        <v>39652</v>
      </c>
      <c r="B14">
        <v>206</v>
      </c>
      <c r="C14">
        <v>16</v>
      </c>
      <c r="D14">
        <v>150</v>
      </c>
      <c r="E14" t="s">
        <v>257</v>
      </c>
      <c r="F14" t="s">
        <v>221</v>
      </c>
      <c r="G14" t="s">
        <v>230</v>
      </c>
      <c r="I14" t="s">
        <v>228</v>
      </c>
      <c r="J14">
        <v>1</v>
      </c>
      <c r="K14">
        <f t="shared" si="0"/>
        <v>0.2</v>
      </c>
    </row>
    <row r="15" spans="1:11" x14ac:dyDescent="0.2">
      <c r="A15" s="7">
        <v>39652</v>
      </c>
      <c r="B15">
        <v>206</v>
      </c>
      <c r="C15">
        <v>12</v>
      </c>
      <c r="D15">
        <v>200</v>
      </c>
      <c r="E15" t="s">
        <v>256</v>
      </c>
      <c r="F15" t="s">
        <v>221</v>
      </c>
      <c r="G15" t="s">
        <v>230</v>
      </c>
      <c r="H15" t="s">
        <v>229</v>
      </c>
      <c r="I15" t="s">
        <v>231</v>
      </c>
      <c r="J15">
        <v>1</v>
      </c>
      <c r="K15">
        <f t="shared" si="0"/>
        <v>0.2</v>
      </c>
    </row>
    <row r="16" spans="1:11" x14ac:dyDescent="0.2">
      <c r="A16" s="7">
        <v>39652</v>
      </c>
      <c r="B16">
        <v>206</v>
      </c>
      <c r="C16">
        <v>12</v>
      </c>
      <c r="D16">
        <v>200</v>
      </c>
      <c r="E16" t="s">
        <v>256</v>
      </c>
      <c r="F16" t="s">
        <v>221</v>
      </c>
      <c r="H16" t="s">
        <v>243</v>
      </c>
      <c r="J16">
        <v>1</v>
      </c>
      <c r="K16">
        <f t="shared" si="0"/>
        <v>0.2</v>
      </c>
    </row>
    <row r="17" spans="1:11" x14ac:dyDescent="0.2">
      <c r="A17" s="7">
        <v>39652</v>
      </c>
      <c r="B17">
        <v>206</v>
      </c>
      <c r="C17">
        <v>12</v>
      </c>
      <c r="D17">
        <v>200</v>
      </c>
      <c r="E17" t="s">
        <v>256</v>
      </c>
      <c r="F17" t="s">
        <v>217</v>
      </c>
      <c r="G17" t="s">
        <v>223</v>
      </c>
      <c r="J17">
        <v>1</v>
      </c>
      <c r="K17">
        <f t="shared" si="0"/>
        <v>0.2</v>
      </c>
    </row>
    <row r="18" spans="1:11" x14ac:dyDescent="0.2">
      <c r="A18" s="7">
        <v>39652</v>
      </c>
      <c r="B18">
        <v>206</v>
      </c>
      <c r="C18">
        <v>13</v>
      </c>
      <c r="D18">
        <v>250</v>
      </c>
      <c r="E18" t="s">
        <v>256</v>
      </c>
      <c r="F18" t="s">
        <v>221</v>
      </c>
      <c r="G18" t="s">
        <v>230</v>
      </c>
      <c r="I18" t="s">
        <v>231</v>
      </c>
      <c r="J18">
        <v>1</v>
      </c>
      <c r="K18">
        <f t="shared" si="0"/>
        <v>0.2</v>
      </c>
    </row>
    <row r="19" spans="1:11" x14ac:dyDescent="0.2">
      <c r="A19" s="7">
        <v>39652</v>
      </c>
      <c r="B19">
        <v>206</v>
      </c>
      <c r="C19">
        <v>13</v>
      </c>
      <c r="D19">
        <v>250</v>
      </c>
      <c r="E19" t="s">
        <v>256</v>
      </c>
      <c r="F19" t="s">
        <v>217</v>
      </c>
      <c r="G19" t="s">
        <v>232</v>
      </c>
      <c r="J19">
        <v>1</v>
      </c>
      <c r="K19">
        <f t="shared" si="0"/>
        <v>0.2</v>
      </c>
    </row>
    <row r="20" spans="1:11" x14ac:dyDescent="0.2">
      <c r="A20" s="7">
        <v>39652</v>
      </c>
      <c r="B20">
        <v>206</v>
      </c>
      <c r="C20">
        <v>13</v>
      </c>
      <c r="D20">
        <v>250</v>
      </c>
      <c r="E20" t="s">
        <v>256</v>
      </c>
      <c r="F20" t="s">
        <v>217</v>
      </c>
      <c r="G20" t="s">
        <v>218</v>
      </c>
      <c r="J20">
        <v>3</v>
      </c>
      <c r="K20">
        <f t="shared" si="0"/>
        <v>0.6</v>
      </c>
    </row>
    <row r="21" spans="1:11" x14ac:dyDescent="0.2">
      <c r="A21" s="7">
        <v>39652</v>
      </c>
      <c r="B21">
        <v>206</v>
      </c>
      <c r="C21">
        <v>4</v>
      </c>
      <c r="D21">
        <v>300</v>
      </c>
      <c r="E21" t="s">
        <v>257</v>
      </c>
      <c r="F21" t="s">
        <v>242</v>
      </c>
      <c r="J21">
        <v>4</v>
      </c>
      <c r="K21">
        <f t="shared" si="0"/>
        <v>0.8</v>
      </c>
    </row>
    <row r="22" spans="1:11" x14ac:dyDescent="0.2">
      <c r="A22" s="7">
        <v>39652</v>
      </c>
      <c r="B22">
        <v>206</v>
      </c>
      <c r="C22">
        <v>20</v>
      </c>
      <c r="D22">
        <v>350</v>
      </c>
      <c r="E22" t="s">
        <v>256</v>
      </c>
      <c r="F22" t="s">
        <v>221</v>
      </c>
      <c r="H22" t="s">
        <v>229</v>
      </c>
      <c r="J22">
        <v>1</v>
      </c>
      <c r="K22">
        <f t="shared" si="0"/>
        <v>0.2</v>
      </c>
    </row>
    <row r="23" spans="1:11" x14ac:dyDescent="0.2">
      <c r="A23" s="7">
        <v>39652</v>
      </c>
      <c r="B23">
        <v>206</v>
      </c>
      <c r="C23">
        <v>20</v>
      </c>
      <c r="D23">
        <v>350</v>
      </c>
      <c r="E23" t="s">
        <v>256</v>
      </c>
      <c r="F23" t="s">
        <v>217</v>
      </c>
      <c r="G23" t="s">
        <v>219</v>
      </c>
      <c r="J23">
        <v>4</v>
      </c>
      <c r="K23">
        <f t="shared" si="0"/>
        <v>0.8</v>
      </c>
    </row>
    <row r="24" spans="1:11" x14ac:dyDescent="0.2">
      <c r="A24" s="7">
        <v>39652</v>
      </c>
      <c r="B24">
        <v>206</v>
      </c>
      <c r="C24">
        <v>20</v>
      </c>
      <c r="D24">
        <v>350</v>
      </c>
      <c r="E24" t="s">
        <v>256</v>
      </c>
      <c r="F24" t="s">
        <v>217</v>
      </c>
      <c r="G24" t="s">
        <v>232</v>
      </c>
      <c r="J24">
        <v>4</v>
      </c>
      <c r="K24">
        <f t="shared" si="0"/>
        <v>0.8</v>
      </c>
    </row>
    <row r="25" spans="1:11" x14ac:dyDescent="0.2">
      <c r="A25" s="7">
        <v>39652</v>
      </c>
      <c r="B25">
        <v>206</v>
      </c>
      <c r="C25">
        <v>20</v>
      </c>
      <c r="D25">
        <v>350</v>
      </c>
      <c r="E25" t="s">
        <v>256</v>
      </c>
      <c r="F25" t="s">
        <v>217</v>
      </c>
      <c r="G25" t="s">
        <v>223</v>
      </c>
      <c r="J25">
        <v>5</v>
      </c>
      <c r="K25">
        <f t="shared" si="0"/>
        <v>1</v>
      </c>
    </row>
    <row r="26" spans="1:11" x14ac:dyDescent="0.2">
      <c r="A26" s="7">
        <v>39652</v>
      </c>
      <c r="B26">
        <v>206</v>
      </c>
      <c r="C26">
        <v>23</v>
      </c>
      <c r="D26">
        <v>400</v>
      </c>
      <c r="E26" t="s">
        <v>257</v>
      </c>
      <c r="F26" t="s">
        <v>221</v>
      </c>
      <c r="H26" t="s">
        <v>225</v>
      </c>
      <c r="J26">
        <v>1</v>
      </c>
      <c r="K26">
        <f t="shared" si="0"/>
        <v>0.2</v>
      </c>
    </row>
    <row r="27" spans="1:11" x14ac:dyDescent="0.2">
      <c r="A27" s="7">
        <v>39652</v>
      </c>
      <c r="B27">
        <v>206</v>
      </c>
      <c r="C27">
        <v>30</v>
      </c>
      <c r="D27">
        <v>450</v>
      </c>
      <c r="E27" t="s">
        <v>256</v>
      </c>
      <c r="F27" t="s">
        <v>217</v>
      </c>
      <c r="G27" t="s">
        <v>219</v>
      </c>
      <c r="J27">
        <v>2</v>
      </c>
      <c r="K27">
        <f t="shared" si="0"/>
        <v>0.4</v>
      </c>
    </row>
    <row r="28" spans="1:11" x14ac:dyDescent="0.2">
      <c r="A28" s="7">
        <v>39652</v>
      </c>
      <c r="B28">
        <v>206</v>
      </c>
      <c r="C28">
        <v>30</v>
      </c>
      <c r="D28">
        <v>450</v>
      </c>
      <c r="E28" t="s">
        <v>256</v>
      </c>
      <c r="F28" t="s">
        <v>217</v>
      </c>
      <c r="G28" t="s">
        <v>232</v>
      </c>
      <c r="J28">
        <f>COUNTA(G28:G29)</f>
        <v>2</v>
      </c>
      <c r="K28">
        <f t="shared" si="0"/>
        <v>0.4</v>
      </c>
    </row>
    <row r="29" spans="1:11" x14ac:dyDescent="0.2">
      <c r="A29" s="7">
        <v>39652</v>
      </c>
      <c r="B29">
        <v>206</v>
      </c>
      <c r="C29">
        <v>30</v>
      </c>
      <c r="D29">
        <v>450</v>
      </c>
      <c r="E29" t="s">
        <v>256</v>
      </c>
      <c r="F29" t="s">
        <v>217</v>
      </c>
      <c r="G29" t="s">
        <v>218</v>
      </c>
      <c r="J29">
        <v>2</v>
      </c>
      <c r="K29">
        <f t="shared" si="0"/>
        <v>0.4</v>
      </c>
    </row>
    <row r="30" spans="1:11" x14ac:dyDescent="0.2">
      <c r="A30" s="7">
        <v>39652</v>
      </c>
      <c r="B30">
        <v>206</v>
      </c>
      <c r="C30">
        <v>30</v>
      </c>
      <c r="D30">
        <v>450</v>
      </c>
      <c r="E30" t="s">
        <v>256</v>
      </c>
      <c r="F30" t="s">
        <v>217</v>
      </c>
      <c r="G30" t="s">
        <v>223</v>
      </c>
      <c r="J30">
        <f>COUNTA(G30:G30)</f>
        <v>1</v>
      </c>
      <c r="K30">
        <f t="shared" si="0"/>
        <v>0.2</v>
      </c>
    </row>
    <row r="31" spans="1:11" x14ac:dyDescent="0.2">
      <c r="A31" s="7">
        <v>39659</v>
      </c>
      <c r="B31">
        <v>213</v>
      </c>
      <c r="C31">
        <v>2</v>
      </c>
      <c r="D31">
        <v>0</v>
      </c>
      <c r="E31" t="s">
        <v>257</v>
      </c>
      <c r="F31" t="s">
        <v>221</v>
      </c>
      <c r="H31" t="s">
        <v>233</v>
      </c>
      <c r="J31">
        <v>5</v>
      </c>
      <c r="K31">
        <f t="shared" si="0"/>
        <v>1</v>
      </c>
    </row>
    <row r="32" spans="1:11" x14ac:dyDescent="0.2">
      <c r="A32" s="7">
        <v>39659</v>
      </c>
      <c r="B32">
        <v>213</v>
      </c>
      <c r="C32">
        <v>2</v>
      </c>
      <c r="D32">
        <v>0</v>
      </c>
      <c r="E32" t="s">
        <v>257</v>
      </c>
      <c r="F32" t="s">
        <v>221</v>
      </c>
      <c r="H32" t="s">
        <v>225</v>
      </c>
      <c r="J32">
        <v>1</v>
      </c>
      <c r="K32">
        <f t="shared" si="0"/>
        <v>0.2</v>
      </c>
    </row>
    <row r="33" spans="1:11" x14ac:dyDescent="0.2">
      <c r="A33" s="7">
        <v>39659</v>
      </c>
      <c r="B33">
        <v>213</v>
      </c>
      <c r="C33">
        <v>2</v>
      </c>
      <c r="D33">
        <v>0</v>
      </c>
      <c r="E33" t="s">
        <v>257</v>
      </c>
      <c r="F33" t="s">
        <v>221</v>
      </c>
      <c r="H33" t="s">
        <v>222</v>
      </c>
      <c r="J33">
        <v>1</v>
      </c>
      <c r="K33">
        <f t="shared" si="0"/>
        <v>0.2</v>
      </c>
    </row>
    <row r="34" spans="1:11" x14ac:dyDescent="0.2">
      <c r="A34" s="7">
        <v>39659</v>
      </c>
      <c r="B34">
        <v>213</v>
      </c>
      <c r="C34">
        <v>2</v>
      </c>
      <c r="D34">
        <v>0</v>
      </c>
      <c r="E34" t="s">
        <v>257</v>
      </c>
      <c r="F34" t="s">
        <v>221</v>
      </c>
      <c r="H34" t="s">
        <v>245</v>
      </c>
      <c r="J34">
        <v>1</v>
      </c>
      <c r="K34">
        <f t="shared" si="0"/>
        <v>0.2</v>
      </c>
    </row>
    <row r="35" spans="1:11" x14ac:dyDescent="0.2">
      <c r="A35" s="7">
        <v>39659</v>
      </c>
      <c r="B35">
        <v>213</v>
      </c>
      <c r="C35">
        <v>2</v>
      </c>
      <c r="D35">
        <v>0</v>
      </c>
      <c r="E35" t="s">
        <v>257</v>
      </c>
      <c r="F35" t="s">
        <v>221</v>
      </c>
      <c r="H35" t="s">
        <v>229</v>
      </c>
      <c r="J35">
        <v>2</v>
      </c>
      <c r="K35">
        <f t="shared" si="0"/>
        <v>0.4</v>
      </c>
    </row>
    <row r="36" spans="1:11" x14ac:dyDescent="0.2">
      <c r="A36" s="7">
        <v>39659</v>
      </c>
      <c r="B36">
        <v>213</v>
      </c>
      <c r="C36">
        <v>21</v>
      </c>
      <c r="D36">
        <v>50</v>
      </c>
      <c r="E36" t="s">
        <v>256</v>
      </c>
      <c r="F36" t="s">
        <v>221</v>
      </c>
      <c r="H36" t="s">
        <v>233</v>
      </c>
      <c r="J36">
        <v>6</v>
      </c>
      <c r="K36">
        <f t="shared" si="0"/>
        <v>1.2</v>
      </c>
    </row>
    <row r="37" spans="1:11" x14ac:dyDescent="0.2">
      <c r="A37" s="7">
        <v>39659</v>
      </c>
      <c r="B37">
        <v>213</v>
      </c>
      <c r="C37">
        <v>21</v>
      </c>
      <c r="D37">
        <v>50</v>
      </c>
      <c r="E37" t="s">
        <v>256</v>
      </c>
      <c r="F37" t="s">
        <v>217</v>
      </c>
      <c r="G37" t="s">
        <v>232</v>
      </c>
      <c r="J37">
        <v>3</v>
      </c>
      <c r="K37">
        <f t="shared" si="0"/>
        <v>0.6</v>
      </c>
    </row>
    <row r="38" spans="1:11" x14ac:dyDescent="0.2">
      <c r="A38" s="7">
        <v>39659</v>
      </c>
      <c r="B38">
        <v>213</v>
      </c>
      <c r="C38">
        <v>21</v>
      </c>
      <c r="D38">
        <v>50</v>
      </c>
      <c r="E38" t="s">
        <v>256</v>
      </c>
      <c r="F38" t="s">
        <v>217</v>
      </c>
      <c r="G38" t="s">
        <v>223</v>
      </c>
      <c r="J38">
        <v>3</v>
      </c>
      <c r="K38">
        <f t="shared" si="0"/>
        <v>0.6</v>
      </c>
    </row>
    <row r="39" spans="1:11" x14ac:dyDescent="0.2">
      <c r="A39" s="7">
        <v>39659</v>
      </c>
      <c r="B39">
        <v>213</v>
      </c>
      <c r="C39">
        <v>21</v>
      </c>
      <c r="D39">
        <v>50</v>
      </c>
      <c r="E39" t="s">
        <v>256</v>
      </c>
      <c r="F39" t="s">
        <v>226</v>
      </c>
      <c r="J39">
        <v>1</v>
      </c>
      <c r="K39">
        <f t="shared" si="0"/>
        <v>0.2</v>
      </c>
    </row>
    <row r="40" spans="1:11" x14ac:dyDescent="0.2">
      <c r="A40" s="7">
        <v>39659</v>
      </c>
      <c r="B40">
        <v>213</v>
      </c>
      <c r="C40">
        <v>24</v>
      </c>
      <c r="D40">
        <v>50</v>
      </c>
      <c r="E40" t="s">
        <v>257</v>
      </c>
      <c r="F40" t="s">
        <v>221</v>
      </c>
      <c r="G40" t="s">
        <v>244</v>
      </c>
      <c r="J40">
        <v>1</v>
      </c>
      <c r="K40">
        <f t="shared" si="0"/>
        <v>0.2</v>
      </c>
    </row>
    <row r="41" spans="1:11" x14ac:dyDescent="0.2">
      <c r="A41" s="7">
        <v>39659</v>
      </c>
      <c r="B41">
        <v>213</v>
      </c>
      <c r="C41">
        <v>19</v>
      </c>
      <c r="D41">
        <v>150</v>
      </c>
      <c r="E41" t="s">
        <v>256</v>
      </c>
      <c r="F41" t="s">
        <v>221</v>
      </c>
      <c r="H41" t="s">
        <v>246</v>
      </c>
      <c r="J41">
        <v>1</v>
      </c>
      <c r="K41">
        <f t="shared" si="0"/>
        <v>0.2</v>
      </c>
    </row>
    <row r="42" spans="1:11" x14ac:dyDescent="0.2">
      <c r="A42" s="7">
        <v>39659</v>
      </c>
      <c r="B42">
        <v>213</v>
      </c>
      <c r="C42">
        <v>19</v>
      </c>
      <c r="D42">
        <v>150</v>
      </c>
      <c r="E42" t="s">
        <v>256</v>
      </c>
      <c r="F42" t="s">
        <v>221</v>
      </c>
      <c r="H42" t="s">
        <v>247</v>
      </c>
      <c r="J42">
        <v>6</v>
      </c>
      <c r="K42">
        <f t="shared" si="0"/>
        <v>1.2</v>
      </c>
    </row>
    <row r="43" spans="1:11" x14ac:dyDescent="0.2">
      <c r="A43" s="7">
        <v>39659</v>
      </c>
      <c r="B43">
        <v>213</v>
      </c>
      <c r="C43">
        <v>19</v>
      </c>
      <c r="D43">
        <v>150</v>
      </c>
      <c r="E43" t="s">
        <v>256</v>
      </c>
      <c r="F43" t="s">
        <v>221</v>
      </c>
      <c r="H43" t="s">
        <v>233</v>
      </c>
      <c r="J43">
        <v>1</v>
      </c>
      <c r="K43">
        <f t="shared" si="0"/>
        <v>0.2</v>
      </c>
    </row>
    <row r="44" spans="1:11" x14ac:dyDescent="0.2">
      <c r="A44" s="7">
        <v>39659</v>
      </c>
      <c r="B44">
        <v>213</v>
      </c>
      <c r="C44">
        <v>12</v>
      </c>
      <c r="D44">
        <v>200</v>
      </c>
      <c r="E44" t="s">
        <v>256</v>
      </c>
      <c r="F44" t="s">
        <v>217</v>
      </c>
      <c r="G44" t="s">
        <v>218</v>
      </c>
      <c r="J44">
        <v>1</v>
      </c>
      <c r="K44">
        <f t="shared" si="0"/>
        <v>0.2</v>
      </c>
    </row>
    <row r="45" spans="1:11" x14ac:dyDescent="0.2">
      <c r="A45" s="7">
        <v>39659</v>
      </c>
      <c r="B45">
        <v>213</v>
      </c>
      <c r="C45">
        <v>10</v>
      </c>
      <c r="D45">
        <v>200</v>
      </c>
      <c r="E45" t="s">
        <v>257</v>
      </c>
      <c r="F45" t="s">
        <v>217</v>
      </c>
      <c r="G45" t="s">
        <v>218</v>
      </c>
      <c r="J45">
        <v>1</v>
      </c>
      <c r="K45">
        <f t="shared" si="0"/>
        <v>0.2</v>
      </c>
    </row>
    <row r="46" spans="1:11" x14ac:dyDescent="0.2">
      <c r="A46" s="7">
        <v>39659</v>
      </c>
      <c r="B46">
        <v>213</v>
      </c>
      <c r="C46">
        <v>22</v>
      </c>
      <c r="D46">
        <v>300</v>
      </c>
      <c r="E46" t="s">
        <v>256</v>
      </c>
      <c r="F46" t="s">
        <v>221</v>
      </c>
      <c r="H46" t="s">
        <v>225</v>
      </c>
      <c r="J46">
        <v>2</v>
      </c>
      <c r="K46">
        <f t="shared" si="0"/>
        <v>0.4</v>
      </c>
    </row>
    <row r="47" spans="1:11" x14ac:dyDescent="0.2">
      <c r="A47" s="7">
        <v>39659</v>
      </c>
      <c r="B47">
        <v>213</v>
      </c>
      <c r="C47">
        <v>20</v>
      </c>
      <c r="D47">
        <v>350</v>
      </c>
      <c r="E47" t="s">
        <v>256</v>
      </c>
      <c r="F47" t="s">
        <v>221</v>
      </c>
      <c r="H47" t="s">
        <v>233</v>
      </c>
      <c r="J47">
        <v>3</v>
      </c>
      <c r="K47">
        <f t="shared" si="0"/>
        <v>0.6</v>
      </c>
    </row>
    <row r="48" spans="1:11" x14ac:dyDescent="0.2">
      <c r="A48" s="7">
        <v>39659</v>
      </c>
      <c r="B48">
        <v>213</v>
      </c>
      <c r="C48">
        <v>20</v>
      </c>
      <c r="D48">
        <v>350</v>
      </c>
      <c r="E48" t="s">
        <v>256</v>
      </c>
      <c r="F48" t="s">
        <v>217</v>
      </c>
      <c r="G48" t="s">
        <v>218</v>
      </c>
      <c r="J48">
        <v>6</v>
      </c>
      <c r="K48">
        <f t="shared" si="0"/>
        <v>1.2</v>
      </c>
    </row>
    <row r="49" spans="1:11" x14ac:dyDescent="0.2">
      <c r="A49" s="7">
        <v>39659</v>
      </c>
      <c r="B49">
        <v>213</v>
      </c>
      <c r="C49">
        <v>20</v>
      </c>
      <c r="D49">
        <v>350</v>
      </c>
      <c r="E49" t="s">
        <v>256</v>
      </c>
      <c r="F49" t="s">
        <v>217</v>
      </c>
      <c r="G49" t="s">
        <v>223</v>
      </c>
      <c r="J49">
        <v>2</v>
      </c>
      <c r="K49">
        <f t="shared" si="0"/>
        <v>0.4</v>
      </c>
    </row>
    <row r="50" spans="1:11" x14ac:dyDescent="0.2">
      <c r="A50" s="7">
        <v>39659</v>
      </c>
      <c r="B50">
        <v>213</v>
      </c>
      <c r="C50">
        <v>30</v>
      </c>
      <c r="D50">
        <v>450</v>
      </c>
      <c r="E50" t="s">
        <v>256</v>
      </c>
      <c r="F50" t="s">
        <v>217</v>
      </c>
      <c r="G50" t="s">
        <v>232</v>
      </c>
      <c r="J50">
        <v>1</v>
      </c>
      <c r="K50">
        <f t="shared" si="0"/>
        <v>0.2</v>
      </c>
    </row>
    <row r="51" spans="1:11" x14ac:dyDescent="0.2">
      <c r="A51" s="7">
        <v>39659</v>
      </c>
      <c r="B51">
        <v>213</v>
      </c>
      <c r="C51">
        <v>18</v>
      </c>
      <c r="D51">
        <v>450</v>
      </c>
      <c r="E51" t="s">
        <v>257</v>
      </c>
      <c r="F51" t="s">
        <v>217</v>
      </c>
      <c r="G51" t="s">
        <v>218</v>
      </c>
      <c r="J51">
        <v>1</v>
      </c>
      <c r="K51">
        <f t="shared" si="0"/>
        <v>0.2</v>
      </c>
    </row>
    <row r="52" spans="1:11" x14ac:dyDescent="0.2">
      <c r="A52" s="7">
        <v>39666</v>
      </c>
      <c r="B52">
        <v>220</v>
      </c>
      <c r="C52">
        <v>2</v>
      </c>
      <c r="D52">
        <v>0</v>
      </c>
      <c r="E52" t="s">
        <v>257</v>
      </c>
      <c r="F52" t="s">
        <v>221</v>
      </c>
      <c r="H52" t="s">
        <v>225</v>
      </c>
      <c r="J52">
        <v>2</v>
      </c>
      <c r="K52">
        <f t="shared" si="0"/>
        <v>0.4</v>
      </c>
    </row>
    <row r="53" spans="1:11" x14ac:dyDescent="0.2">
      <c r="A53" s="7">
        <v>39666</v>
      </c>
      <c r="B53">
        <v>220</v>
      </c>
      <c r="C53">
        <v>21</v>
      </c>
      <c r="D53">
        <v>50</v>
      </c>
      <c r="E53" t="s">
        <v>256</v>
      </c>
      <c r="F53" t="s">
        <v>248</v>
      </c>
      <c r="G53" t="s">
        <v>223</v>
      </c>
      <c r="J53">
        <v>1</v>
      </c>
      <c r="K53">
        <f t="shared" si="0"/>
        <v>0.2</v>
      </c>
    </row>
    <row r="54" spans="1:11" x14ac:dyDescent="0.2">
      <c r="A54" s="7">
        <v>39666</v>
      </c>
      <c r="B54">
        <v>220</v>
      </c>
      <c r="C54">
        <v>21</v>
      </c>
      <c r="D54">
        <v>50</v>
      </c>
      <c r="E54" t="s">
        <v>256</v>
      </c>
      <c r="F54" t="s">
        <v>221</v>
      </c>
      <c r="H54" t="s">
        <v>225</v>
      </c>
      <c r="J54">
        <v>1</v>
      </c>
      <c r="K54">
        <f t="shared" si="0"/>
        <v>0.2</v>
      </c>
    </row>
    <row r="55" spans="1:11" x14ac:dyDescent="0.2">
      <c r="A55" s="7">
        <v>39666</v>
      </c>
      <c r="B55">
        <v>220</v>
      </c>
      <c r="C55">
        <v>21</v>
      </c>
      <c r="D55">
        <v>50</v>
      </c>
      <c r="E55" t="s">
        <v>256</v>
      </c>
      <c r="F55" t="s">
        <v>221</v>
      </c>
      <c r="H55" t="s">
        <v>222</v>
      </c>
      <c r="J55">
        <v>1</v>
      </c>
      <c r="K55">
        <f t="shared" si="0"/>
        <v>0.2</v>
      </c>
    </row>
    <row r="56" spans="1:11" x14ac:dyDescent="0.2">
      <c r="A56" s="7">
        <v>39666</v>
      </c>
      <c r="B56">
        <v>220</v>
      </c>
      <c r="C56">
        <v>21</v>
      </c>
      <c r="D56">
        <v>50</v>
      </c>
      <c r="E56" t="s">
        <v>256</v>
      </c>
      <c r="F56" t="s">
        <v>217</v>
      </c>
      <c r="G56" t="s">
        <v>223</v>
      </c>
      <c r="J56">
        <v>2</v>
      </c>
      <c r="K56">
        <f t="shared" si="0"/>
        <v>0.4</v>
      </c>
    </row>
    <row r="57" spans="1:11" x14ac:dyDescent="0.2">
      <c r="A57" s="7">
        <v>39666</v>
      </c>
      <c r="B57">
        <v>220</v>
      </c>
      <c r="C57">
        <v>24</v>
      </c>
      <c r="D57">
        <v>50</v>
      </c>
      <c r="E57" t="s">
        <v>257</v>
      </c>
      <c r="F57" t="s">
        <v>221</v>
      </c>
      <c r="H57" t="s">
        <v>225</v>
      </c>
      <c r="J57">
        <v>4</v>
      </c>
      <c r="K57">
        <f t="shared" si="0"/>
        <v>0.8</v>
      </c>
    </row>
    <row r="58" spans="1:11" x14ac:dyDescent="0.2">
      <c r="A58" s="7">
        <v>39666</v>
      </c>
      <c r="B58">
        <v>220</v>
      </c>
      <c r="C58">
        <v>24</v>
      </c>
      <c r="D58">
        <v>50</v>
      </c>
      <c r="E58" t="s">
        <v>257</v>
      </c>
      <c r="F58" t="s">
        <v>221</v>
      </c>
      <c r="H58" t="s">
        <v>222</v>
      </c>
      <c r="J58">
        <v>7</v>
      </c>
      <c r="K58">
        <f t="shared" si="0"/>
        <v>1.4</v>
      </c>
    </row>
    <row r="59" spans="1:11" x14ac:dyDescent="0.2">
      <c r="A59" s="7">
        <v>39666</v>
      </c>
      <c r="B59">
        <v>220</v>
      </c>
      <c r="C59">
        <v>28</v>
      </c>
      <c r="D59">
        <v>100</v>
      </c>
      <c r="E59" t="s">
        <v>256</v>
      </c>
      <c r="F59" t="s">
        <v>221</v>
      </c>
      <c r="H59" t="s">
        <v>225</v>
      </c>
      <c r="J59">
        <v>1</v>
      </c>
      <c r="K59">
        <f t="shared" si="0"/>
        <v>0.2</v>
      </c>
    </row>
    <row r="60" spans="1:11" x14ac:dyDescent="0.2">
      <c r="A60" s="7">
        <v>39666</v>
      </c>
      <c r="B60">
        <v>220</v>
      </c>
      <c r="C60">
        <v>28</v>
      </c>
      <c r="D60">
        <v>100</v>
      </c>
      <c r="E60" t="s">
        <v>256</v>
      </c>
      <c r="F60" t="s">
        <v>221</v>
      </c>
      <c r="H60" t="s">
        <v>222</v>
      </c>
      <c r="J60">
        <v>1</v>
      </c>
      <c r="K60">
        <f t="shared" si="0"/>
        <v>0.2</v>
      </c>
    </row>
    <row r="61" spans="1:11" x14ac:dyDescent="0.2">
      <c r="A61" s="7">
        <v>39666</v>
      </c>
      <c r="B61">
        <v>220</v>
      </c>
      <c r="C61">
        <v>28</v>
      </c>
      <c r="D61">
        <v>100</v>
      </c>
      <c r="E61" t="s">
        <v>256</v>
      </c>
      <c r="F61" t="s">
        <v>217</v>
      </c>
      <c r="G61" t="s">
        <v>218</v>
      </c>
      <c r="J61">
        <v>1</v>
      </c>
      <c r="K61">
        <f t="shared" si="0"/>
        <v>0.2</v>
      </c>
    </row>
    <row r="62" spans="1:11" x14ac:dyDescent="0.2">
      <c r="A62" s="7">
        <v>39666</v>
      </c>
      <c r="B62">
        <v>220</v>
      </c>
      <c r="C62">
        <v>19</v>
      </c>
      <c r="D62">
        <v>150</v>
      </c>
      <c r="E62" t="s">
        <v>256</v>
      </c>
      <c r="F62" t="s">
        <v>221</v>
      </c>
      <c r="H62" t="s">
        <v>225</v>
      </c>
      <c r="J62">
        <v>7</v>
      </c>
      <c r="K62">
        <f t="shared" si="0"/>
        <v>1.4</v>
      </c>
    </row>
    <row r="63" spans="1:11" x14ac:dyDescent="0.2">
      <c r="A63" s="7">
        <v>39666</v>
      </c>
      <c r="B63">
        <v>220</v>
      </c>
      <c r="C63">
        <v>19</v>
      </c>
      <c r="D63">
        <v>150</v>
      </c>
      <c r="E63" t="s">
        <v>256</v>
      </c>
      <c r="F63" t="s">
        <v>221</v>
      </c>
      <c r="H63" t="s">
        <v>222</v>
      </c>
      <c r="J63">
        <v>1</v>
      </c>
      <c r="K63">
        <f t="shared" si="0"/>
        <v>0.2</v>
      </c>
    </row>
    <row r="64" spans="1:11" x14ac:dyDescent="0.2">
      <c r="A64" s="7">
        <v>39666</v>
      </c>
      <c r="B64">
        <v>220</v>
      </c>
      <c r="C64">
        <v>19</v>
      </c>
      <c r="D64">
        <v>150</v>
      </c>
      <c r="E64" t="s">
        <v>256</v>
      </c>
      <c r="F64" t="s">
        <v>217</v>
      </c>
      <c r="G64" t="s">
        <v>232</v>
      </c>
      <c r="J64">
        <v>1</v>
      </c>
      <c r="K64">
        <f t="shared" si="0"/>
        <v>0.2</v>
      </c>
    </row>
    <row r="65" spans="1:11" x14ac:dyDescent="0.2">
      <c r="A65" s="7">
        <v>39666</v>
      </c>
      <c r="B65">
        <v>220</v>
      </c>
      <c r="C65">
        <v>22</v>
      </c>
      <c r="D65">
        <v>300</v>
      </c>
      <c r="E65" t="s">
        <v>256</v>
      </c>
      <c r="F65" t="s">
        <v>221</v>
      </c>
      <c r="H65" t="s">
        <v>222</v>
      </c>
      <c r="J65">
        <v>1</v>
      </c>
      <c r="K65">
        <f t="shared" si="0"/>
        <v>0.2</v>
      </c>
    </row>
    <row r="66" spans="1:11" x14ac:dyDescent="0.2">
      <c r="A66" s="7">
        <v>39666</v>
      </c>
      <c r="B66">
        <v>220</v>
      </c>
      <c r="C66">
        <v>4</v>
      </c>
      <c r="D66">
        <v>300</v>
      </c>
      <c r="E66" t="s">
        <v>257</v>
      </c>
      <c r="F66" t="s">
        <v>221</v>
      </c>
      <c r="H66" t="s">
        <v>225</v>
      </c>
      <c r="J66">
        <v>1</v>
      </c>
      <c r="K66">
        <f t="shared" si="0"/>
        <v>0.2</v>
      </c>
    </row>
    <row r="67" spans="1:11" x14ac:dyDescent="0.2">
      <c r="A67" s="7">
        <v>39666</v>
      </c>
      <c r="B67">
        <v>220</v>
      </c>
      <c r="C67">
        <v>20</v>
      </c>
      <c r="D67">
        <v>350</v>
      </c>
      <c r="E67" t="s">
        <v>256</v>
      </c>
      <c r="F67" t="s">
        <v>221</v>
      </c>
      <c r="H67" t="s">
        <v>222</v>
      </c>
      <c r="J67">
        <v>1</v>
      </c>
      <c r="K67">
        <f t="shared" ref="K67:K130" si="1">J67/5</f>
        <v>0.2</v>
      </c>
    </row>
    <row r="68" spans="1:11" x14ac:dyDescent="0.2">
      <c r="A68" s="7">
        <v>39666</v>
      </c>
      <c r="B68">
        <v>220</v>
      </c>
      <c r="C68">
        <v>20</v>
      </c>
      <c r="D68">
        <v>350</v>
      </c>
      <c r="E68" t="s">
        <v>256</v>
      </c>
      <c r="F68" t="s">
        <v>217</v>
      </c>
      <c r="G68" t="s">
        <v>232</v>
      </c>
      <c r="J68">
        <f>COUNTA(G68:G68)</f>
        <v>1</v>
      </c>
      <c r="K68">
        <f t="shared" si="1"/>
        <v>0.2</v>
      </c>
    </row>
    <row r="69" spans="1:11" x14ac:dyDescent="0.2">
      <c r="A69" s="7">
        <v>39666</v>
      </c>
      <c r="B69">
        <v>220</v>
      </c>
      <c r="C69">
        <v>20</v>
      </c>
      <c r="D69">
        <v>350</v>
      </c>
      <c r="E69" t="s">
        <v>256</v>
      </c>
      <c r="F69" t="s">
        <v>217</v>
      </c>
      <c r="G69" t="s">
        <v>218</v>
      </c>
      <c r="J69">
        <v>6</v>
      </c>
      <c r="K69">
        <f t="shared" si="1"/>
        <v>1.2</v>
      </c>
    </row>
    <row r="70" spans="1:11" x14ac:dyDescent="0.2">
      <c r="A70" s="7">
        <v>39666</v>
      </c>
      <c r="B70">
        <v>220</v>
      </c>
      <c r="C70">
        <v>20</v>
      </c>
      <c r="D70">
        <v>350</v>
      </c>
      <c r="E70" t="s">
        <v>256</v>
      </c>
      <c r="F70" t="s">
        <v>217</v>
      </c>
      <c r="G70" t="s">
        <v>223</v>
      </c>
      <c r="J70">
        <v>11</v>
      </c>
      <c r="K70">
        <f t="shared" si="1"/>
        <v>2.2000000000000002</v>
      </c>
    </row>
    <row r="71" spans="1:11" x14ac:dyDescent="0.2">
      <c r="A71" s="7">
        <v>39666</v>
      </c>
      <c r="B71">
        <v>220</v>
      </c>
      <c r="C71">
        <v>30</v>
      </c>
      <c r="D71">
        <v>450</v>
      </c>
      <c r="E71" t="s">
        <v>256</v>
      </c>
      <c r="F71" t="s">
        <v>221</v>
      </c>
      <c r="H71" t="s">
        <v>229</v>
      </c>
      <c r="J71">
        <v>1</v>
      </c>
      <c r="K71">
        <f t="shared" si="1"/>
        <v>0.2</v>
      </c>
    </row>
    <row r="72" spans="1:11" x14ac:dyDescent="0.2">
      <c r="A72" s="7">
        <v>39666</v>
      </c>
      <c r="B72">
        <v>220</v>
      </c>
      <c r="C72">
        <v>30</v>
      </c>
      <c r="D72">
        <v>450</v>
      </c>
      <c r="E72" t="s">
        <v>256</v>
      </c>
      <c r="F72" t="s">
        <v>217</v>
      </c>
      <c r="G72" t="s">
        <v>232</v>
      </c>
      <c r="J72">
        <v>3</v>
      </c>
      <c r="K72">
        <f t="shared" si="1"/>
        <v>0.6</v>
      </c>
    </row>
    <row r="73" spans="1:11" x14ac:dyDescent="0.2">
      <c r="A73" s="7">
        <v>39666</v>
      </c>
      <c r="B73">
        <v>220</v>
      </c>
      <c r="C73">
        <v>30</v>
      </c>
      <c r="D73">
        <v>450</v>
      </c>
      <c r="E73" t="s">
        <v>256</v>
      </c>
      <c r="F73" t="s">
        <v>217</v>
      </c>
      <c r="G73" t="s">
        <v>218</v>
      </c>
      <c r="J73">
        <v>1</v>
      </c>
      <c r="K73">
        <f t="shared" si="1"/>
        <v>0.2</v>
      </c>
    </row>
    <row r="74" spans="1:11" x14ac:dyDescent="0.2">
      <c r="A74" s="7">
        <v>39666</v>
      </c>
      <c r="B74">
        <v>220</v>
      </c>
      <c r="C74">
        <v>18</v>
      </c>
      <c r="D74">
        <v>450</v>
      </c>
      <c r="E74" t="s">
        <v>257</v>
      </c>
      <c r="F74" t="s">
        <v>221</v>
      </c>
      <c r="H74" t="s">
        <v>243</v>
      </c>
      <c r="J74">
        <v>1</v>
      </c>
      <c r="K74">
        <f t="shared" si="1"/>
        <v>0.2</v>
      </c>
    </row>
    <row r="75" spans="1:11" x14ac:dyDescent="0.2">
      <c r="A75" s="7">
        <v>39666</v>
      </c>
      <c r="B75">
        <v>220</v>
      </c>
      <c r="C75">
        <v>18</v>
      </c>
      <c r="D75">
        <v>450</v>
      </c>
      <c r="E75" t="s">
        <v>257</v>
      </c>
      <c r="F75" t="s">
        <v>221</v>
      </c>
      <c r="H75" t="s">
        <v>225</v>
      </c>
      <c r="J75">
        <v>1</v>
      </c>
      <c r="K75">
        <f t="shared" si="1"/>
        <v>0.2</v>
      </c>
    </row>
    <row r="76" spans="1:11" x14ac:dyDescent="0.2">
      <c r="A76" s="7">
        <v>39673</v>
      </c>
      <c r="B76">
        <v>227</v>
      </c>
      <c r="C76">
        <v>21</v>
      </c>
      <c r="D76">
        <v>50</v>
      </c>
      <c r="E76" t="s">
        <v>256</v>
      </c>
      <c r="F76" t="s">
        <v>221</v>
      </c>
      <c r="H76" t="s">
        <v>225</v>
      </c>
      <c r="J76">
        <v>2</v>
      </c>
      <c r="K76">
        <f t="shared" si="1"/>
        <v>0.4</v>
      </c>
    </row>
    <row r="77" spans="1:11" x14ac:dyDescent="0.2">
      <c r="A77" s="7">
        <v>39673</v>
      </c>
      <c r="B77">
        <v>227</v>
      </c>
      <c r="C77">
        <v>21</v>
      </c>
      <c r="D77">
        <v>50</v>
      </c>
      <c r="E77" t="s">
        <v>256</v>
      </c>
      <c r="F77" t="s">
        <v>221</v>
      </c>
      <c r="H77" t="s">
        <v>245</v>
      </c>
      <c r="J77">
        <v>2</v>
      </c>
      <c r="K77">
        <f t="shared" si="1"/>
        <v>0.4</v>
      </c>
    </row>
    <row r="78" spans="1:11" x14ac:dyDescent="0.2">
      <c r="A78" s="7">
        <v>39673</v>
      </c>
      <c r="B78">
        <v>227</v>
      </c>
      <c r="C78">
        <v>21</v>
      </c>
      <c r="D78">
        <v>50</v>
      </c>
      <c r="E78" t="s">
        <v>256</v>
      </c>
      <c r="F78" t="s">
        <v>221</v>
      </c>
      <c r="H78" t="s">
        <v>229</v>
      </c>
      <c r="J78">
        <v>1</v>
      </c>
      <c r="K78">
        <f t="shared" si="1"/>
        <v>0.2</v>
      </c>
    </row>
    <row r="79" spans="1:11" x14ac:dyDescent="0.2">
      <c r="A79" s="7">
        <v>39673</v>
      </c>
      <c r="B79">
        <v>227</v>
      </c>
      <c r="C79">
        <v>21</v>
      </c>
      <c r="D79">
        <v>50</v>
      </c>
      <c r="E79" t="s">
        <v>256</v>
      </c>
      <c r="F79" t="s">
        <v>217</v>
      </c>
      <c r="G79" t="s">
        <v>223</v>
      </c>
      <c r="J79">
        <v>1</v>
      </c>
      <c r="K79">
        <f t="shared" si="1"/>
        <v>0.2</v>
      </c>
    </row>
    <row r="80" spans="1:11" x14ac:dyDescent="0.2">
      <c r="A80" s="7">
        <v>39673</v>
      </c>
      <c r="B80">
        <v>227</v>
      </c>
      <c r="C80">
        <v>24</v>
      </c>
      <c r="D80">
        <v>50</v>
      </c>
      <c r="E80" t="s">
        <v>257</v>
      </c>
      <c r="F80" t="s">
        <v>249</v>
      </c>
      <c r="G80" t="s">
        <v>230</v>
      </c>
      <c r="I80" t="s">
        <v>228</v>
      </c>
      <c r="J80">
        <v>1</v>
      </c>
      <c r="K80">
        <f t="shared" si="1"/>
        <v>0.2</v>
      </c>
    </row>
    <row r="81" spans="1:11" x14ac:dyDescent="0.2">
      <c r="A81" s="7">
        <v>39673</v>
      </c>
      <c r="B81">
        <v>227</v>
      </c>
      <c r="C81">
        <v>24</v>
      </c>
      <c r="D81">
        <v>50</v>
      </c>
      <c r="E81" t="s">
        <v>257</v>
      </c>
      <c r="F81" t="s">
        <v>221</v>
      </c>
      <c r="G81" t="s">
        <v>230</v>
      </c>
      <c r="I81" t="s">
        <v>228</v>
      </c>
      <c r="J81">
        <v>2</v>
      </c>
      <c r="K81">
        <f t="shared" si="1"/>
        <v>0.4</v>
      </c>
    </row>
    <row r="82" spans="1:11" x14ac:dyDescent="0.2">
      <c r="A82" s="7">
        <v>39673</v>
      </c>
      <c r="B82">
        <v>227</v>
      </c>
      <c r="C82">
        <v>24</v>
      </c>
      <c r="D82">
        <v>50</v>
      </c>
      <c r="E82" t="s">
        <v>257</v>
      </c>
      <c r="F82" t="s">
        <v>221</v>
      </c>
      <c r="H82" t="s">
        <v>233</v>
      </c>
      <c r="J82">
        <v>1</v>
      </c>
      <c r="K82">
        <f t="shared" si="1"/>
        <v>0.2</v>
      </c>
    </row>
    <row r="83" spans="1:11" x14ac:dyDescent="0.2">
      <c r="A83" s="7">
        <v>39673</v>
      </c>
      <c r="B83">
        <v>227</v>
      </c>
      <c r="C83">
        <v>28</v>
      </c>
      <c r="D83">
        <v>100</v>
      </c>
      <c r="E83" t="s">
        <v>256</v>
      </c>
      <c r="F83" t="s">
        <v>221</v>
      </c>
      <c r="H83" t="s">
        <v>222</v>
      </c>
      <c r="J83">
        <v>2</v>
      </c>
      <c r="K83">
        <f t="shared" si="1"/>
        <v>0.4</v>
      </c>
    </row>
    <row r="84" spans="1:11" x14ac:dyDescent="0.2">
      <c r="A84" s="7">
        <v>39673</v>
      </c>
      <c r="B84">
        <v>227</v>
      </c>
      <c r="C84">
        <v>19</v>
      </c>
      <c r="D84">
        <v>150</v>
      </c>
      <c r="E84" t="s">
        <v>256</v>
      </c>
      <c r="F84" t="s">
        <v>249</v>
      </c>
      <c r="H84" t="s">
        <v>225</v>
      </c>
      <c r="J84">
        <v>2</v>
      </c>
      <c r="K84">
        <f t="shared" si="1"/>
        <v>0.4</v>
      </c>
    </row>
    <row r="85" spans="1:11" x14ac:dyDescent="0.2">
      <c r="A85" s="7">
        <v>39673</v>
      </c>
      <c r="B85">
        <v>227</v>
      </c>
      <c r="C85">
        <v>19</v>
      </c>
      <c r="D85">
        <v>150</v>
      </c>
      <c r="E85" t="s">
        <v>256</v>
      </c>
      <c r="F85" t="s">
        <v>221</v>
      </c>
      <c r="H85" t="s">
        <v>225</v>
      </c>
      <c r="J85">
        <v>1</v>
      </c>
      <c r="K85">
        <f t="shared" si="1"/>
        <v>0.2</v>
      </c>
    </row>
    <row r="86" spans="1:11" x14ac:dyDescent="0.2">
      <c r="A86" s="7">
        <v>39673</v>
      </c>
      <c r="B86">
        <v>227</v>
      </c>
      <c r="C86">
        <v>19</v>
      </c>
      <c r="D86">
        <v>150</v>
      </c>
      <c r="E86" t="s">
        <v>256</v>
      </c>
      <c r="F86" t="s">
        <v>221</v>
      </c>
      <c r="H86" t="s">
        <v>245</v>
      </c>
      <c r="J86">
        <v>1</v>
      </c>
      <c r="K86">
        <f t="shared" si="1"/>
        <v>0.2</v>
      </c>
    </row>
    <row r="87" spans="1:11" x14ac:dyDescent="0.2">
      <c r="A87" s="7">
        <v>39673</v>
      </c>
      <c r="B87">
        <v>227</v>
      </c>
      <c r="C87">
        <v>26</v>
      </c>
      <c r="D87">
        <v>250</v>
      </c>
      <c r="E87" t="s">
        <v>257</v>
      </c>
      <c r="F87" t="s">
        <v>221</v>
      </c>
      <c r="H87" t="s">
        <v>229</v>
      </c>
      <c r="J87">
        <v>1</v>
      </c>
      <c r="K87">
        <f t="shared" si="1"/>
        <v>0.2</v>
      </c>
    </row>
    <row r="88" spans="1:11" x14ac:dyDescent="0.2">
      <c r="A88" s="7">
        <v>39673</v>
      </c>
      <c r="B88">
        <v>227</v>
      </c>
      <c r="C88">
        <v>22</v>
      </c>
      <c r="D88">
        <v>300</v>
      </c>
      <c r="E88" t="s">
        <v>256</v>
      </c>
      <c r="F88" t="s">
        <v>221</v>
      </c>
      <c r="G88" t="s">
        <v>230</v>
      </c>
      <c r="J88">
        <v>1</v>
      </c>
      <c r="K88">
        <f t="shared" si="1"/>
        <v>0.2</v>
      </c>
    </row>
    <row r="89" spans="1:11" x14ac:dyDescent="0.2">
      <c r="A89" s="7">
        <v>39673</v>
      </c>
      <c r="B89">
        <v>227</v>
      </c>
      <c r="C89">
        <v>22</v>
      </c>
      <c r="D89">
        <v>300</v>
      </c>
      <c r="E89" t="s">
        <v>256</v>
      </c>
      <c r="F89" t="s">
        <v>217</v>
      </c>
      <c r="G89" t="s">
        <v>232</v>
      </c>
      <c r="J89">
        <v>2</v>
      </c>
      <c r="K89">
        <f t="shared" si="1"/>
        <v>0.4</v>
      </c>
    </row>
    <row r="90" spans="1:11" x14ac:dyDescent="0.2">
      <c r="A90" s="7">
        <v>39673</v>
      </c>
      <c r="B90">
        <v>227</v>
      </c>
      <c r="C90">
        <v>20</v>
      </c>
      <c r="D90">
        <v>350</v>
      </c>
      <c r="E90" t="s">
        <v>256</v>
      </c>
      <c r="F90" t="s">
        <v>249</v>
      </c>
      <c r="H90" t="s">
        <v>229</v>
      </c>
      <c r="J90">
        <v>1</v>
      </c>
      <c r="K90">
        <f t="shared" si="1"/>
        <v>0.2</v>
      </c>
    </row>
    <row r="91" spans="1:11" x14ac:dyDescent="0.2">
      <c r="A91" s="7">
        <v>39673</v>
      </c>
      <c r="B91">
        <v>227</v>
      </c>
      <c r="C91">
        <v>20</v>
      </c>
      <c r="D91">
        <v>350</v>
      </c>
      <c r="E91" t="s">
        <v>256</v>
      </c>
      <c r="F91" t="s">
        <v>221</v>
      </c>
      <c r="H91" t="s">
        <v>233</v>
      </c>
      <c r="J91">
        <v>1</v>
      </c>
      <c r="K91">
        <f t="shared" si="1"/>
        <v>0.2</v>
      </c>
    </row>
    <row r="92" spans="1:11" x14ac:dyDescent="0.2">
      <c r="A92" s="7">
        <v>39673</v>
      </c>
      <c r="B92">
        <v>227</v>
      </c>
      <c r="C92">
        <v>20</v>
      </c>
      <c r="D92">
        <v>350</v>
      </c>
      <c r="E92" t="s">
        <v>256</v>
      </c>
      <c r="F92" t="s">
        <v>217</v>
      </c>
      <c r="G92" t="s">
        <v>232</v>
      </c>
      <c r="J92">
        <v>5</v>
      </c>
      <c r="K92">
        <f t="shared" si="1"/>
        <v>1</v>
      </c>
    </row>
    <row r="93" spans="1:11" x14ac:dyDescent="0.2">
      <c r="A93" s="7">
        <v>39673</v>
      </c>
      <c r="B93">
        <v>227</v>
      </c>
      <c r="C93">
        <v>20</v>
      </c>
      <c r="D93">
        <v>350</v>
      </c>
      <c r="E93" t="s">
        <v>256</v>
      </c>
      <c r="F93" t="s">
        <v>217</v>
      </c>
      <c r="G93" t="s">
        <v>218</v>
      </c>
      <c r="J93">
        <f>COUNTA(G93:G93)</f>
        <v>1</v>
      </c>
      <c r="K93">
        <f t="shared" si="1"/>
        <v>0.2</v>
      </c>
    </row>
    <row r="94" spans="1:11" x14ac:dyDescent="0.2">
      <c r="A94" s="7">
        <v>39673</v>
      </c>
      <c r="B94">
        <v>227</v>
      </c>
      <c r="C94">
        <v>20</v>
      </c>
      <c r="D94">
        <v>350</v>
      </c>
      <c r="E94" t="s">
        <v>256</v>
      </c>
      <c r="F94" t="s">
        <v>217</v>
      </c>
      <c r="G94" t="s">
        <v>223</v>
      </c>
      <c r="J94">
        <v>5</v>
      </c>
      <c r="K94">
        <f t="shared" si="1"/>
        <v>1</v>
      </c>
    </row>
    <row r="95" spans="1:11" x14ac:dyDescent="0.2">
      <c r="A95" s="7">
        <v>39673</v>
      </c>
      <c r="B95">
        <v>227</v>
      </c>
      <c r="C95">
        <v>30</v>
      </c>
      <c r="D95">
        <v>450</v>
      </c>
      <c r="E95" t="s">
        <v>256</v>
      </c>
      <c r="F95" t="s">
        <v>217</v>
      </c>
      <c r="G95" t="s">
        <v>223</v>
      </c>
      <c r="J95">
        <v>4</v>
      </c>
      <c r="K95">
        <f t="shared" si="1"/>
        <v>0.8</v>
      </c>
    </row>
    <row r="96" spans="1:11" x14ac:dyDescent="0.2">
      <c r="A96" s="7">
        <v>39680</v>
      </c>
      <c r="B96">
        <v>234</v>
      </c>
      <c r="C96">
        <v>11</v>
      </c>
      <c r="D96">
        <v>0</v>
      </c>
      <c r="E96" t="s">
        <v>256</v>
      </c>
      <c r="F96" t="s">
        <v>217</v>
      </c>
      <c r="G96" t="s">
        <v>219</v>
      </c>
      <c r="J96">
        <v>11</v>
      </c>
      <c r="K96">
        <f t="shared" si="1"/>
        <v>2.2000000000000002</v>
      </c>
    </row>
    <row r="97" spans="1:11" x14ac:dyDescent="0.2">
      <c r="A97" s="7">
        <v>39680</v>
      </c>
      <c r="B97">
        <v>234</v>
      </c>
      <c r="C97">
        <v>11</v>
      </c>
      <c r="D97">
        <v>0</v>
      </c>
      <c r="E97" t="s">
        <v>256</v>
      </c>
      <c r="F97" t="s">
        <v>217</v>
      </c>
      <c r="G97" t="s">
        <v>218</v>
      </c>
      <c r="J97">
        <v>2</v>
      </c>
      <c r="K97">
        <f t="shared" si="1"/>
        <v>0.4</v>
      </c>
    </row>
    <row r="98" spans="1:11" x14ac:dyDescent="0.2">
      <c r="A98" s="7">
        <v>39680</v>
      </c>
      <c r="B98">
        <v>234</v>
      </c>
      <c r="C98">
        <v>2</v>
      </c>
      <c r="D98">
        <v>0</v>
      </c>
      <c r="E98" t="s">
        <v>257</v>
      </c>
      <c r="F98" t="s">
        <v>221</v>
      </c>
      <c r="H98" t="s">
        <v>233</v>
      </c>
      <c r="J98">
        <v>4</v>
      </c>
      <c r="K98">
        <f t="shared" si="1"/>
        <v>0.8</v>
      </c>
    </row>
    <row r="99" spans="1:11" x14ac:dyDescent="0.2">
      <c r="A99" s="7">
        <v>39680</v>
      </c>
      <c r="B99">
        <v>234</v>
      </c>
      <c r="C99">
        <v>2</v>
      </c>
      <c r="D99">
        <v>0</v>
      </c>
      <c r="E99" t="s">
        <v>257</v>
      </c>
      <c r="F99" t="s">
        <v>221</v>
      </c>
      <c r="H99" t="s">
        <v>225</v>
      </c>
      <c r="J99">
        <v>3</v>
      </c>
      <c r="K99">
        <f t="shared" si="1"/>
        <v>0.6</v>
      </c>
    </row>
    <row r="100" spans="1:11" x14ac:dyDescent="0.2">
      <c r="A100" s="7">
        <v>39680</v>
      </c>
      <c r="B100">
        <v>234</v>
      </c>
      <c r="C100">
        <v>2</v>
      </c>
      <c r="D100">
        <v>0</v>
      </c>
      <c r="E100" t="s">
        <v>257</v>
      </c>
      <c r="F100" t="s">
        <v>221</v>
      </c>
      <c r="H100" t="s">
        <v>229</v>
      </c>
      <c r="J100">
        <v>2</v>
      </c>
      <c r="K100">
        <f t="shared" si="1"/>
        <v>0.4</v>
      </c>
    </row>
    <row r="101" spans="1:11" x14ac:dyDescent="0.2">
      <c r="A101" s="7">
        <v>39680</v>
      </c>
      <c r="B101">
        <v>234</v>
      </c>
      <c r="C101">
        <v>21</v>
      </c>
      <c r="D101">
        <v>50</v>
      </c>
      <c r="E101" t="s">
        <v>256</v>
      </c>
      <c r="F101" t="s">
        <v>249</v>
      </c>
      <c r="G101" t="s">
        <v>244</v>
      </c>
      <c r="J101">
        <v>1</v>
      </c>
      <c r="K101">
        <f t="shared" si="1"/>
        <v>0.2</v>
      </c>
    </row>
    <row r="102" spans="1:11" x14ac:dyDescent="0.2">
      <c r="A102" s="7">
        <v>39680</v>
      </c>
      <c r="B102">
        <v>234</v>
      </c>
      <c r="C102">
        <v>21</v>
      </c>
      <c r="D102">
        <v>50</v>
      </c>
      <c r="E102" t="s">
        <v>256</v>
      </c>
      <c r="F102" t="s">
        <v>249</v>
      </c>
      <c r="H102" t="s">
        <v>245</v>
      </c>
      <c r="J102">
        <v>1</v>
      </c>
      <c r="K102">
        <f t="shared" si="1"/>
        <v>0.2</v>
      </c>
    </row>
    <row r="103" spans="1:11" x14ac:dyDescent="0.2">
      <c r="A103" s="7">
        <v>39680</v>
      </c>
      <c r="B103">
        <v>234</v>
      </c>
      <c r="C103">
        <v>21</v>
      </c>
      <c r="D103">
        <v>50</v>
      </c>
      <c r="E103" t="s">
        <v>256</v>
      </c>
      <c r="F103" t="s">
        <v>221</v>
      </c>
      <c r="G103" t="s">
        <v>252</v>
      </c>
      <c r="J103">
        <v>1</v>
      </c>
      <c r="K103">
        <f t="shared" si="1"/>
        <v>0.2</v>
      </c>
    </row>
    <row r="104" spans="1:11" x14ac:dyDescent="0.2">
      <c r="A104" s="7">
        <v>39680</v>
      </c>
      <c r="B104">
        <v>234</v>
      </c>
      <c r="C104">
        <v>21</v>
      </c>
      <c r="D104">
        <v>50</v>
      </c>
      <c r="E104" t="s">
        <v>256</v>
      </c>
      <c r="F104" t="s">
        <v>221</v>
      </c>
      <c r="H104" t="s">
        <v>233</v>
      </c>
      <c r="J104">
        <v>4</v>
      </c>
      <c r="K104">
        <f t="shared" si="1"/>
        <v>0.8</v>
      </c>
    </row>
    <row r="105" spans="1:11" x14ac:dyDescent="0.2">
      <c r="A105" s="7">
        <v>39680</v>
      </c>
      <c r="B105">
        <v>234</v>
      </c>
      <c r="C105">
        <v>21</v>
      </c>
      <c r="D105">
        <v>50</v>
      </c>
      <c r="E105" t="s">
        <v>256</v>
      </c>
      <c r="F105" t="s">
        <v>221</v>
      </c>
      <c r="H105" t="s">
        <v>225</v>
      </c>
      <c r="J105">
        <v>9</v>
      </c>
      <c r="K105">
        <f t="shared" si="1"/>
        <v>1.8</v>
      </c>
    </row>
    <row r="106" spans="1:11" x14ac:dyDescent="0.2">
      <c r="A106" s="7">
        <v>39680</v>
      </c>
      <c r="B106">
        <v>234</v>
      </c>
      <c r="C106">
        <v>21</v>
      </c>
      <c r="D106">
        <v>50</v>
      </c>
      <c r="E106" t="s">
        <v>256</v>
      </c>
      <c r="F106" t="s">
        <v>221</v>
      </c>
      <c r="H106" t="s">
        <v>245</v>
      </c>
      <c r="J106">
        <v>1</v>
      </c>
      <c r="K106">
        <f t="shared" si="1"/>
        <v>0.2</v>
      </c>
    </row>
    <row r="107" spans="1:11" x14ac:dyDescent="0.2">
      <c r="A107" s="7">
        <v>39680</v>
      </c>
      <c r="B107">
        <v>234</v>
      </c>
      <c r="C107">
        <v>21</v>
      </c>
      <c r="D107">
        <v>50</v>
      </c>
      <c r="E107" t="s">
        <v>256</v>
      </c>
      <c r="F107" t="s">
        <v>217</v>
      </c>
      <c r="G107" t="s">
        <v>219</v>
      </c>
      <c r="J107">
        <v>1</v>
      </c>
      <c r="K107">
        <f t="shared" si="1"/>
        <v>0.2</v>
      </c>
    </row>
    <row r="108" spans="1:11" x14ac:dyDescent="0.2">
      <c r="A108" s="7">
        <v>39680</v>
      </c>
      <c r="B108">
        <v>234</v>
      </c>
      <c r="C108">
        <v>21</v>
      </c>
      <c r="D108">
        <v>50</v>
      </c>
      <c r="E108" t="s">
        <v>256</v>
      </c>
      <c r="F108" t="s">
        <v>217</v>
      </c>
      <c r="G108" t="s">
        <v>251</v>
      </c>
      <c r="J108">
        <v>17</v>
      </c>
      <c r="K108">
        <f t="shared" si="1"/>
        <v>3.4</v>
      </c>
    </row>
    <row r="109" spans="1:11" x14ac:dyDescent="0.2">
      <c r="A109" s="7">
        <v>39680</v>
      </c>
      <c r="B109">
        <v>234</v>
      </c>
      <c r="C109">
        <v>21</v>
      </c>
      <c r="D109">
        <v>50</v>
      </c>
      <c r="E109" t="s">
        <v>256</v>
      </c>
      <c r="F109" t="s">
        <v>217</v>
      </c>
      <c r="G109" t="s">
        <v>218</v>
      </c>
      <c r="J109">
        <f>COUNTA(G109:G109)</f>
        <v>1</v>
      </c>
      <c r="K109">
        <f t="shared" si="1"/>
        <v>0.2</v>
      </c>
    </row>
    <row r="110" spans="1:11" x14ac:dyDescent="0.2">
      <c r="A110" s="7">
        <v>39680</v>
      </c>
      <c r="B110">
        <v>234</v>
      </c>
      <c r="C110">
        <v>21</v>
      </c>
      <c r="D110">
        <v>50</v>
      </c>
      <c r="E110" t="s">
        <v>256</v>
      </c>
      <c r="F110" t="s">
        <v>217</v>
      </c>
      <c r="G110" t="s">
        <v>223</v>
      </c>
      <c r="J110">
        <v>15</v>
      </c>
      <c r="K110">
        <f t="shared" si="1"/>
        <v>3</v>
      </c>
    </row>
    <row r="111" spans="1:11" x14ac:dyDescent="0.2">
      <c r="A111" s="7">
        <v>39680</v>
      </c>
      <c r="B111">
        <v>234</v>
      </c>
      <c r="C111">
        <v>24</v>
      </c>
      <c r="D111">
        <v>50</v>
      </c>
      <c r="E111" t="s">
        <v>257</v>
      </c>
      <c r="F111" t="s">
        <v>249</v>
      </c>
      <c r="G111" t="s">
        <v>230</v>
      </c>
      <c r="I111" t="s">
        <v>231</v>
      </c>
      <c r="J111">
        <v>1</v>
      </c>
      <c r="K111">
        <f t="shared" si="1"/>
        <v>0.2</v>
      </c>
    </row>
    <row r="112" spans="1:11" x14ac:dyDescent="0.2">
      <c r="A112" s="7">
        <v>39680</v>
      </c>
      <c r="B112">
        <v>234</v>
      </c>
      <c r="C112">
        <v>24</v>
      </c>
      <c r="D112">
        <v>50</v>
      </c>
      <c r="E112" t="s">
        <v>257</v>
      </c>
      <c r="F112" t="s">
        <v>249</v>
      </c>
      <c r="H112" t="s">
        <v>253</v>
      </c>
      <c r="J112">
        <v>1</v>
      </c>
      <c r="K112">
        <f t="shared" si="1"/>
        <v>0.2</v>
      </c>
    </row>
    <row r="113" spans="1:11" x14ac:dyDescent="0.2">
      <c r="A113" s="7">
        <v>39680</v>
      </c>
      <c r="B113">
        <v>234</v>
      </c>
      <c r="C113">
        <v>24</v>
      </c>
      <c r="D113">
        <v>50</v>
      </c>
      <c r="E113" t="s">
        <v>257</v>
      </c>
      <c r="F113" t="s">
        <v>249</v>
      </c>
      <c r="H113" t="s">
        <v>245</v>
      </c>
      <c r="J113">
        <v>1</v>
      </c>
      <c r="K113">
        <f t="shared" si="1"/>
        <v>0.2</v>
      </c>
    </row>
    <row r="114" spans="1:11" x14ac:dyDescent="0.2">
      <c r="A114" s="7">
        <v>39680</v>
      </c>
      <c r="B114">
        <v>234</v>
      </c>
      <c r="C114">
        <v>24</v>
      </c>
      <c r="D114">
        <v>50</v>
      </c>
      <c r="E114" t="s">
        <v>257</v>
      </c>
      <c r="F114" t="s">
        <v>250</v>
      </c>
      <c r="G114" t="s">
        <v>219</v>
      </c>
      <c r="J114">
        <f>COUNTA(G114:G114)</f>
        <v>1</v>
      </c>
      <c r="K114">
        <f t="shared" si="1"/>
        <v>0.2</v>
      </c>
    </row>
    <row r="115" spans="1:11" x14ac:dyDescent="0.2">
      <c r="A115" s="7">
        <v>39680</v>
      </c>
      <c r="B115">
        <v>234</v>
      </c>
      <c r="C115">
        <v>24</v>
      </c>
      <c r="D115">
        <v>50</v>
      </c>
      <c r="E115" t="s">
        <v>257</v>
      </c>
      <c r="F115" t="s">
        <v>221</v>
      </c>
      <c r="G115" t="s">
        <v>230</v>
      </c>
      <c r="I115" t="s">
        <v>228</v>
      </c>
      <c r="J115">
        <v>4</v>
      </c>
      <c r="K115">
        <f t="shared" si="1"/>
        <v>0.8</v>
      </c>
    </row>
    <row r="116" spans="1:11" x14ac:dyDescent="0.2">
      <c r="A116" s="7">
        <v>39680</v>
      </c>
      <c r="B116">
        <v>234</v>
      </c>
      <c r="C116">
        <v>24</v>
      </c>
      <c r="D116">
        <v>50</v>
      </c>
      <c r="E116" t="s">
        <v>257</v>
      </c>
      <c r="F116" t="s">
        <v>221</v>
      </c>
      <c r="H116" t="s">
        <v>233</v>
      </c>
      <c r="J116">
        <v>3</v>
      </c>
      <c r="K116">
        <f t="shared" si="1"/>
        <v>0.6</v>
      </c>
    </row>
    <row r="117" spans="1:11" x14ac:dyDescent="0.2">
      <c r="A117" s="7">
        <v>39680</v>
      </c>
      <c r="B117">
        <v>234</v>
      </c>
      <c r="C117">
        <v>24</v>
      </c>
      <c r="D117">
        <v>50</v>
      </c>
      <c r="E117" t="s">
        <v>257</v>
      </c>
      <c r="F117" t="s">
        <v>221</v>
      </c>
      <c r="H117" t="s">
        <v>225</v>
      </c>
      <c r="J117">
        <v>6</v>
      </c>
      <c r="K117">
        <f t="shared" si="1"/>
        <v>1.2</v>
      </c>
    </row>
    <row r="118" spans="1:11" x14ac:dyDescent="0.2">
      <c r="A118" s="7">
        <v>39680</v>
      </c>
      <c r="B118">
        <v>234</v>
      </c>
      <c r="C118">
        <v>24</v>
      </c>
      <c r="D118">
        <v>50</v>
      </c>
      <c r="E118" t="s">
        <v>257</v>
      </c>
      <c r="F118" t="s">
        <v>221</v>
      </c>
      <c r="H118" t="s">
        <v>222</v>
      </c>
      <c r="J118">
        <v>5</v>
      </c>
      <c r="K118">
        <f t="shared" si="1"/>
        <v>1</v>
      </c>
    </row>
    <row r="119" spans="1:11" x14ac:dyDescent="0.2">
      <c r="A119" s="7">
        <v>39680</v>
      </c>
      <c r="B119">
        <v>234</v>
      </c>
      <c r="C119">
        <v>24</v>
      </c>
      <c r="D119">
        <v>50</v>
      </c>
      <c r="E119" t="s">
        <v>257</v>
      </c>
      <c r="F119" t="s">
        <v>217</v>
      </c>
      <c r="G119" t="s">
        <v>251</v>
      </c>
      <c r="J119">
        <v>1</v>
      </c>
      <c r="K119">
        <f t="shared" si="1"/>
        <v>0.2</v>
      </c>
    </row>
    <row r="120" spans="1:11" x14ac:dyDescent="0.2">
      <c r="A120" s="7">
        <v>39680</v>
      </c>
      <c r="B120">
        <v>234</v>
      </c>
      <c r="C120">
        <v>24</v>
      </c>
      <c r="D120">
        <v>50</v>
      </c>
      <c r="E120" t="s">
        <v>257</v>
      </c>
      <c r="F120" t="s">
        <v>217</v>
      </c>
      <c r="G120" t="s">
        <v>218</v>
      </c>
      <c r="J120">
        <v>2</v>
      </c>
      <c r="K120">
        <f t="shared" si="1"/>
        <v>0.4</v>
      </c>
    </row>
    <row r="121" spans="1:11" x14ac:dyDescent="0.2">
      <c r="A121" s="7">
        <v>39680</v>
      </c>
      <c r="B121">
        <v>234</v>
      </c>
      <c r="C121">
        <v>28</v>
      </c>
      <c r="D121">
        <v>100</v>
      </c>
      <c r="E121" t="s">
        <v>256</v>
      </c>
      <c r="F121" t="s">
        <v>221</v>
      </c>
      <c r="H121" t="s">
        <v>233</v>
      </c>
      <c r="J121">
        <v>3</v>
      </c>
      <c r="K121">
        <f t="shared" si="1"/>
        <v>0.6</v>
      </c>
    </row>
    <row r="122" spans="1:11" x14ac:dyDescent="0.2">
      <c r="A122" s="7">
        <v>39680</v>
      </c>
      <c r="B122">
        <v>234</v>
      </c>
      <c r="C122">
        <v>28</v>
      </c>
      <c r="D122">
        <v>100</v>
      </c>
      <c r="E122" t="s">
        <v>256</v>
      </c>
      <c r="F122" t="s">
        <v>221</v>
      </c>
      <c r="H122" t="s">
        <v>225</v>
      </c>
      <c r="J122">
        <v>5</v>
      </c>
      <c r="K122">
        <f t="shared" si="1"/>
        <v>1</v>
      </c>
    </row>
    <row r="123" spans="1:11" x14ac:dyDescent="0.2">
      <c r="A123" s="7">
        <v>39680</v>
      </c>
      <c r="B123">
        <v>234</v>
      </c>
      <c r="C123">
        <v>28</v>
      </c>
      <c r="D123">
        <v>100</v>
      </c>
      <c r="E123" t="s">
        <v>256</v>
      </c>
      <c r="F123" t="s">
        <v>221</v>
      </c>
      <c r="H123" t="s">
        <v>222</v>
      </c>
      <c r="J123">
        <v>5</v>
      </c>
      <c r="K123">
        <f t="shared" si="1"/>
        <v>1</v>
      </c>
    </row>
    <row r="124" spans="1:11" x14ac:dyDescent="0.2">
      <c r="A124" s="7">
        <v>39680</v>
      </c>
      <c r="B124">
        <v>234</v>
      </c>
      <c r="C124">
        <v>28</v>
      </c>
      <c r="D124">
        <v>100</v>
      </c>
      <c r="E124" t="s">
        <v>256</v>
      </c>
      <c r="F124" t="s">
        <v>217</v>
      </c>
      <c r="G124" t="s">
        <v>251</v>
      </c>
      <c r="J124">
        <v>1</v>
      </c>
      <c r="K124">
        <f t="shared" si="1"/>
        <v>0.2</v>
      </c>
    </row>
    <row r="125" spans="1:11" x14ac:dyDescent="0.2">
      <c r="A125" s="7">
        <v>39680</v>
      </c>
      <c r="B125">
        <v>234</v>
      </c>
      <c r="C125">
        <v>28</v>
      </c>
      <c r="D125">
        <v>100</v>
      </c>
      <c r="E125" t="s">
        <v>256</v>
      </c>
      <c r="F125" t="s">
        <v>217</v>
      </c>
      <c r="G125" t="s">
        <v>218</v>
      </c>
      <c r="J125">
        <v>2</v>
      </c>
      <c r="K125">
        <f t="shared" si="1"/>
        <v>0.4</v>
      </c>
    </row>
    <row r="126" spans="1:11" x14ac:dyDescent="0.2">
      <c r="A126" s="7">
        <v>39680</v>
      </c>
      <c r="B126">
        <v>234</v>
      </c>
      <c r="C126">
        <v>28</v>
      </c>
      <c r="D126">
        <v>100</v>
      </c>
      <c r="E126" t="s">
        <v>256</v>
      </c>
      <c r="F126" t="s">
        <v>217</v>
      </c>
      <c r="G126" t="s">
        <v>223</v>
      </c>
      <c r="J126">
        <v>1</v>
      </c>
      <c r="K126">
        <f t="shared" si="1"/>
        <v>0.2</v>
      </c>
    </row>
    <row r="127" spans="1:11" x14ac:dyDescent="0.2">
      <c r="A127" s="7">
        <v>39680</v>
      </c>
      <c r="B127">
        <v>234</v>
      </c>
      <c r="C127">
        <v>5</v>
      </c>
      <c r="D127">
        <v>100</v>
      </c>
      <c r="E127" t="s">
        <v>257</v>
      </c>
      <c r="F127" t="s">
        <v>250</v>
      </c>
      <c r="G127" t="s">
        <v>219</v>
      </c>
      <c r="J127">
        <v>1</v>
      </c>
      <c r="K127">
        <f t="shared" si="1"/>
        <v>0.2</v>
      </c>
    </row>
    <row r="128" spans="1:11" x14ac:dyDescent="0.2">
      <c r="A128" s="7">
        <v>39680</v>
      </c>
      <c r="B128">
        <v>234</v>
      </c>
      <c r="C128">
        <v>5</v>
      </c>
      <c r="D128">
        <v>100</v>
      </c>
      <c r="E128" t="s">
        <v>257</v>
      </c>
      <c r="F128" t="s">
        <v>221</v>
      </c>
      <c r="H128" t="s">
        <v>233</v>
      </c>
      <c r="J128">
        <v>1</v>
      </c>
      <c r="K128">
        <f t="shared" si="1"/>
        <v>0.2</v>
      </c>
    </row>
    <row r="129" spans="1:11" x14ac:dyDescent="0.2">
      <c r="A129" s="7">
        <v>39680</v>
      </c>
      <c r="B129">
        <v>234</v>
      </c>
      <c r="C129">
        <v>5</v>
      </c>
      <c r="D129">
        <v>100</v>
      </c>
      <c r="E129" t="s">
        <v>257</v>
      </c>
      <c r="F129" t="s">
        <v>221</v>
      </c>
      <c r="H129" t="s">
        <v>225</v>
      </c>
      <c r="J129">
        <v>3</v>
      </c>
      <c r="K129">
        <f t="shared" si="1"/>
        <v>0.6</v>
      </c>
    </row>
    <row r="130" spans="1:11" x14ac:dyDescent="0.2">
      <c r="A130" s="7">
        <v>39680</v>
      </c>
      <c r="B130">
        <v>234</v>
      </c>
      <c r="C130">
        <v>5</v>
      </c>
      <c r="D130">
        <v>100</v>
      </c>
      <c r="E130" t="s">
        <v>257</v>
      </c>
      <c r="F130" t="s">
        <v>221</v>
      </c>
      <c r="H130" t="s">
        <v>229</v>
      </c>
      <c r="J130">
        <v>4</v>
      </c>
      <c r="K130">
        <f t="shared" si="1"/>
        <v>0.8</v>
      </c>
    </row>
    <row r="131" spans="1:11" x14ac:dyDescent="0.2">
      <c r="A131" s="7">
        <v>39680</v>
      </c>
      <c r="B131">
        <v>234</v>
      </c>
      <c r="C131">
        <v>5</v>
      </c>
      <c r="D131">
        <v>100</v>
      </c>
      <c r="E131" t="s">
        <v>257</v>
      </c>
      <c r="F131" t="s">
        <v>217</v>
      </c>
      <c r="G131" t="s">
        <v>218</v>
      </c>
      <c r="J131">
        <v>11</v>
      </c>
      <c r="K131">
        <f t="shared" ref="K131:K194" si="2">J131/5</f>
        <v>2.2000000000000002</v>
      </c>
    </row>
    <row r="132" spans="1:11" x14ac:dyDescent="0.2">
      <c r="A132" s="7">
        <v>39680</v>
      </c>
      <c r="B132">
        <v>234</v>
      </c>
      <c r="C132">
        <v>19</v>
      </c>
      <c r="D132">
        <v>150</v>
      </c>
      <c r="E132" t="s">
        <v>256</v>
      </c>
      <c r="F132" t="s">
        <v>250</v>
      </c>
      <c r="G132" t="s">
        <v>219</v>
      </c>
      <c r="J132">
        <v>5</v>
      </c>
      <c r="K132">
        <f t="shared" si="2"/>
        <v>1</v>
      </c>
    </row>
    <row r="133" spans="1:11" x14ac:dyDescent="0.2">
      <c r="A133" s="7">
        <v>39680</v>
      </c>
      <c r="B133">
        <v>234</v>
      </c>
      <c r="C133">
        <v>19</v>
      </c>
      <c r="D133">
        <v>150</v>
      </c>
      <c r="E133" t="s">
        <v>256</v>
      </c>
      <c r="F133" t="s">
        <v>221</v>
      </c>
      <c r="G133" t="s">
        <v>230</v>
      </c>
      <c r="I133" t="s">
        <v>228</v>
      </c>
      <c r="J133">
        <v>1</v>
      </c>
      <c r="K133">
        <f t="shared" si="2"/>
        <v>0.2</v>
      </c>
    </row>
    <row r="134" spans="1:11" x14ac:dyDescent="0.2">
      <c r="A134" s="7">
        <v>39680</v>
      </c>
      <c r="B134">
        <v>234</v>
      </c>
      <c r="C134">
        <v>19</v>
      </c>
      <c r="D134">
        <v>150</v>
      </c>
      <c r="E134" t="s">
        <v>256</v>
      </c>
      <c r="F134" t="s">
        <v>221</v>
      </c>
      <c r="H134" t="s">
        <v>225</v>
      </c>
      <c r="J134">
        <v>22</v>
      </c>
      <c r="K134">
        <f t="shared" si="2"/>
        <v>4.4000000000000004</v>
      </c>
    </row>
    <row r="135" spans="1:11" x14ac:dyDescent="0.2">
      <c r="A135" s="7">
        <v>39680</v>
      </c>
      <c r="B135">
        <v>234</v>
      </c>
      <c r="C135">
        <v>19</v>
      </c>
      <c r="D135">
        <v>150</v>
      </c>
      <c r="E135" t="s">
        <v>256</v>
      </c>
      <c r="F135" t="s">
        <v>217</v>
      </c>
      <c r="G135" t="s">
        <v>251</v>
      </c>
      <c r="J135">
        <f>COUNTA(G135:G135)</f>
        <v>1</v>
      </c>
      <c r="K135">
        <f t="shared" si="2"/>
        <v>0.2</v>
      </c>
    </row>
    <row r="136" spans="1:11" x14ac:dyDescent="0.2">
      <c r="A136" s="7">
        <v>39680</v>
      </c>
      <c r="B136">
        <v>234</v>
      </c>
      <c r="C136">
        <v>19</v>
      </c>
      <c r="D136">
        <v>150</v>
      </c>
      <c r="E136" t="s">
        <v>256</v>
      </c>
      <c r="F136" t="s">
        <v>217</v>
      </c>
      <c r="G136" t="s">
        <v>218</v>
      </c>
      <c r="J136">
        <f>COUNTA(G136:G136)</f>
        <v>1</v>
      </c>
      <c r="K136">
        <f t="shared" si="2"/>
        <v>0.2</v>
      </c>
    </row>
    <row r="137" spans="1:11" x14ac:dyDescent="0.2">
      <c r="A137" s="7">
        <v>39680</v>
      </c>
      <c r="B137">
        <v>234</v>
      </c>
      <c r="C137">
        <v>19</v>
      </c>
      <c r="D137">
        <v>150</v>
      </c>
      <c r="E137" t="s">
        <v>256</v>
      </c>
      <c r="F137" t="s">
        <v>217</v>
      </c>
      <c r="G137" t="s">
        <v>223</v>
      </c>
      <c r="J137">
        <f>COUNTA(G137:G137)</f>
        <v>1</v>
      </c>
      <c r="K137">
        <f t="shared" si="2"/>
        <v>0.2</v>
      </c>
    </row>
    <row r="138" spans="1:11" x14ac:dyDescent="0.2">
      <c r="A138" s="7">
        <v>39680</v>
      </c>
      <c r="B138">
        <v>234</v>
      </c>
      <c r="C138">
        <v>16</v>
      </c>
      <c r="D138">
        <v>150</v>
      </c>
      <c r="E138" t="s">
        <v>257</v>
      </c>
      <c r="F138" t="s">
        <v>221</v>
      </c>
      <c r="H138" t="s">
        <v>225</v>
      </c>
      <c r="J138">
        <v>1</v>
      </c>
      <c r="K138">
        <f t="shared" si="2"/>
        <v>0.2</v>
      </c>
    </row>
    <row r="139" spans="1:11" x14ac:dyDescent="0.2">
      <c r="A139" s="7">
        <v>39680</v>
      </c>
      <c r="B139">
        <v>234</v>
      </c>
      <c r="C139">
        <v>16</v>
      </c>
      <c r="D139">
        <v>150</v>
      </c>
      <c r="E139" t="s">
        <v>257</v>
      </c>
      <c r="F139" t="s">
        <v>217</v>
      </c>
      <c r="G139" t="s">
        <v>219</v>
      </c>
      <c r="J139">
        <f>COUNTA(G139:G139)</f>
        <v>1</v>
      </c>
      <c r="K139">
        <f t="shared" si="2"/>
        <v>0.2</v>
      </c>
    </row>
    <row r="140" spans="1:11" x14ac:dyDescent="0.2">
      <c r="A140" s="7">
        <v>39680</v>
      </c>
      <c r="B140">
        <v>234</v>
      </c>
      <c r="C140">
        <v>12</v>
      </c>
      <c r="D140">
        <v>200</v>
      </c>
      <c r="E140" t="s">
        <v>256</v>
      </c>
      <c r="F140" t="s">
        <v>221</v>
      </c>
      <c r="H140" t="s">
        <v>222</v>
      </c>
      <c r="J140">
        <v>1</v>
      </c>
      <c r="K140">
        <f t="shared" si="2"/>
        <v>0.2</v>
      </c>
    </row>
    <row r="141" spans="1:11" x14ac:dyDescent="0.2">
      <c r="A141" s="7">
        <v>39680</v>
      </c>
      <c r="B141">
        <v>234</v>
      </c>
      <c r="C141">
        <v>12</v>
      </c>
      <c r="D141">
        <v>200</v>
      </c>
      <c r="E141" t="s">
        <v>256</v>
      </c>
      <c r="F141" t="s">
        <v>217</v>
      </c>
      <c r="G141" t="s">
        <v>219</v>
      </c>
      <c r="J141">
        <v>4</v>
      </c>
      <c r="K141">
        <f t="shared" si="2"/>
        <v>0.8</v>
      </c>
    </row>
    <row r="142" spans="1:11" x14ac:dyDescent="0.2">
      <c r="A142" s="7">
        <v>39680</v>
      </c>
      <c r="B142">
        <v>234</v>
      </c>
      <c r="C142">
        <v>13</v>
      </c>
      <c r="D142">
        <v>250</v>
      </c>
      <c r="E142" t="s">
        <v>256</v>
      </c>
      <c r="F142" t="s">
        <v>221</v>
      </c>
      <c r="H142" t="s">
        <v>225</v>
      </c>
      <c r="J142">
        <v>2</v>
      </c>
      <c r="K142">
        <f t="shared" si="2"/>
        <v>0.4</v>
      </c>
    </row>
    <row r="143" spans="1:11" x14ac:dyDescent="0.2">
      <c r="A143" s="7">
        <v>39680</v>
      </c>
      <c r="B143">
        <v>234</v>
      </c>
      <c r="C143">
        <v>26</v>
      </c>
      <c r="D143">
        <v>250</v>
      </c>
      <c r="E143" t="s">
        <v>257</v>
      </c>
      <c r="F143" t="s">
        <v>250</v>
      </c>
      <c r="G143" t="s">
        <v>219</v>
      </c>
      <c r="J143">
        <f>COUNTA(G143:G143)</f>
        <v>1</v>
      </c>
      <c r="K143">
        <f t="shared" si="2"/>
        <v>0.2</v>
      </c>
    </row>
    <row r="144" spans="1:11" x14ac:dyDescent="0.2">
      <c r="A144" s="7">
        <v>39680</v>
      </c>
      <c r="B144">
        <v>234</v>
      </c>
      <c r="C144">
        <v>26</v>
      </c>
      <c r="D144">
        <v>250</v>
      </c>
      <c r="E144" t="s">
        <v>257</v>
      </c>
      <c r="F144" t="s">
        <v>250</v>
      </c>
      <c r="G144" t="s">
        <v>252</v>
      </c>
      <c r="J144">
        <v>1</v>
      </c>
      <c r="K144">
        <f t="shared" si="2"/>
        <v>0.2</v>
      </c>
    </row>
    <row r="145" spans="1:11" x14ac:dyDescent="0.2">
      <c r="A145" s="7">
        <v>39680</v>
      </c>
      <c r="B145">
        <v>234</v>
      </c>
      <c r="C145">
        <v>26</v>
      </c>
      <c r="D145">
        <v>250</v>
      </c>
      <c r="E145" t="s">
        <v>257</v>
      </c>
      <c r="F145" t="s">
        <v>221</v>
      </c>
      <c r="G145" t="s">
        <v>230</v>
      </c>
      <c r="I145" t="s">
        <v>228</v>
      </c>
      <c r="J145">
        <v>1</v>
      </c>
      <c r="K145">
        <f t="shared" si="2"/>
        <v>0.2</v>
      </c>
    </row>
    <row r="146" spans="1:11" x14ac:dyDescent="0.2">
      <c r="A146" s="7">
        <v>39680</v>
      </c>
      <c r="B146">
        <v>234</v>
      </c>
      <c r="C146">
        <v>26</v>
      </c>
      <c r="D146">
        <v>250</v>
      </c>
      <c r="E146" t="s">
        <v>257</v>
      </c>
      <c r="F146" t="s">
        <v>221</v>
      </c>
      <c r="H146" t="s">
        <v>225</v>
      </c>
      <c r="J146">
        <v>5</v>
      </c>
      <c r="K146">
        <f t="shared" si="2"/>
        <v>1</v>
      </c>
    </row>
    <row r="147" spans="1:11" x14ac:dyDescent="0.2">
      <c r="A147" s="7">
        <v>39680</v>
      </c>
      <c r="B147">
        <v>234</v>
      </c>
      <c r="C147">
        <v>26</v>
      </c>
      <c r="D147">
        <v>250</v>
      </c>
      <c r="E147" t="s">
        <v>257</v>
      </c>
      <c r="F147" t="s">
        <v>221</v>
      </c>
      <c r="H147" t="s">
        <v>222</v>
      </c>
      <c r="J147">
        <v>3</v>
      </c>
      <c r="K147">
        <f t="shared" si="2"/>
        <v>0.6</v>
      </c>
    </row>
    <row r="148" spans="1:11" x14ac:dyDescent="0.2">
      <c r="A148" s="7">
        <v>39680</v>
      </c>
      <c r="B148">
        <v>234</v>
      </c>
      <c r="C148">
        <v>26</v>
      </c>
      <c r="D148">
        <v>250</v>
      </c>
      <c r="E148" t="s">
        <v>257</v>
      </c>
      <c r="F148" t="s">
        <v>217</v>
      </c>
      <c r="G148" t="s">
        <v>218</v>
      </c>
      <c r="J148">
        <v>3</v>
      </c>
      <c r="K148">
        <f t="shared" si="2"/>
        <v>0.6</v>
      </c>
    </row>
    <row r="149" spans="1:11" x14ac:dyDescent="0.2">
      <c r="A149" s="7">
        <v>39680</v>
      </c>
      <c r="B149">
        <v>234</v>
      </c>
      <c r="C149">
        <v>22</v>
      </c>
      <c r="D149">
        <v>300</v>
      </c>
      <c r="E149" t="s">
        <v>256</v>
      </c>
      <c r="F149" t="s">
        <v>250</v>
      </c>
      <c r="G149" t="s">
        <v>219</v>
      </c>
      <c r="J149">
        <v>13</v>
      </c>
      <c r="K149">
        <f t="shared" si="2"/>
        <v>2.6</v>
      </c>
    </row>
    <row r="150" spans="1:11" x14ac:dyDescent="0.2">
      <c r="A150" s="7">
        <v>39680</v>
      </c>
      <c r="B150">
        <v>234</v>
      </c>
      <c r="C150">
        <v>22</v>
      </c>
      <c r="D150">
        <v>300</v>
      </c>
      <c r="E150" t="s">
        <v>256</v>
      </c>
      <c r="F150" t="s">
        <v>221</v>
      </c>
      <c r="G150" t="s">
        <v>230</v>
      </c>
      <c r="I150" t="s">
        <v>228</v>
      </c>
      <c r="J150">
        <v>1</v>
      </c>
      <c r="K150">
        <f t="shared" si="2"/>
        <v>0.2</v>
      </c>
    </row>
    <row r="151" spans="1:11" x14ac:dyDescent="0.2">
      <c r="A151" s="7">
        <v>39680</v>
      </c>
      <c r="B151">
        <v>234</v>
      </c>
      <c r="C151">
        <v>22</v>
      </c>
      <c r="D151">
        <v>300</v>
      </c>
      <c r="E151" t="s">
        <v>256</v>
      </c>
      <c r="F151" t="s">
        <v>221</v>
      </c>
      <c r="H151" t="s">
        <v>233</v>
      </c>
      <c r="J151">
        <v>1</v>
      </c>
      <c r="K151">
        <f t="shared" si="2"/>
        <v>0.2</v>
      </c>
    </row>
    <row r="152" spans="1:11" x14ac:dyDescent="0.2">
      <c r="A152" s="7">
        <v>39680</v>
      </c>
      <c r="B152">
        <v>234</v>
      </c>
      <c r="C152">
        <v>22</v>
      </c>
      <c r="D152">
        <v>300</v>
      </c>
      <c r="E152" t="s">
        <v>256</v>
      </c>
      <c r="F152" t="s">
        <v>221</v>
      </c>
      <c r="H152" t="s">
        <v>225</v>
      </c>
      <c r="J152">
        <v>6</v>
      </c>
      <c r="K152">
        <f t="shared" si="2"/>
        <v>1.2</v>
      </c>
    </row>
    <row r="153" spans="1:11" x14ac:dyDescent="0.2">
      <c r="A153" s="7">
        <v>39680</v>
      </c>
      <c r="B153">
        <v>234</v>
      </c>
      <c r="C153">
        <v>22</v>
      </c>
      <c r="D153">
        <v>300</v>
      </c>
      <c r="E153" t="s">
        <v>256</v>
      </c>
      <c r="F153" t="s">
        <v>217</v>
      </c>
      <c r="G153" t="s">
        <v>219</v>
      </c>
      <c r="J153">
        <v>1</v>
      </c>
      <c r="K153">
        <f t="shared" si="2"/>
        <v>0.2</v>
      </c>
    </row>
    <row r="154" spans="1:11" x14ac:dyDescent="0.2">
      <c r="A154" s="7">
        <v>39680</v>
      </c>
      <c r="B154">
        <v>234</v>
      </c>
      <c r="C154">
        <v>22</v>
      </c>
      <c r="D154">
        <v>300</v>
      </c>
      <c r="E154" t="s">
        <v>256</v>
      </c>
      <c r="F154" t="s">
        <v>217</v>
      </c>
      <c r="G154" t="s">
        <v>251</v>
      </c>
      <c r="J154">
        <v>12</v>
      </c>
      <c r="K154">
        <f t="shared" si="2"/>
        <v>2.4</v>
      </c>
    </row>
    <row r="155" spans="1:11" x14ac:dyDescent="0.2">
      <c r="A155" s="7">
        <v>39680</v>
      </c>
      <c r="B155">
        <v>234</v>
      </c>
      <c r="C155">
        <v>22</v>
      </c>
      <c r="D155">
        <v>300</v>
      </c>
      <c r="E155" t="s">
        <v>256</v>
      </c>
      <c r="F155" t="s">
        <v>217</v>
      </c>
      <c r="G155" t="s">
        <v>218</v>
      </c>
      <c r="J155">
        <v>5</v>
      </c>
      <c r="K155">
        <f t="shared" si="2"/>
        <v>1</v>
      </c>
    </row>
    <row r="156" spans="1:11" x14ac:dyDescent="0.2">
      <c r="A156" s="7">
        <v>39680</v>
      </c>
      <c r="B156">
        <v>234</v>
      </c>
      <c r="C156">
        <v>22</v>
      </c>
      <c r="D156">
        <v>300</v>
      </c>
      <c r="E156" t="s">
        <v>256</v>
      </c>
      <c r="F156" t="s">
        <v>217</v>
      </c>
      <c r="G156" t="s">
        <v>223</v>
      </c>
      <c r="J156">
        <v>5</v>
      </c>
      <c r="K156">
        <f t="shared" si="2"/>
        <v>1</v>
      </c>
    </row>
    <row r="157" spans="1:11" x14ac:dyDescent="0.2">
      <c r="A157" s="7">
        <v>39680</v>
      </c>
      <c r="B157">
        <v>234</v>
      </c>
      <c r="C157">
        <v>4</v>
      </c>
      <c r="D157">
        <v>300</v>
      </c>
      <c r="E157" t="s">
        <v>257</v>
      </c>
      <c r="F157" t="s">
        <v>250</v>
      </c>
      <c r="G157" t="s">
        <v>219</v>
      </c>
      <c r="J157">
        <v>13</v>
      </c>
      <c r="K157">
        <f t="shared" si="2"/>
        <v>2.6</v>
      </c>
    </row>
    <row r="158" spans="1:11" x14ac:dyDescent="0.2">
      <c r="A158" s="7">
        <v>39680</v>
      </c>
      <c r="B158">
        <v>234</v>
      </c>
      <c r="C158">
        <v>4</v>
      </c>
      <c r="D158">
        <v>300</v>
      </c>
      <c r="E158" t="s">
        <v>257</v>
      </c>
      <c r="F158" t="s">
        <v>221</v>
      </c>
      <c r="H158" t="s">
        <v>233</v>
      </c>
      <c r="J158">
        <v>7</v>
      </c>
      <c r="K158">
        <f t="shared" si="2"/>
        <v>1.4</v>
      </c>
    </row>
    <row r="159" spans="1:11" x14ac:dyDescent="0.2">
      <c r="A159" s="7">
        <v>39680</v>
      </c>
      <c r="B159">
        <v>234</v>
      </c>
      <c r="C159">
        <v>4</v>
      </c>
      <c r="D159">
        <v>300</v>
      </c>
      <c r="E159" t="s">
        <v>257</v>
      </c>
      <c r="F159" t="s">
        <v>221</v>
      </c>
      <c r="H159" t="s">
        <v>225</v>
      </c>
      <c r="J159">
        <v>5</v>
      </c>
      <c r="K159">
        <f t="shared" si="2"/>
        <v>1</v>
      </c>
    </row>
    <row r="160" spans="1:11" x14ac:dyDescent="0.2">
      <c r="A160" s="7">
        <v>39680</v>
      </c>
      <c r="B160">
        <v>234</v>
      </c>
      <c r="C160">
        <v>4</v>
      </c>
      <c r="D160">
        <v>300</v>
      </c>
      <c r="E160" t="s">
        <v>257</v>
      </c>
      <c r="F160" t="s">
        <v>221</v>
      </c>
      <c r="H160" t="s">
        <v>229</v>
      </c>
      <c r="J160">
        <v>3</v>
      </c>
      <c r="K160">
        <f t="shared" si="2"/>
        <v>0.6</v>
      </c>
    </row>
    <row r="161" spans="1:11" x14ac:dyDescent="0.2">
      <c r="A161" s="7">
        <v>39680</v>
      </c>
      <c r="B161">
        <v>234</v>
      </c>
      <c r="C161">
        <v>4</v>
      </c>
      <c r="D161">
        <v>300</v>
      </c>
      <c r="E161" t="s">
        <v>257</v>
      </c>
      <c r="F161" t="s">
        <v>217</v>
      </c>
      <c r="G161" t="s">
        <v>219</v>
      </c>
      <c r="J161">
        <v>4</v>
      </c>
      <c r="K161">
        <f t="shared" si="2"/>
        <v>0.8</v>
      </c>
    </row>
    <row r="162" spans="1:11" x14ac:dyDescent="0.2">
      <c r="A162" s="7">
        <v>39680</v>
      </c>
      <c r="B162">
        <v>234</v>
      </c>
      <c r="C162">
        <v>4</v>
      </c>
      <c r="D162">
        <v>300</v>
      </c>
      <c r="E162" t="s">
        <v>257</v>
      </c>
      <c r="F162" t="s">
        <v>217</v>
      </c>
      <c r="G162" t="s">
        <v>218</v>
      </c>
      <c r="J162">
        <f>COUNTA(G162:G162)</f>
        <v>1</v>
      </c>
      <c r="K162">
        <f t="shared" si="2"/>
        <v>0.2</v>
      </c>
    </row>
    <row r="163" spans="1:11" x14ac:dyDescent="0.2">
      <c r="A163" s="7">
        <v>39680</v>
      </c>
      <c r="B163">
        <v>234</v>
      </c>
      <c r="C163">
        <v>7</v>
      </c>
      <c r="D163">
        <v>350</v>
      </c>
      <c r="E163" t="s">
        <v>257</v>
      </c>
      <c r="F163" t="s">
        <v>250</v>
      </c>
      <c r="H163" t="s">
        <v>229</v>
      </c>
      <c r="J163">
        <v>1</v>
      </c>
      <c r="K163">
        <f t="shared" si="2"/>
        <v>0.2</v>
      </c>
    </row>
    <row r="164" spans="1:11" x14ac:dyDescent="0.2">
      <c r="A164" s="7">
        <v>39680</v>
      </c>
      <c r="B164">
        <v>234</v>
      </c>
      <c r="C164">
        <v>7</v>
      </c>
      <c r="D164">
        <v>350</v>
      </c>
      <c r="E164" t="s">
        <v>257</v>
      </c>
      <c r="F164" t="s">
        <v>221</v>
      </c>
      <c r="H164" t="s">
        <v>245</v>
      </c>
      <c r="J164">
        <v>1</v>
      </c>
      <c r="K164">
        <f t="shared" si="2"/>
        <v>0.2</v>
      </c>
    </row>
    <row r="165" spans="1:11" x14ac:dyDescent="0.2">
      <c r="A165" s="7">
        <v>39680</v>
      </c>
      <c r="B165">
        <v>234</v>
      </c>
      <c r="C165">
        <v>7</v>
      </c>
      <c r="D165">
        <v>350</v>
      </c>
      <c r="E165" t="s">
        <v>257</v>
      </c>
      <c r="F165" t="s">
        <v>221</v>
      </c>
      <c r="H165" t="s">
        <v>229</v>
      </c>
      <c r="J165">
        <v>1</v>
      </c>
      <c r="K165">
        <f t="shared" si="2"/>
        <v>0.2</v>
      </c>
    </row>
    <row r="166" spans="1:11" x14ac:dyDescent="0.2">
      <c r="A166" s="7">
        <v>39680</v>
      </c>
      <c r="B166">
        <v>234</v>
      </c>
      <c r="C166">
        <v>7</v>
      </c>
      <c r="D166">
        <v>350</v>
      </c>
      <c r="E166" t="s">
        <v>257</v>
      </c>
      <c r="F166" t="s">
        <v>217</v>
      </c>
      <c r="G166" t="s">
        <v>219</v>
      </c>
      <c r="J166">
        <v>4</v>
      </c>
      <c r="K166">
        <f t="shared" si="2"/>
        <v>0.8</v>
      </c>
    </row>
    <row r="167" spans="1:11" x14ac:dyDescent="0.2">
      <c r="A167" s="7">
        <v>39680</v>
      </c>
      <c r="B167">
        <v>234</v>
      </c>
      <c r="C167">
        <v>7</v>
      </c>
      <c r="D167">
        <v>350</v>
      </c>
      <c r="E167" t="s">
        <v>257</v>
      </c>
      <c r="F167" t="s">
        <v>217</v>
      </c>
      <c r="G167" t="s">
        <v>218</v>
      </c>
      <c r="J167">
        <v>3</v>
      </c>
      <c r="K167">
        <f t="shared" si="2"/>
        <v>0.6</v>
      </c>
    </row>
    <row r="168" spans="1:11" x14ac:dyDescent="0.2">
      <c r="A168" s="7">
        <v>39680</v>
      </c>
      <c r="B168">
        <v>234</v>
      </c>
      <c r="C168">
        <v>9</v>
      </c>
      <c r="D168">
        <v>400</v>
      </c>
      <c r="E168" t="s">
        <v>256</v>
      </c>
      <c r="F168" t="s">
        <v>217</v>
      </c>
      <c r="G168" t="s">
        <v>219</v>
      </c>
      <c r="J168">
        <v>4</v>
      </c>
      <c r="K168">
        <f t="shared" si="2"/>
        <v>0.8</v>
      </c>
    </row>
    <row r="169" spans="1:11" ht="12" customHeight="1" x14ac:dyDescent="0.2">
      <c r="A169" s="7">
        <v>39680</v>
      </c>
      <c r="B169">
        <v>234</v>
      </c>
      <c r="C169">
        <v>23</v>
      </c>
      <c r="D169">
        <v>400</v>
      </c>
      <c r="E169" t="s">
        <v>257</v>
      </c>
      <c r="F169" t="s">
        <v>249</v>
      </c>
      <c r="H169" t="s">
        <v>233</v>
      </c>
      <c r="J169">
        <v>1</v>
      </c>
      <c r="K169">
        <f t="shared" si="2"/>
        <v>0.2</v>
      </c>
    </row>
    <row r="170" spans="1:11" x14ac:dyDescent="0.2">
      <c r="A170" s="7">
        <v>39680</v>
      </c>
      <c r="B170">
        <v>234</v>
      </c>
      <c r="C170">
        <v>23</v>
      </c>
      <c r="D170">
        <v>400</v>
      </c>
      <c r="E170" t="s">
        <v>257</v>
      </c>
      <c r="F170" t="s">
        <v>250</v>
      </c>
      <c r="G170" t="s">
        <v>219</v>
      </c>
      <c r="J170">
        <f>COUNTA(G170:G170)</f>
        <v>1</v>
      </c>
      <c r="K170">
        <f t="shared" si="2"/>
        <v>0.2</v>
      </c>
    </row>
    <row r="171" spans="1:11" x14ac:dyDescent="0.2">
      <c r="A171" s="7">
        <v>39680</v>
      </c>
      <c r="B171">
        <v>234</v>
      </c>
      <c r="C171">
        <v>23</v>
      </c>
      <c r="D171">
        <v>400</v>
      </c>
      <c r="E171" t="s">
        <v>257</v>
      </c>
      <c r="F171" t="s">
        <v>221</v>
      </c>
      <c r="G171" t="s">
        <v>230</v>
      </c>
      <c r="I171" t="s">
        <v>228</v>
      </c>
      <c r="J171">
        <v>1</v>
      </c>
      <c r="K171">
        <f t="shared" si="2"/>
        <v>0.2</v>
      </c>
    </row>
    <row r="172" spans="1:11" x14ac:dyDescent="0.2">
      <c r="A172" s="7">
        <v>39680</v>
      </c>
      <c r="B172">
        <v>234</v>
      </c>
      <c r="C172">
        <v>23</v>
      </c>
      <c r="D172">
        <v>400</v>
      </c>
      <c r="E172" t="s">
        <v>257</v>
      </c>
      <c r="F172" t="s">
        <v>221</v>
      </c>
      <c r="H172" t="s">
        <v>233</v>
      </c>
      <c r="J172">
        <v>4</v>
      </c>
      <c r="K172">
        <f t="shared" si="2"/>
        <v>0.8</v>
      </c>
    </row>
    <row r="173" spans="1:11" x14ac:dyDescent="0.2">
      <c r="A173" s="7">
        <v>39680</v>
      </c>
      <c r="B173">
        <v>234</v>
      </c>
      <c r="C173">
        <v>23</v>
      </c>
      <c r="D173">
        <v>400</v>
      </c>
      <c r="E173" t="s">
        <v>257</v>
      </c>
      <c r="F173" t="s">
        <v>221</v>
      </c>
      <c r="H173" t="s">
        <v>225</v>
      </c>
      <c r="J173">
        <v>15</v>
      </c>
      <c r="K173">
        <f t="shared" si="2"/>
        <v>3</v>
      </c>
    </row>
    <row r="174" spans="1:11" x14ac:dyDescent="0.2">
      <c r="A174" s="7">
        <v>39680</v>
      </c>
      <c r="B174">
        <v>234</v>
      </c>
      <c r="C174">
        <v>23</v>
      </c>
      <c r="D174">
        <v>400</v>
      </c>
      <c r="E174" t="s">
        <v>257</v>
      </c>
      <c r="F174" t="s">
        <v>217</v>
      </c>
      <c r="G174" t="s">
        <v>219</v>
      </c>
      <c r="J174">
        <v>3</v>
      </c>
      <c r="K174">
        <f t="shared" si="2"/>
        <v>0.6</v>
      </c>
    </row>
    <row r="175" spans="1:11" x14ac:dyDescent="0.2">
      <c r="A175" s="7">
        <v>39680</v>
      </c>
      <c r="B175">
        <v>234</v>
      </c>
      <c r="C175">
        <v>23</v>
      </c>
      <c r="D175">
        <v>400</v>
      </c>
      <c r="E175" t="s">
        <v>257</v>
      </c>
      <c r="F175" t="s">
        <v>217</v>
      </c>
      <c r="G175" t="s">
        <v>251</v>
      </c>
      <c r="J175">
        <f>COUNTA(G175:G175)</f>
        <v>1</v>
      </c>
      <c r="K175">
        <f t="shared" si="2"/>
        <v>0.2</v>
      </c>
    </row>
    <row r="176" spans="1:11" x14ac:dyDescent="0.2">
      <c r="A176" s="7">
        <v>39680</v>
      </c>
      <c r="B176">
        <v>234</v>
      </c>
      <c r="C176">
        <v>23</v>
      </c>
      <c r="D176">
        <v>400</v>
      </c>
      <c r="E176" t="s">
        <v>257</v>
      </c>
      <c r="F176" t="s">
        <v>217</v>
      </c>
      <c r="G176" t="s">
        <v>218</v>
      </c>
      <c r="J176">
        <f>COUNTA(G176:G176)</f>
        <v>1</v>
      </c>
      <c r="K176">
        <f t="shared" si="2"/>
        <v>0.2</v>
      </c>
    </row>
    <row r="177" spans="1:11" x14ac:dyDescent="0.2">
      <c r="A177" s="7">
        <v>39680</v>
      </c>
      <c r="B177">
        <v>234</v>
      </c>
      <c r="C177">
        <v>23</v>
      </c>
      <c r="D177">
        <v>400</v>
      </c>
      <c r="E177" t="s">
        <v>257</v>
      </c>
      <c r="F177" t="s">
        <v>217</v>
      </c>
      <c r="G177" t="s">
        <v>223</v>
      </c>
      <c r="J177">
        <f>COUNTA(G177:G177)</f>
        <v>1</v>
      </c>
      <c r="K177">
        <f t="shared" si="2"/>
        <v>0.2</v>
      </c>
    </row>
    <row r="178" spans="1:11" x14ac:dyDescent="0.2">
      <c r="A178" s="7">
        <v>39680</v>
      </c>
      <c r="B178">
        <v>234</v>
      </c>
      <c r="C178">
        <v>30</v>
      </c>
      <c r="D178">
        <v>450</v>
      </c>
      <c r="E178" t="s">
        <v>256</v>
      </c>
      <c r="F178" t="s">
        <v>250</v>
      </c>
      <c r="G178" t="s">
        <v>219</v>
      </c>
      <c r="J178">
        <v>9</v>
      </c>
      <c r="K178">
        <f t="shared" si="2"/>
        <v>1.8</v>
      </c>
    </row>
    <row r="179" spans="1:11" x14ac:dyDescent="0.2">
      <c r="A179" s="7">
        <v>39680</v>
      </c>
      <c r="B179">
        <v>234</v>
      </c>
      <c r="C179">
        <v>30</v>
      </c>
      <c r="D179">
        <v>450</v>
      </c>
      <c r="E179" t="s">
        <v>256</v>
      </c>
      <c r="F179" t="s">
        <v>221</v>
      </c>
      <c r="G179" t="s">
        <v>230</v>
      </c>
      <c r="I179" t="s">
        <v>228</v>
      </c>
      <c r="J179">
        <v>1</v>
      </c>
      <c r="K179">
        <f t="shared" si="2"/>
        <v>0.2</v>
      </c>
    </row>
    <row r="180" spans="1:11" x14ac:dyDescent="0.2">
      <c r="A180" s="7">
        <v>39680</v>
      </c>
      <c r="B180">
        <v>234</v>
      </c>
      <c r="C180">
        <v>30</v>
      </c>
      <c r="D180">
        <v>450</v>
      </c>
      <c r="E180" t="s">
        <v>256</v>
      </c>
      <c r="F180" t="s">
        <v>221</v>
      </c>
      <c r="H180" t="s">
        <v>247</v>
      </c>
      <c r="J180">
        <v>1</v>
      </c>
      <c r="K180">
        <f t="shared" si="2"/>
        <v>0.2</v>
      </c>
    </row>
    <row r="181" spans="1:11" x14ac:dyDescent="0.2">
      <c r="A181" s="7">
        <v>39680</v>
      </c>
      <c r="B181">
        <v>234</v>
      </c>
      <c r="C181">
        <v>30</v>
      </c>
      <c r="D181">
        <v>450</v>
      </c>
      <c r="E181" t="s">
        <v>256</v>
      </c>
      <c r="F181" t="s">
        <v>221</v>
      </c>
      <c r="H181" t="s">
        <v>233</v>
      </c>
      <c r="J181">
        <v>1</v>
      </c>
      <c r="K181">
        <f t="shared" si="2"/>
        <v>0.2</v>
      </c>
    </row>
    <row r="182" spans="1:11" x14ac:dyDescent="0.2">
      <c r="A182" s="7">
        <v>39680</v>
      </c>
      <c r="B182">
        <v>234</v>
      </c>
      <c r="C182">
        <v>30</v>
      </c>
      <c r="D182">
        <v>450</v>
      </c>
      <c r="E182" t="s">
        <v>256</v>
      </c>
      <c r="F182" t="s">
        <v>221</v>
      </c>
      <c r="H182" t="s">
        <v>225</v>
      </c>
      <c r="J182">
        <v>7</v>
      </c>
      <c r="K182">
        <f t="shared" si="2"/>
        <v>1.4</v>
      </c>
    </row>
    <row r="183" spans="1:11" x14ac:dyDescent="0.2">
      <c r="A183" s="7">
        <v>39680</v>
      </c>
      <c r="B183">
        <v>234</v>
      </c>
      <c r="C183">
        <v>30</v>
      </c>
      <c r="D183">
        <v>450</v>
      </c>
      <c r="E183" t="s">
        <v>256</v>
      </c>
      <c r="F183" t="s">
        <v>221</v>
      </c>
      <c r="H183" t="s">
        <v>222</v>
      </c>
      <c r="J183">
        <v>3</v>
      </c>
      <c r="K183">
        <f t="shared" si="2"/>
        <v>0.6</v>
      </c>
    </row>
    <row r="184" spans="1:11" x14ac:dyDescent="0.2">
      <c r="A184" s="7">
        <v>39680</v>
      </c>
      <c r="B184">
        <v>234</v>
      </c>
      <c r="C184">
        <v>30</v>
      </c>
      <c r="D184">
        <v>450</v>
      </c>
      <c r="E184" t="s">
        <v>256</v>
      </c>
      <c r="F184" t="s">
        <v>217</v>
      </c>
      <c r="G184" t="s">
        <v>251</v>
      </c>
      <c r="J184">
        <v>7</v>
      </c>
      <c r="K184">
        <f t="shared" si="2"/>
        <v>1.4</v>
      </c>
    </row>
    <row r="185" spans="1:11" x14ac:dyDescent="0.2">
      <c r="A185" s="7">
        <v>39680</v>
      </c>
      <c r="B185">
        <v>234</v>
      </c>
      <c r="C185">
        <v>30</v>
      </c>
      <c r="D185">
        <v>450</v>
      </c>
      <c r="E185" t="s">
        <v>256</v>
      </c>
      <c r="F185" t="s">
        <v>217</v>
      </c>
      <c r="G185" t="s">
        <v>218</v>
      </c>
      <c r="J185">
        <f>COUNTA(G185:G185)</f>
        <v>1</v>
      </c>
      <c r="K185">
        <f t="shared" si="2"/>
        <v>0.2</v>
      </c>
    </row>
    <row r="186" spans="1:11" x14ac:dyDescent="0.2">
      <c r="A186" s="7">
        <v>39680</v>
      </c>
      <c r="B186">
        <v>234</v>
      </c>
      <c r="C186">
        <v>30</v>
      </c>
      <c r="D186">
        <v>450</v>
      </c>
      <c r="E186" t="s">
        <v>256</v>
      </c>
      <c r="F186" t="s">
        <v>217</v>
      </c>
      <c r="G186" t="s">
        <v>223</v>
      </c>
      <c r="J186">
        <v>9</v>
      </c>
      <c r="K186">
        <f t="shared" si="2"/>
        <v>1.8</v>
      </c>
    </row>
    <row r="187" spans="1:11" x14ac:dyDescent="0.2">
      <c r="A187" s="7">
        <v>39680</v>
      </c>
      <c r="B187">
        <v>234</v>
      </c>
      <c r="C187">
        <v>18</v>
      </c>
      <c r="D187">
        <v>450</v>
      </c>
      <c r="E187" t="s">
        <v>257</v>
      </c>
      <c r="F187" t="s">
        <v>221</v>
      </c>
      <c r="G187" t="s">
        <v>230</v>
      </c>
      <c r="I187" t="s">
        <v>231</v>
      </c>
      <c r="J187">
        <v>1</v>
      </c>
      <c r="K187">
        <f t="shared" si="2"/>
        <v>0.2</v>
      </c>
    </row>
    <row r="188" spans="1:11" x14ac:dyDescent="0.2">
      <c r="A188" s="7">
        <v>39680</v>
      </c>
      <c r="B188">
        <v>234</v>
      </c>
      <c r="C188">
        <v>18</v>
      </c>
      <c r="D188">
        <v>450</v>
      </c>
      <c r="E188" t="s">
        <v>257</v>
      </c>
      <c r="F188" t="s">
        <v>221</v>
      </c>
      <c r="H188" t="s">
        <v>243</v>
      </c>
      <c r="J188">
        <v>1</v>
      </c>
      <c r="K188">
        <f t="shared" si="2"/>
        <v>0.2</v>
      </c>
    </row>
    <row r="189" spans="1:11" x14ac:dyDescent="0.2">
      <c r="A189" s="7">
        <v>39680</v>
      </c>
      <c r="B189">
        <v>234</v>
      </c>
      <c r="C189">
        <v>18</v>
      </c>
      <c r="D189">
        <v>450</v>
      </c>
      <c r="E189" t="s">
        <v>257</v>
      </c>
      <c r="F189" t="s">
        <v>221</v>
      </c>
      <c r="H189" t="s">
        <v>233</v>
      </c>
      <c r="J189">
        <v>1</v>
      </c>
      <c r="K189">
        <f t="shared" si="2"/>
        <v>0.2</v>
      </c>
    </row>
    <row r="190" spans="1:11" x14ac:dyDescent="0.2">
      <c r="A190" s="7">
        <v>39680</v>
      </c>
      <c r="B190">
        <v>234</v>
      </c>
      <c r="C190">
        <v>18</v>
      </c>
      <c r="D190">
        <v>450</v>
      </c>
      <c r="E190" t="s">
        <v>257</v>
      </c>
      <c r="F190" t="s">
        <v>221</v>
      </c>
      <c r="H190" t="s">
        <v>225</v>
      </c>
      <c r="J190">
        <v>3</v>
      </c>
      <c r="K190">
        <f t="shared" si="2"/>
        <v>0.6</v>
      </c>
    </row>
    <row r="191" spans="1:11" x14ac:dyDescent="0.2">
      <c r="A191" s="7">
        <v>39680</v>
      </c>
      <c r="B191">
        <v>234</v>
      </c>
      <c r="C191">
        <v>18</v>
      </c>
      <c r="D191">
        <v>450</v>
      </c>
      <c r="E191" t="s">
        <v>257</v>
      </c>
      <c r="F191" t="s">
        <v>221</v>
      </c>
      <c r="H191" t="s">
        <v>222</v>
      </c>
      <c r="J191">
        <v>6</v>
      </c>
      <c r="K191">
        <f t="shared" si="2"/>
        <v>1.2</v>
      </c>
    </row>
    <row r="192" spans="1:11" x14ac:dyDescent="0.2">
      <c r="A192" s="7">
        <v>39680</v>
      </c>
      <c r="B192">
        <v>234</v>
      </c>
      <c r="C192">
        <v>18</v>
      </c>
      <c r="D192">
        <v>450</v>
      </c>
      <c r="E192" t="s">
        <v>257</v>
      </c>
      <c r="F192" t="s">
        <v>221</v>
      </c>
      <c r="H192" t="s">
        <v>245</v>
      </c>
      <c r="J192">
        <v>7</v>
      </c>
      <c r="K192">
        <f t="shared" si="2"/>
        <v>1.4</v>
      </c>
    </row>
    <row r="193" spans="1:11" x14ac:dyDescent="0.2">
      <c r="A193" s="7">
        <v>39680</v>
      </c>
      <c r="B193">
        <v>234</v>
      </c>
      <c r="C193">
        <v>18</v>
      </c>
      <c r="D193">
        <v>450</v>
      </c>
      <c r="E193" t="s">
        <v>257</v>
      </c>
      <c r="F193" t="s">
        <v>221</v>
      </c>
      <c r="H193" t="s">
        <v>229</v>
      </c>
      <c r="J193">
        <v>2</v>
      </c>
      <c r="K193">
        <f t="shared" si="2"/>
        <v>0.4</v>
      </c>
    </row>
    <row r="194" spans="1:11" x14ac:dyDescent="0.2">
      <c r="A194" s="7">
        <v>39680</v>
      </c>
      <c r="B194">
        <v>234</v>
      </c>
      <c r="C194">
        <v>18</v>
      </c>
      <c r="D194">
        <v>450</v>
      </c>
      <c r="E194" t="s">
        <v>257</v>
      </c>
      <c r="F194" t="s">
        <v>221</v>
      </c>
      <c r="H194" t="s">
        <v>229</v>
      </c>
      <c r="I194" t="s">
        <v>231</v>
      </c>
      <c r="J194">
        <v>1</v>
      </c>
      <c r="K194">
        <f t="shared" si="2"/>
        <v>0.2</v>
      </c>
    </row>
    <row r="195" spans="1:11" x14ac:dyDescent="0.2">
      <c r="A195" s="7">
        <v>39680</v>
      </c>
      <c r="B195">
        <v>234</v>
      </c>
      <c r="C195">
        <v>18</v>
      </c>
      <c r="D195">
        <v>450</v>
      </c>
      <c r="E195" t="s">
        <v>257</v>
      </c>
      <c r="F195" t="s">
        <v>217</v>
      </c>
      <c r="G195" t="s">
        <v>219</v>
      </c>
      <c r="J195">
        <v>4</v>
      </c>
      <c r="K195">
        <f t="shared" ref="K195:K258" si="3">J195/5</f>
        <v>0.8</v>
      </c>
    </row>
    <row r="196" spans="1:11" x14ac:dyDescent="0.2">
      <c r="A196" s="7">
        <v>39680</v>
      </c>
      <c r="B196">
        <v>234</v>
      </c>
      <c r="C196">
        <v>18</v>
      </c>
      <c r="D196">
        <v>450</v>
      </c>
      <c r="E196" t="s">
        <v>257</v>
      </c>
      <c r="F196" t="s">
        <v>217</v>
      </c>
      <c r="G196" t="s">
        <v>244</v>
      </c>
      <c r="J196">
        <v>2</v>
      </c>
      <c r="K196">
        <f t="shared" si="3"/>
        <v>0.4</v>
      </c>
    </row>
    <row r="197" spans="1:11" x14ac:dyDescent="0.2">
      <c r="A197" s="7">
        <v>39680</v>
      </c>
      <c r="B197">
        <v>234</v>
      </c>
      <c r="C197">
        <v>18</v>
      </c>
      <c r="D197">
        <v>450</v>
      </c>
      <c r="E197" t="s">
        <v>257</v>
      </c>
      <c r="F197" t="s">
        <v>217</v>
      </c>
      <c r="G197" t="s">
        <v>218</v>
      </c>
      <c r="J197">
        <v>1</v>
      </c>
      <c r="K197">
        <f t="shared" si="3"/>
        <v>0.2</v>
      </c>
    </row>
    <row r="198" spans="1:11" x14ac:dyDescent="0.2">
      <c r="A198" s="7">
        <v>39687</v>
      </c>
      <c r="B198">
        <v>241</v>
      </c>
      <c r="C198">
        <v>11</v>
      </c>
      <c r="D198">
        <v>0</v>
      </c>
      <c r="E198" t="s">
        <v>256</v>
      </c>
      <c r="F198" t="s">
        <v>221</v>
      </c>
      <c r="H198" t="s">
        <v>233</v>
      </c>
      <c r="J198">
        <v>1</v>
      </c>
      <c r="K198">
        <f t="shared" si="3"/>
        <v>0.2</v>
      </c>
    </row>
    <row r="199" spans="1:11" x14ac:dyDescent="0.2">
      <c r="A199" s="7">
        <v>39687</v>
      </c>
      <c r="B199">
        <v>241</v>
      </c>
      <c r="C199">
        <v>11</v>
      </c>
      <c r="D199">
        <v>0</v>
      </c>
      <c r="E199" t="s">
        <v>256</v>
      </c>
      <c r="F199" t="s">
        <v>217</v>
      </c>
      <c r="G199" t="s">
        <v>219</v>
      </c>
      <c r="J199">
        <v>2</v>
      </c>
      <c r="K199">
        <f t="shared" si="3"/>
        <v>0.4</v>
      </c>
    </row>
    <row r="200" spans="1:11" x14ac:dyDescent="0.2">
      <c r="A200" s="7">
        <v>39687</v>
      </c>
      <c r="B200">
        <v>241</v>
      </c>
      <c r="C200">
        <v>11</v>
      </c>
      <c r="D200">
        <v>0</v>
      </c>
      <c r="E200" t="s">
        <v>256</v>
      </c>
      <c r="F200" t="s">
        <v>217</v>
      </c>
      <c r="G200" t="s">
        <v>218</v>
      </c>
      <c r="J200">
        <v>1</v>
      </c>
      <c r="K200">
        <f t="shared" si="3"/>
        <v>0.2</v>
      </c>
    </row>
    <row r="201" spans="1:11" x14ac:dyDescent="0.2">
      <c r="A201" s="7">
        <v>39687</v>
      </c>
      <c r="B201">
        <v>241</v>
      </c>
      <c r="C201">
        <v>2</v>
      </c>
      <c r="D201">
        <v>0</v>
      </c>
      <c r="E201" t="s">
        <v>257</v>
      </c>
      <c r="F201" t="s">
        <v>220</v>
      </c>
      <c r="G201" t="s">
        <v>219</v>
      </c>
      <c r="J201">
        <v>1</v>
      </c>
      <c r="K201">
        <f t="shared" si="3"/>
        <v>0.2</v>
      </c>
    </row>
    <row r="202" spans="1:11" x14ac:dyDescent="0.2">
      <c r="A202" s="7">
        <v>39687</v>
      </c>
      <c r="B202">
        <v>241</v>
      </c>
      <c r="C202">
        <v>2</v>
      </c>
      <c r="D202">
        <v>0</v>
      </c>
      <c r="E202" t="s">
        <v>257</v>
      </c>
      <c r="F202" t="s">
        <v>221</v>
      </c>
      <c r="H202" t="s">
        <v>225</v>
      </c>
      <c r="J202">
        <v>2</v>
      </c>
      <c r="K202">
        <f t="shared" si="3"/>
        <v>0.4</v>
      </c>
    </row>
    <row r="203" spans="1:11" x14ac:dyDescent="0.2">
      <c r="A203" s="7">
        <v>39687</v>
      </c>
      <c r="B203">
        <v>241</v>
      </c>
      <c r="C203">
        <v>2</v>
      </c>
      <c r="D203">
        <v>0</v>
      </c>
      <c r="E203" t="s">
        <v>257</v>
      </c>
      <c r="F203" t="s">
        <v>221</v>
      </c>
      <c r="H203" t="s">
        <v>222</v>
      </c>
      <c r="J203">
        <v>2</v>
      </c>
      <c r="K203">
        <f t="shared" si="3"/>
        <v>0.4</v>
      </c>
    </row>
    <row r="204" spans="1:11" x14ac:dyDescent="0.2">
      <c r="A204" s="7">
        <v>39687</v>
      </c>
      <c r="B204">
        <v>241</v>
      </c>
      <c r="C204">
        <v>2</v>
      </c>
      <c r="D204">
        <v>0</v>
      </c>
      <c r="E204" t="s">
        <v>257</v>
      </c>
      <c r="F204" t="s">
        <v>217</v>
      </c>
      <c r="G204" t="s">
        <v>219</v>
      </c>
      <c r="J204">
        <v>2</v>
      </c>
      <c r="K204">
        <f t="shared" si="3"/>
        <v>0.4</v>
      </c>
    </row>
    <row r="205" spans="1:11" x14ac:dyDescent="0.2">
      <c r="A205" s="7">
        <v>39687</v>
      </c>
      <c r="B205">
        <v>241</v>
      </c>
      <c r="C205">
        <v>2</v>
      </c>
      <c r="D205">
        <v>0</v>
      </c>
      <c r="E205" t="s">
        <v>257</v>
      </c>
      <c r="F205" t="s">
        <v>217</v>
      </c>
      <c r="G205" t="s">
        <v>218</v>
      </c>
      <c r="J205">
        <v>3</v>
      </c>
      <c r="K205">
        <f t="shared" si="3"/>
        <v>0.6</v>
      </c>
    </row>
    <row r="206" spans="1:11" x14ac:dyDescent="0.2">
      <c r="A206" s="7">
        <v>39687</v>
      </c>
      <c r="B206">
        <v>241</v>
      </c>
      <c r="C206">
        <v>2</v>
      </c>
      <c r="D206">
        <v>0</v>
      </c>
      <c r="E206" t="s">
        <v>257</v>
      </c>
      <c r="F206" t="s">
        <v>217</v>
      </c>
      <c r="G206" t="s">
        <v>223</v>
      </c>
      <c r="J206">
        <v>3</v>
      </c>
      <c r="K206">
        <f t="shared" si="3"/>
        <v>0.6</v>
      </c>
    </row>
    <row r="207" spans="1:11" x14ac:dyDescent="0.2">
      <c r="A207" s="7">
        <v>39687</v>
      </c>
      <c r="B207">
        <v>241</v>
      </c>
      <c r="C207">
        <v>5</v>
      </c>
      <c r="D207">
        <v>100</v>
      </c>
      <c r="E207" t="s">
        <v>257</v>
      </c>
      <c r="F207" t="s">
        <v>220</v>
      </c>
      <c r="G207" t="s">
        <v>219</v>
      </c>
      <c r="J207">
        <f>COUNTA(G207:G207)</f>
        <v>1</v>
      </c>
      <c r="K207">
        <f t="shared" si="3"/>
        <v>0.2</v>
      </c>
    </row>
    <row r="208" spans="1:11" x14ac:dyDescent="0.2">
      <c r="A208" s="7">
        <v>39687</v>
      </c>
      <c r="B208">
        <v>241</v>
      </c>
      <c r="C208">
        <v>5</v>
      </c>
      <c r="D208">
        <v>100</v>
      </c>
      <c r="E208" t="s">
        <v>257</v>
      </c>
      <c r="F208" t="s">
        <v>221</v>
      </c>
      <c r="G208" t="s">
        <v>230</v>
      </c>
      <c r="I208" t="s">
        <v>228</v>
      </c>
      <c r="J208">
        <v>1</v>
      </c>
      <c r="K208">
        <f t="shared" si="3"/>
        <v>0.2</v>
      </c>
    </row>
    <row r="209" spans="1:11" x14ac:dyDescent="0.2">
      <c r="A209" s="7">
        <v>39687</v>
      </c>
      <c r="B209">
        <v>241</v>
      </c>
      <c r="C209">
        <v>5</v>
      </c>
      <c r="D209">
        <v>100</v>
      </c>
      <c r="E209" t="s">
        <v>257</v>
      </c>
      <c r="F209" t="s">
        <v>221</v>
      </c>
      <c r="G209" t="s">
        <v>230</v>
      </c>
      <c r="I209" t="s">
        <v>231</v>
      </c>
      <c r="J209">
        <v>1</v>
      </c>
      <c r="K209">
        <f t="shared" si="3"/>
        <v>0.2</v>
      </c>
    </row>
    <row r="210" spans="1:11" x14ac:dyDescent="0.2">
      <c r="A210" s="7">
        <v>39687</v>
      </c>
      <c r="B210">
        <v>241</v>
      </c>
      <c r="C210">
        <v>5</v>
      </c>
      <c r="D210">
        <v>100</v>
      </c>
      <c r="E210" t="s">
        <v>257</v>
      </c>
      <c r="F210" t="s">
        <v>221</v>
      </c>
      <c r="H210" t="s">
        <v>225</v>
      </c>
      <c r="J210">
        <v>6</v>
      </c>
      <c r="K210">
        <f t="shared" si="3"/>
        <v>1.2</v>
      </c>
    </row>
    <row r="211" spans="1:11" x14ac:dyDescent="0.2">
      <c r="A211" s="7">
        <v>39687</v>
      </c>
      <c r="B211">
        <v>241</v>
      </c>
      <c r="C211">
        <v>5</v>
      </c>
      <c r="D211">
        <v>100</v>
      </c>
      <c r="E211" t="s">
        <v>257</v>
      </c>
      <c r="F211" t="s">
        <v>221</v>
      </c>
      <c r="H211" t="s">
        <v>222</v>
      </c>
      <c r="J211">
        <v>7</v>
      </c>
      <c r="K211">
        <f t="shared" si="3"/>
        <v>1.4</v>
      </c>
    </row>
    <row r="212" spans="1:11" x14ac:dyDescent="0.2">
      <c r="A212" s="7">
        <v>39687</v>
      </c>
      <c r="B212">
        <v>241</v>
      </c>
      <c r="C212">
        <v>5</v>
      </c>
      <c r="D212">
        <v>100</v>
      </c>
      <c r="E212" t="s">
        <v>257</v>
      </c>
      <c r="F212" t="s">
        <v>221</v>
      </c>
      <c r="H212" t="s">
        <v>229</v>
      </c>
      <c r="J212">
        <v>1</v>
      </c>
      <c r="K212">
        <f t="shared" si="3"/>
        <v>0.2</v>
      </c>
    </row>
    <row r="213" spans="1:11" x14ac:dyDescent="0.2">
      <c r="A213" s="7">
        <v>39687</v>
      </c>
      <c r="B213">
        <v>241</v>
      </c>
      <c r="C213">
        <v>5</v>
      </c>
      <c r="D213">
        <v>100</v>
      </c>
      <c r="E213" t="s">
        <v>257</v>
      </c>
      <c r="F213" t="s">
        <v>217</v>
      </c>
      <c r="G213" t="s">
        <v>219</v>
      </c>
      <c r="J213">
        <v>6</v>
      </c>
      <c r="K213">
        <f t="shared" si="3"/>
        <v>1.2</v>
      </c>
    </row>
    <row r="214" spans="1:11" x14ac:dyDescent="0.2">
      <c r="A214" s="7">
        <v>39687</v>
      </c>
      <c r="B214">
        <v>241</v>
      </c>
      <c r="C214">
        <v>5</v>
      </c>
      <c r="D214">
        <v>100</v>
      </c>
      <c r="E214" t="s">
        <v>257</v>
      </c>
      <c r="F214" t="s">
        <v>217</v>
      </c>
      <c r="G214" t="s">
        <v>218</v>
      </c>
      <c r="J214">
        <f>COUNTA(G214:G214)</f>
        <v>1</v>
      </c>
      <c r="K214">
        <f t="shared" si="3"/>
        <v>0.2</v>
      </c>
    </row>
    <row r="215" spans="1:11" x14ac:dyDescent="0.2">
      <c r="A215" s="7">
        <v>39687</v>
      </c>
      <c r="B215">
        <v>241</v>
      </c>
      <c r="C215">
        <v>5</v>
      </c>
      <c r="D215">
        <v>100</v>
      </c>
      <c r="E215" t="s">
        <v>257</v>
      </c>
      <c r="F215" t="s">
        <v>226</v>
      </c>
      <c r="J215">
        <v>1</v>
      </c>
      <c r="K215">
        <f t="shared" si="3"/>
        <v>0.2</v>
      </c>
    </row>
    <row r="216" spans="1:11" x14ac:dyDescent="0.2">
      <c r="A216" s="7">
        <v>39687</v>
      </c>
      <c r="B216">
        <v>241</v>
      </c>
      <c r="C216">
        <v>19</v>
      </c>
      <c r="D216">
        <v>150</v>
      </c>
      <c r="E216" t="s">
        <v>256</v>
      </c>
      <c r="F216" t="s">
        <v>221</v>
      </c>
      <c r="H216" t="s">
        <v>225</v>
      </c>
      <c r="J216">
        <v>7</v>
      </c>
      <c r="K216">
        <f t="shared" si="3"/>
        <v>1.4</v>
      </c>
    </row>
    <row r="217" spans="1:11" x14ac:dyDescent="0.2">
      <c r="A217" s="7">
        <v>39687</v>
      </c>
      <c r="B217">
        <v>241</v>
      </c>
      <c r="C217">
        <v>19</v>
      </c>
      <c r="D217">
        <v>150</v>
      </c>
      <c r="E217" t="s">
        <v>256</v>
      </c>
      <c r="F217" t="s">
        <v>221</v>
      </c>
      <c r="H217" t="s">
        <v>222</v>
      </c>
      <c r="J217">
        <v>5</v>
      </c>
      <c r="K217">
        <f t="shared" si="3"/>
        <v>1</v>
      </c>
    </row>
    <row r="218" spans="1:11" x14ac:dyDescent="0.2">
      <c r="A218" s="7">
        <v>39687</v>
      </c>
      <c r="B218">
        <v>241</v>
      </c>
      <c r="C218">
        <v>19</v>
      </c>
      <c r="D218">
        <v>150</v>
      </c>
      <c r="E218" t="s">
        <v>256</v>
      </c>
      <c r="F218" t="s">
        <v>217</v>
      </c>
      <c r="G218" t="s">
        <v>219</v>
      </c>
      <c r="J218">
        <v>5</v>
      </c>
      <c r="K218">
        <f t="shared" si="3"/>
        <v>1</v>
      </c>
    </row>
    <row r="219" spans="1:11" x14ac:dyDescent="0.2">
      <c r="A219" s="7">
        <v>39687</v>
      </c>
      <c r="B219">
        <v>241</v>
      </c>
      <c r="C219">
        <v>19</v>
      </c>
      <c r="D219">
        <v>150</v>
      </c>
      <c r="E219" t="s">
        <v>256</v>
      </c>
      <c r="F219" t="s">
        <v>217</v>
      </c>
      <c r="G219" t="s">
        <v>218</v>
      </c>
      <c r="J219">
        <v>3</v>
      </c>
      <c r="K219">
        <f t="shared" si="3"/>
        <v>0.6</v>
      </c>
    </row>
    <row r="220" spans="1:11" x14ac:dyDescent="0.2">
      <c r="A220" s="7">
        <v>39687</v>
      </c>
      <c r="B220">
        <v>241</v>
      </c>
      <c r="C220">
        <v>19</v>
      </c>
      <c r="D220">
        <v>150</v>
      </c>
      <c r="E220" t="s">
        <v>256</v>
      </c>
      <c r="F220" t="s">
        <v>217</v>
      </c>
      <c r="G220" t="s">
        <v>223</v>
      </c>
      <c r="J220">
        <v>1</v>
      </c>
      <c r="K220">
        <f t="shared" si="3"/>
        <v>0.2</v>
      </c>
    </row>
    <row r="221" spans="1:11" x14ac:dyDescent="0.2">
      <c r="A221" s="7">
        <v>39687</v>
      </c>
      <c r="B221">
        <v>241</v>
      </c>
      <c r="C221">
        <v>16</v>
      </c>
      <c r="D221">
        <v>150</v>
      </c>
      <c r="E221" t="s">
        <v>257</v>
      </c>
      <c r="F221" t="s">
        <v>221</v>
      </c>
      <c r="H221" t="s">
        <v>222</v>
      </c>
      <c r="J221">
        <v>1</v>
      </c>
      <c r="K221">
        <f t="shared" si="3"/>
        <v>0.2</v>
      </c>
    </row>
    <row r="222" spans="1:11" x14ac:dyDescent="0.2">
      <c r="A222" s="7">
        <v>39687</v>
      </c>
      <c r="B222">
        <v>241</v>
      </c>
      <c r="C222">
        <v>12</v>
      </c>
      <c r="D222">
        <v>200</v>
      </c>
      <c r="E222" t="s">
        <v>256</v>
      </c>
      <c r="F222" t="s">
        <v>220</v>
      </c>
      <c r="G222" t="s">
        <v>219</v>
      </c>
      <c r="J222">
        <f>COUNTA(G222:G222)</f>
        <v>1</v>
      </c>
      <c r="K222">
        <f t="shared" si="3"/>
        <v>0.2</v>
      </c>
    </row>
    <row r="223" spans="1:11" x14ac:dyDescent="0.2">
      <c r="A223" s="7">
        <v>39687</v>
      </c>
      <c r="B223">
        <v>241</v>
      </c>
      <c r="C223">
        <v>12</v>
      </c>
      <c r="D223">
        <v>200</v>
      </c>
      <c r="E223" t="s">
        <v>256</v>
      </c>
      <c r="F223" t="s">
        <v>221</v>
      </c>
      <c r="G223" t="s">
        <v>230</v>
      </c>
      <c r="I223" t="s">
        <v>228</v>
      </c>
      <c r="J223">
        <v>1</v>
      </c>
      <c r="K223">
        <f t="shared" si="3"/>
        <v>0.2</v>
      </c>
    </row>
    <row r="224" spans="1:11" x14ac:dyDescent="0.2">
      <c r="A224" s="7">
        <v>39687</v>
      </c>
      <c r="B224">
        <v>241</v>
      </c>
      <c r="C224">
        <v>12</v>
      </c>
      <c r="D224">
        <v>200</v>
      </c>
      <c r="E224" t="s">
        <v>256</v>
      </c>
      <c r="F224" t="s">
        <v>221</v>
      </c>
      <c r="G224" t="s">
        <v>230</v>
      </c>
      <c r="I224" t="s">
        <v>231</v>
      </c>
      <c r="J224">
        <v>2</v>
      </c>
      <c r="K224">
        <f t="shared" si="3"/>
        <v>0.4</v>
      </c>
    </row>
    <row r="225" spans="1:11" x14ac:dyDescent="0.2">
      <c r="A225" s="7">
        <v>39687</v>
      </c>
      <c r="B225">
        <v>241</v>
      </c>
      <c r="C225">
        <v>12</v>
      </c>
      <c r="D225">
        <v>200</v>
      </c>
      <c r="E225" t="s">
        <v>256</v>
      </c>
      <c r="F225" t="s">
        <v>221</v>
      </c>
      <c r="H225" t="s">
        <v>225</v>
      </c>
      <c r="J225">
        <v>2</v>
      </c>
      <c r="K225">
        <f t="shared" si="3"/>
        <v>0.4</v>
      </c>
    </row>
    <row r="226" spans="1:11" x14ac:dyDescent="0.2">
      <c r="A226" s="7">
        <v>39687</v>
      </c>
      <c r="B226">
        <v>241</v>
      </c>
      <c r="C226">
        <v>12</v>
      </c>
      <c r="D226">
        <v>200</v>
      </c>
      <c r="E226" t="s">
        <v>256</v>
      </c>
      <c r="F226" t="s">
        <v>221</v>
      </c>
      <c r="H226" t="s">
        <v>222</v>
      </c>
      <c r="J226">
        <v>2</v>
      </c>
      <c r="K226">
        <f t="shared" si="3"/>
        <v>0.4</v>
      </c>
    </row>
    <row r="227" spans="1:11" x14ac:dyDescent="0.2">
      <c r="A227" s="7">
        <v>39687</v>
      </c>
      <c r="B227">
        <v>241</v>
      </c>
      <c r="C227">
        <v>12</v>
      </c>
      <c r="D227">
        <v>200</v>
      </c>
      <c r="E227" t="s">
        <v>256</v>
      </c>
      <c r="F227" t="s">
        <v>217</v>
      </c>
      <c r="G227" t="s">
        <v>219</v>
      </c>
      <c r="J227">
        <v>2</v>
      </c>
      <c r="K227">
        <f t="shared" si="3"/>
        <v>0.4</v>
      </c>
    </row>
    <row r="228" spans="1:11" x14ac:dyDescent="0.2">
      <c r="A228" s="7">
        <v>39687</v>
      </c>
      <c r="B228">
        <v>241</v>
      </c>
      <c r="C228">
        <v>12</v>
      </c>
      <c r="D228">
        <v>200</v>
      </c>
      <c r="E228" t="s">
        <v>256</v>
      </c>
      <c r="F228" t="s">
        <v>217</v>
      </c>
      <c r="G228" t="s">
        <v>218</v>
      </c>
      <c r="J228">
        <v>1</v>
      </c>
      <c r="K228">
        <f t="shared" si="3"/>
        <v>0.2</v>
      </c>
    </row>
    <row r="229" spans="1:11" x14ac:dyDescent="0.2">
      <c r="A229" s="7">
        <v>39687</v>
      </c>
      <c r="B229">
        <v>241</v>
      </c>
      <c r="C229">
        <v>12</v>
      </c>
      <c r="D229">
        <v>200</v>
      </c>
      <c r="E229" t="s">
        <v>256</v>
      </c>
      <c r="F229" t="s">
        <v>226</v>
      </c>
      <c r="J229">
        <v>1</v>
      </c>
      <c r="K229">
        <f t="shared" si="3"/>
        <v>0.2</v>
      </c>
    </row>
    <row r="230" spans="1:11" x14ac:dyDescent="0.2">
      <c r="A230" s="7">
        <v>39687</v>
      </c>
      <c r="B230">
        <v>241</v>
      </c>
      <c r="C230">
        <v>10</v>
      </c>
      <c r="D230">
        <v>200</v>
      </c>
      <c r="E230" t="s">
        <v>257</v>
      </c>
      <c r="F230" t="s">
        <v>220</v>
      </c>
      <c r="G230" t="s">
        <v>219</v>
      </c>
      <c r="J230">
        <v>2</v>
      </c>
      <c r="K230">
        <f t="shared" si="3"/>
        <v>0.4</v>
      </c>
    </row>
    <row r="231" spans="1:11" x14ac:dyDescent="0.2">
      <c r="A231" s="7">
        <v>39687</v>
      </c>
      <c r="B231">
        <v>241</v>
      </c>
      <c r="C231">
        <v>10</v>
      </c>
      <c r="D231">
        <v>200</v>
      </c>
      <c r="E231" t="s">
        <v>257</v>
      </c>
      <c r="F231" t="s">
        <v>217</v>
      </c>
      <c r="G231" t="s">
        <v>218</v>
      </c>
      <c r="J231">
        <v>1</v>
      </c>
      <c r="K231">
        <f t="shared" si="3"/>
        <v>0.2</v>
      </c>
    </row>
    <row r="232" spans="1:11" x14ac:dyDescent="0.2">
      <c r="A232" s="7">
        <v>39687</v>
      </c>
      <c r="B232">
        <v>241</v>
      </c>
      <c r="C232">
        <v>13</v>
      </c>
      <c r="D232">
        <v>250</v>
      </c>
      <c r="E232" t="s">
        <v>256</v>
      </c>
      <c r="F232" t="s">
        <v>221</v>
      </c>
      <c r="G232" t="s">
        <v>230</v>
      </c>
      <c r="H232" t="s">
        <v>222</v>
      </c>
      <c r="I232" t="s">
        <v>228</v>
      </c>
      <c r="J232">
        <v>1</v>
      </c>
      <c r="K232">
        <f t="shared" si="3"/>
        <v>0.2</v>
      </c>
    </row>
    <row r="233" spans="1:11" x14ac:dyDescent="0.2">
      <c r="A233" s="7">
        <v>39687</v>
      </c>
      <c r="B233">
        <v>241</v>
      </c>
      <c r="C233">
        <v>4</v>
      </c>
      <c r="D233">
        <v>300</v>
      </c>
      <c r="E233" t="s">
        <v>257</v>
      </c>
      <c r="F233" t="s">
        <v>220</v>
      </c>
      <c r="G233" t="s">
        <v>219</v>
      </c>
      <c r="J233">
        <v>10</v>
      </c>
      <c r="K233">
        <f t="shared" si="3"/>
        <v>2</v>
      </c>
    </row>
    <row r="234" spans="1:11" x14ac:dyDescent="0.2">
      <c r="A234" s="7">
        <v>39687</v>
      </c>
      <c r="B234">
        <v>241</v>
      </c>
      <c r="C234">
        <v>4</v>
      </c>
      <c r="D234">
        <v>300</v>
      </c>
      <c r="E234" t="s">
        <v>257</v>
      </c>
      <c r="F234" t="s">
        <v>221</v>
      </c>
      <c r="H234" t="s">
        <v>225</v>
      </c>
      <c r="J234">
        <v>1</v>
      </c>
      <c r="K234">
        <f t="shared" si="3"/>
        <v>0.2</v>
      </c>
    </row>
    <row r="235" spans="1:11" x14ac:dyDescent="0.2">
      <c r="A235" s="7">
        <v>39687</v>
      </c>
      <c r="B235">
        <v>241</v>
      </c>
      <c r="C235">
        <v>4</v>
      </c>
      <c r="D235">
        <v>300</v>
      </c>
      <c r="E235" t="s">
        <v>257</v>
      </c>
      <c r="F235" t="s">
        <v>221</v>
      </c>
      <c r="H235" t="s">
        <v>222</v>
      </c>
      <c r="J235">
        <v>15</v>
      </c>
      <c r="K235">
        <f t="shared" si="3"/>
        <v>3</v>
      </c>
    </row>
    <row r="236" spans="1:11" x14ac:dyDescent="0.2">
      <c r="A236" s="7">
        <v>39687</v>
      </c>
      <c r="B236">
        <v>241</v>
      </c>
      <c r="C236">
        <v>4</v>
      </c>
      <c r="D236">
        <v>300</v>
      </c>
      <c r="E236" t="s">
        <v>257</v>
      </c>
      <c r="F236" t="s">
        <v>217</v>
      </c>
      <c r="G236" t="s">
        <v>219</v>
      </c>
      <c r="J236">
        <f>COUNTA(G236:G236)</f>
        <v>1</v>
      </c>
      <c r="K236">
        <f t="shared" si="3"/>
        <v>0.2</v>
      </c>
    </row>
    <row r="237" spans="1:11" x14ac:dyDescent="0.2">
      <c r="A237" s="7">
        <v>39687</v>
      </c>
      <c r="B237">
        <v>241</v>
      </c>
      <c r="C237">
        <v>4</v>
      </c>
      <c r="D237">
        <v>300</v>
      </c>
      <c r="E237" t="s">
        <v>257</v>
      </c>
      <c r="F237" t="s">
        <v>217</v>
      </c>
      <c r="G237" t="s">
        <v>218</v>
      </c>
      <c r="J237">
        <f>COUNTA(G237:G237)</f>
        <v>1</v>
      </c>
      <c r="K237">
        <f t="shared" si="3"/>
        <v>0.2</v>
      </c>
    </row>
    <row r="238" spans="1:11" x14ac:dyDescent="0.2">
      <c r="A238" s="7">
        <v>39687</v>
      </c>
      <c r="B238">
        <v>241</v>
      </c>
      <c r="C238">
        <v>4</v>
      </c>
      <c r="D238">
        <v>300</v>
      </c>
      <c r="E238" t="s">
        <v>257</v>
      </c>
      <c r="F238" t="s">
        <v>226</v>
      </c>
      <c r="J238">
        <v>1</v>
      </c>
      <c r="K238">
        <f t="shared" si="3"/>
        <v>0.2</v>
      </c>
    </row>
    <row r="239" spans="1:11" x14ac:dyDescent="0.2">
      <c r="A239" s="7">
        <v>39687</v>
      </c>
      <c r="B239">
        <v>241</v>
      </c>
      <c r="C239">
        <v>20</v>
      </c>
      <c r="D239">
        <v>350</v>
      </c>
      <c r="E239" t="s">
        <v>256</v>
      </c>
      <c r="F239" t="s">
        <v>220</v>
      </c>
      <c r="G239" t="s">
        <v>219</v>
      </c>
      <c r="J239">
        <v>7</v>
      </c>
      <c r="K239">
        <f t="shared" si="3"/>
        <v>1.4</v>
      </c>
    </row>
    <row r="240" spans="1:11" x14ac:dyDescent="0.2">
      <c r="A240" s="7">
        <v>39687</v>
      </c>
      <c r="B240">
        <v>241</v>
      </c>
      <c r="C240">
        <v>20</v>
      </c>
      <c r="D240">
        <v>350</v>
      </c>
      <c r="E240" t="s">
        <v>256</v>
      </c>
      <c r="F240" t="s">
        <v>221</v>
      </c>
      <c r="G240" t="s">
        <v>230</v>
      </c>
      <c r="I240" t="s">
        <v>231</v>
      </c>
      <c r="J240">
        <v>3</v>
      </c>
      <c r="K240">
        <f t="shared" si="3"/>
        <v>0.6</v>
      </c>
    </row>
    <row r="241" spans="1:11" x14ac:dyDescent="0.2">
      <c r="A241" s="7">
        <v>39687</v>
      </c>
      <c r="B241">
        <v>241</v>
      </c>
      <c r="C241">
        <v>20</v>
      </c>
      <c r="D241">
        <v>350</v>
      </c>
      <c r="E241" t="s">
        <v>256</v>
      </c>
      <c r="F241" t="s">
        <v>217</v>
      </c>
      <c r="G241" t="s">
        <v>219</v>
      </c>
      <c r="J241">
        <v>6</v>
      </c>
      <c r="K241">
        <f t="shared" si="3"/>
        <v>1.2</v>
      </c>
    </row>
    <row r="242" spans="1:11" x14ac:dyDescent="0.2">
      <c r="A242" s="7">
        <v>39687</v>
      </c>
      <c r="B242">
        <v>241</v>
      </c>
      <c r="C242">
        <v>20</v>
      </c>
      <c r="D242">
        <v>350</v>
      </c>
      <c r="E242" t="s">
        <v>256</v>
      </c>
      <c r="F242" t="s">
        <v>217</v>
      </c>
      <c r="G242" t="s">
        <v>232</v>
      </c>
      <c r="J242">
        <v>3</v>
      </c>
      <c r="K242">
        <f t="shared" si="3"/>
        <v>0.6</v>
      </c>
    </row>
    <row r="243" spans="1:11" x14ac:dyDescent="0.2">
      <c r="A243" s="7">
        <v>39687</v>
      </c>
      <c r="B243">
        <v>241</v>
      </c>
      <c r="C243">
        <v>20</v>
      </c>
      <c r="D243">
        <v>350</v>
      </c>
      <c r="E243" t="s">
        <v>256</v>
      </c>
      <c r="F243" t="s">
        <v>217</v>
      </c>
      <c r="G243" t="s">
        <v>218</v>
      </c>
      <c r="J243">
        <f>COUNTA(G243:G243)</f>
        <v>1</v>
      </c>
      <c r="K243">
        <f t="shared" si="3"/>
        <v>0.2</v>
      </c>
    </row>
    <row r="244" spans="1:11" x14ac:dyDescent="0.2">
      <c r="A244" s="7">
        <v>39687</v>
      </c>
      <c r="B244">
        <v>241</v>
      </c>
      <c r="C244">
        <v>20</v>
      </c>
      <c r="D244">
        <v>350</v>
      </c>
      <c r="E244" t="s">
        <v>256</v>
      </c>
      <c r="F244" t="s">
        <v>217</v>
      </c>
      <c r="G244" t="s">
        <v>223</v>
      </c>
      <c r="J244">
        <v>12</v>
      </c>
      <c r="K244">
        <f t="shared" si="3"/>
        <v>2.4</v>
      </c>
    </row>
    <row r="245" spans="1:11" x14ac:dyDescent="0.2">
      <c r="A245" s="7">
        <v>39687</v>
      </c>
      <c r="B245">
        <v>241</v>
      </c>
      <c r="C245">
        <v>20</v>
      </c>
      <c r="D245">
        <v>350</v>
      </c>
      <c r="E245" t="s">
        <v>256</v>
      </c>
      <c r="F245" t="s">
        <v>226</v>
      </c>
      <c r="J245">
        <v>1</v>
      </c>
      <c r="K245">
        <f t="shared" si="3"/>
        <v>0.2</v>
      </c>
    </row>
    <row r="246" spans="1:11" x14ac:dyDescent="0.2">
      <c r="A246" s="7">
        <v>39687</v>
      </c>
      <c r="B246">
        <v>241</v>
      </c>
      <c r="C246">
        <v>7</v>
      </c>
      <c r="D246">
        <v>350</v>
      </c>
      <c r="E246" t="s">
        <v>257</v>
      </c>
      <c r="F246" t="s">
        <v>220</v>
      </c>
      <c r="G246" t="s">
        <v>219</v>
      </c>
      <c r="J246">
        <v>14</v>
      </c>
      <c r="K246">
        <f t="shared" si="3"/>
        <v>2.8</v>
      </c>
    </row>
    <row r="247" spans="1:11" x14ac:dyDescent="0.2">
      <c r="A247" s="7">
        <v>39687</v>
      </c>
      <c r="B247">
        <v>241</v>
      </c>
      <c r="C247">
        <v>7</v>
      </c>
      <c r="D247">
        <v>350</v>
      </c>
      <c r="E247" t="s">
        <v>257</v>
      </c>
      <c r="F247" t="s">
        <v>221</v>
      </c>
      <c r="G247" t="s">
        <v>230</v>
      </c>
      <c r="I247" t="s">
        <v>228</v>
      </c>
      <c r="J247">
        <v>1</v>
      </c>
      <c r="K247">
        <f t="shared" si="3"/>
        <v>0.2</v>
      </c>
    </row>
    <row r="248" spans="1:11" x14ac:dyDescent="0.2">
      <c r="A248" s="7">
        <v>39687</v>
      </c>
      <c r="B248">
        <v>241</v>
      </c>
      <c r="C248">
        <v>7</v>
      </c>
      <c r="D248">
        <v>350</v>
      </c>
      <c r="E248" t="s">
        <v>257</v>
      </c>
      <c r="F248" t="s">
        <v>217</v>
      </c>
      <c r="G248" t="s">
        <v>219</v>
      </c>
      <c r="J248">
        <v>1</v>
      </c>
      <c r="K248">
        <f t="shared" si="3"/>
        <v>0.2</v>
      </c>
    </row>
    <row r="249" spans="1:11" ht="12" customHeight="1" x14ac:dyDescent="0.2">
      <c r="A249" s="7">
        <v>39687</v>
      </c>
      <c r="B249">
        <v>241</v>
      </c>
      <c r="C249">
        <v>7</v>
      </c>
      <c r="D249">
        <v>350</v>
      </c>
      <c r="E249" t="s">
        <v>257</v>
      </c>
      <c r="F249" t="s">
        <v>217</v>
      </c>
      <c r="G249" t="s">
        <v>232</v>
      </c>
      <c r="J249">
        <v>1</v>
      </c>
      <c r="K249">
        <f t="shared" si="3"/>
        <v>0.2</v>
      </c>
    </row>
    <row r="250" spans="1:11" x14ac:dyDescent="0.2">
      <c r="A250" s="7">
        <v>39652</v>
      </c>
      <c r="B250">
        <v>206</v>
      </c>
      <c r="C250">
        <v>30</v>
      </c>
      <c r="D250">
        <v>450</v>
      </c>
      <c r="E250" t="s">
        <v>256</v>
      </c>
      <c r="F250" t="s">
        <v>217</v>
      </c>
      <c r="G250" t="s">
        <v>232</v>
      </c>
      <c r="J250">
        <v>1</v>
      </c>
      <c r="K250">
        <f t="shared" si="3"/>
        <v>0.2</v>
      </c>
    </row>
    <row r="251" spans="1:11" x14ac:dyDescent="0.2">
      <c r="A251" s="7">
        <v>39687</v>
      </c>
      <c r="B251">
        <v>241</v>
      </c>
      <c r="C251">
        <v>7</v>
      </c>
      <c r="D251">
        <v>350</v>
      </c>
      <c r="E251" t="s">
        <v>257</v>
      </c>
      <c r="F251" t="s">
        <v>217</v>
      </c>
      <c r="G251" t="s">
        <v>218</v>
      </c>
      <c r="J251">
        <v>5</v>
      </c>
      <c r="K251">
        <f t="shared" si="3"/>
        <v>1</v>
      </c>
    </row>
    <row r="252" spans="1:11" x14ac:dyDescent="0.2">
      <c r="A252" s="7">
        <v>39687</v>
      </c>
      <c r="B252">
        <v>241</v>
      </c>
      <c r="C252">
        <v>7</v>
      </c>
      <c r="D252">
        <v>350</v>
      </c>
      <c r="E252" t="s">
        <v>257</v>
      </c>
      <c r="F252" t="s">
        <v>226</v>
      </c>
      <c r="J252">
        <v>1</v>
      </c>
      <c r="K252">
        <f t="shared" si="3"/>
        <v>0.2</v>
      </c>
    </row>
    <row r="253" spans="1:11" x14ac:dyDescent="0.2">
      <c r="A253" s="7">
        <v>39687</v>
      </c>
      <c r="B253">
        <v>241</v>
      </c>
      <c r="C253">
        <v>18</v>
      </c>
      <c r="D253">
        <v>450</v>
      </c>
      <c r="E253" t="s">
        <v>257</v>
      </c>
      <c r="F253" t="s">
        <v>221</v>
      </c>
      <c r="H253" t="s">
        <v>225</v>
      </c>
      <c r="J253">
        <v>1</v>
      </c>
      <c r="K253">
        <f t="shared" si="3"/>
        <v>0.2</v>
      </c>
    </row>
    <row r="254" spans="1:11" x14ac:dyDescent="0.2">
      <c r="A254" s="7">
        <v>39687</v>
      </c>
      <c r="B254">
        <v>241</v>
      </c>
      <c r="C254">
        <v>18</v>
      </c>
      <c r="D254">
        <v>450</v>
      </c>
      <c r="E254" t="s">
        <v>257</v>
      </c>
      <c r="F254" t="s">
        <v>221</v>
      </c>
      <c r="H254" t="s">
        <v>222</v>
      </c>
      <c r="J254">
        <v>4</v>
      </c>
      <c r="K254">
        <f t="shared" si="3"/>
        <v>0.8</v>
      </c>
    </row>
    <row r="255" spans="1:11" x14ac:dyDescent="0.2">
      <c r="A255" s="7">
        <v>39687</v>
      </c>
      <c r="B255">
        <v>241</v>
      </c>
      <c r="C255">
        <v>18</v>
      </c>
      <c r="D255">
        <v>450</v>
      </c>
      <c r="E255" t="s">
        <v>257</v>
      </c>
      <c r="F255" t="s">
        <v>217</v>
      </c>
      <c r="G255" t="s">
        <v>219</v>
      </c>
      <c r="J255">
        <v>4</v>
      </c>
      <c r="K255">
        <f t="shared" si="3"/>
        <v>0.8</v>
      </c>
    </row>
    <row r="256" spans="1:11" x14ac:dyDescent="0.2">
      <c r="A256" s="7">
        <v>39687</v>
      </c>
      <c r="B256">
        <v>241</v>
      </c>
      <c r="C256">
        <v>18</v>
      </c>
      <c r="D256">
        <v>450</v>
      </c>
      <c r="E256" t="s">
        <v>257</v>
      </c>
      <c r="F256" t="s">
        <v>217</v>
      </c>
      <c r="G256" t="s">
        <v>232</v>
      </c>
      <c r="J256">
        <v>5</v>
      </c>
      <c r="K256">
        <f t="shared" si="3"/>
        <v>1</v>
      </c>
    </row>
    <row r="257" spans="1:11" x14ac:dyDescent="0.2">
      <c r="A257" s="7">
        <v>39687</v>
      </c>
      <c r="B257">
        <v>241</v>
      </c>
      <c r="C257">
        <v>18</v>
      </c>
      <c r="D257">
        <v>450</v>
      </c>
      <c r="E257" t="s">
        <v>257</v>
      </c>
      <c r="F257" t="s">
        <v>217</v>
      </c>
      <c r="G257" t="s">
        <v>218</v>
      </c>
      <c r="J257">
        <v>2</v>
      </c>
      <c r="K257">
        <f t="shared" si="3"/>
        <v>0.4</v>
      </c>
    </row>
    <row r="258" spans="1:11" x14ac:dyDescent="0.2">
      <c r="A258" s="7">
        <v>39687</v>
      </c>
      <c r="B258">
        <v>241</v>
      </c>
      <c r="C258">
        <v>18</v>
      </c>
      <c r="D258">
        <v>450</v>
      </c>
      <c r="E258" t="s">
        <v>257</v>
      </c>
      <c r="F258" t="s">
        <v>217</v>
      </c>
      <c r="G258" t="s">
        <v>223</v>
      </c>
      <c r="J258">
        <v>2</v>
      </c>
      <c r="K258">
        <f t="shared" si="3"/>
        <v>0.4</v>
      </c>
    </row>
  </sheetData>
  <autoFilter ref="A1:J258"/>
  <sortState ref="A267:K276">
    <sortCondition ref="C267:C27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workbookViewId="0">
      <selection activeCell="A72" sqref="A57:J72"/>
    </sheetView>
  </sheetViews>
  <sheetFormatPr baseColWidth="10" defaultRowHeight="12.75" x14ac:dyDescent="0.2"/>
  <cols>
    <col min="1" max="1" width="10.75" style="7"/>
    <col min="12" max="12" width="10.75" style="7"/>
  </cols>
  <sheetData>
    <row r="1" spans="1:21" x14ac:dyDescent="0.2">
      <c r="A1" s="7" t="s">
        <v>237</v>
      </c>
      <c r="B1" t="s">
        <v>236</v>
      </c>
      <c r="C1" t="s">
        <v>238</v>
      </c>
      <c r="D1" t="s">
        <v>254</v>
      </c>
      <c r="E1" t="s">
        <v>255</v>
      </c>
      <c r="F1" t="s">
        <v>239</v>
      </c>
      <c r="G1" t="s">
        <v>240</v>
      </c>
      <c r="H1" t="s">
        <v>241</v>
      </c>
      <c r="I1" t="s">
        <v>215</v>
      </c>
      <c r="J1" t="s">
        <v>261</v>
      </c>
      <c r="L1" s="8" t="s">
        <v>237</v>
      </c>
      <c r="M1" s="6" t="s">
        <v>262</v>
      </c>
      <c r="N1" s="6" t="s">
        <v>238</v>
      </c>
      <c r="O1" s="6" t="s">
        <v>254</v>
      </c>
      <c r="P1" s="6" t="s">
        <v>255</v>
      </c>
      <c r="Q1" s="6" t="s">
        <v>239</v>
      </c>
      <c r="R1" s="6" t="s">
        <v>240</v>
      </c>
      <c r="T1" s="6" t="s">
        <v>264</v>
      </c>
      <c r="U1" s="6" t="s">
        <v>263</v>
      </c>
    </row>
    <row r="2" spans="1:21" x14ac:dyDescent="0.2">
      <c r="A2" s="7">
        <v>39652</v>
      </c>
      <c r="B2">
        <v>206</v>
      </c>
      <c r="C2">
        <v>21</v>
      </c>
      <c r="D2">
        <v>50</v>
      </c>
      <c r="E2" t="s">
        <v>256</v>
      </c>
      <c r="F2" t="s">
        <v>221</v>
      </c>
      <c r="G2" t="s">
        <v>230</v>
      </c>
      <c r="H2" t="s">
        <v>228</v>
      </c>
      <c r="I2">
        <v>1</v>
      </c>
      <c r="J2">
        <v>0.2</v>
      </c>
      <c r="L2" s="7">
        <v>39652</v>
      </c>
      <c r="M2">
        <v>206</v>
      </c>
      <c r="N2">
        <v>21</v>
      </c>
      <c r="O2">
        <v>50</v>
      </c>
      <c r="P2" t="s">
        <v>256</v>
      </c>
      <c r="Q2" t="s">
        <v>217</v>
      </c>
      <c r="R2" t="s">
        <v>223</v>
      </c>
      <c r="T2">
        <v>4</v>
      </c>
      <c r="U2">
        <v>0.8</v>
      </c>
    </row>
    <row r="3" spans="1:21" x14ac:dyDescent="0.2">
      <c r="A3" s="7">
        <v>39652</v>
      </c>
      <c r="B3">
        <v>206</v>
      </c>
      <c r="C3">
        <v>21</v>
      </c>
      <c r="D3">
        <v>50</v>
      </c>
      <c r="E3" t="s">
        <v>256</v>
      </c>
      <c r="F3" t="s">
        <v>221</v>
      </c>
      <c r="G3" t="s">
        <v>244</v>
      </c>
      <c r="I3">
        <v>1</v>
      </c>
      <c r="J3">
        <v>0.2</v>
      </c>
      <c r="L3" s="7">
        <v>39652</v>
      </c>
      <c r="M3">
        <v>206</v>
      </c>
      <c r="N3">
        <v>28</v>
      </c>
      <c r="O3">
        <v>100</v>
      </c>
      <c r="P3" t="s">
        <v>256</v>
      </c>
      <c r="Q3" t="s">
        <v>217</v>
      </c>
      <c r="R3" t="s">
        <v>223</v>
      </c>
      <c r="T3">
        <v>2</v>
      </c>
      <c r="U3">
        <v>0.4</v>
      </c>
    </row>
    <row r="4" spans="1:21" x14ac:dyDescent="0.2">
      <c r="A4" s="7">
        <v>39652</v>
      </c>
      <c r="B4">
        <v>206</v>
      </c>
      <c r="C4">
        <v>21</v>
      </c>
      <c r="D4">
        <v>50</v>
      </c>
      <c r="E4" t="s">
        <v>256</v>
      </c>
      <c r="F4" t="s">
        <v>221</v>
      </c>
      <c r="G4" s="6" t="s">
        <v>230</v>
      </c>
      <c r="I4">
        <v>2</v>
      </c>
      <c r="J4">
        <v>0.4</v>
      </c>
      <c r="L4" s="7">
        <v>39652</v>
      </c>
      <c r="M4">
        <v>206</v>
      </c>
      <c r="N4">
        <v>12</v>
      </c>
      <c r="O4">
        <v>200</v>
      </c>
      <c r="P4" t="s">
        <v>256</v>
      </c>
      <c r="Q4" t="s">
        <v>217</v>
      </c>
      <c r="R4" t="s">
        <v>223</v>
      </c>
      <c r="T4">
        <v>1</v>
      </c>
      <c r="U4">
        <v>0.2</v>
      </c>
    </row>
    <row r="5" spans="1:21" x14ac:dyDescent="0.2">
      <c r="A5" s="7">
        <v>39652</v>
      </c>
      <c r="B5">
        <v>206</v>
      </c>
      <c r="C5">
        <v>21</v>
      </c>
      <c r="D5">
        <v>50</v>
      </c>
      <c r="E5" t="s">
        <v>256</v>
      </c>
      <c r="F5" t="s">
        <v>217</v>
      </c>
      <c r="G5" t="s">
        <v>219</v>
      </c>
      <c r="I5">
        <v>3</v>
      </c>
      <c r="J5">
        <v>0.6</v>
      </c>
      <c r="L5" s="7">
        <v>39652</v>
      </c>
      <c r="M5">
        <v>206</v>
      </c>
      <c r="N5">
        <v>20</v>
      </c>
      <c r="O5">
        <v>350</v>
      </c>
      <c r="P5" t="s">
        <v>256</v>
      </c>
      <c r="Q5" t="s">
        <v>217</v>
      </c>
      <c r="R5" t="s">
        <v>223</v>
      </c>
      <c r="T5">
        <v>5</v>
      </c>
      <c r="U5">
        <v>1</v>
      </c>
    </row>
    <row r="6" spans="1:21" x14ac:dyDescent="0.2">
      <c r="A6" s="7">
        <v>39652</v>
      </c>
      <c r="B6">
        <v>206</v>
      </c>
      <c r="C6">
        <v>21</v>
      </c>
      <c r="D6">
        <v>50</v>
      </c>
      <c r="E6" t="s">
        <v>256</v>
      </c>
      <c r="F6" t="s">
        <v>217</v>
      </c>
      <c r="G6" t="s">
        <v>232</v>
      </c>
      <c r="I6">
        <v>9</v>
      </c>
      <c r="J6">
        <v>1.8</v>
      </c>
      <c r="L6" s="7">
        <v>39652</v>
      </c>
      <c r="M6">
        <v>206</v>
      </c>
      <c r="N6">
        <v>30</v>
      </c>
      <c r="O6">
        <v>450</v>
      </c>
      <c r="P6" t="s">
        <v>256</v>
      </c>
      <c r="Q6" t="s">
        <v>217</v>
      </c>
      <c r="R6" t="s">
        <v>223</v>
      </c>
      <c r="T6">
        <v>1</v>
      </c>
      <c r="U6">
        <v>0.2</v>
      </c>
    </row>
    <row r="7" spans="1:21" x14ac:dyDescent="0.2">
      <c r="A7" s="7">
        <v>39652</v>
      </c>
      <c r="B7">
        <v>206</v>
      </c>
      <c r="C7">
        <v>21</v>
      </c>
      <c r="D7">
        <v>50</v>
      </c>
      <c r="E7" t="s">
        <v>256</v>
      </c>
      <c r="F7" t="s">
        <v>217</v>
      </c>
      <c r="G7" t="s">
        <v>223</v>
      </c>
      <c r="I7">
        <v>4</v>
      </c>
      <c r="J7">
        <v>0.8</v>
      </c>
      <c r="L7" s="7">
        <v>39659</v>
      </c>
      <c r="M7">
        <v>213</v>
      </c>
      <c r="N7">
        <v>21</v>
      </c>
      <c r="O7">
        <v>50</v>
      </c>
      <c r="P7" t="s">
        <v>256</v>
      </c>
      <c r="Q7" t="s">
        <v>217</v>
      </c>
      <c r="R7" t="s">
        <v>223</v>
      </c>
      <c r="T7">
        <v>3</v>
      </c>
      <c r="U7">
        <v>0.6</v>
      </c>
    </row>
    <row r="8" spans="1:21" x14ac:dyDescent="0.2">
      <c r="A8" s="7">
        <v>39652</v>
      </c>
      <c r="B8">
        <v>206</v>
      </c>
      <c r="C8">
        <v>28</v>
      </c>
      <c r="D8">
        <v>100</v>
      </c>
      <c r="E8" t="s">
        <v>256</v>
      </c>
      <c r="F8" t="s">
        <v>217</v>
      </c>
      <c r="G8" t="s">
        <v>219</v>
      </c>
      <c r="I8">
        <v>1</v>
      </c>
      <c r="J8">
        <v>0.2</v>
      </c>
      <c r="L8" s="7">
        <v>39659</v>
      </c>
      <c r="M8">
        <v>213</v>
      </c>
      <c r="N8">
        <v>20</v>
      </c>
      <c r="O8">
        <v>350</v>
      </c>
      <c r="P8" t="s">
        <v>256</v>
      </c>
      <c r="Q8" t="s">
        <v>217</v>
      </c>
      <c r="R8" t="s">
        <v>223</v>
      </c>
      <c r="T8">
        <v>2</v>
      </c>
      <c r="U8">
        <v>0.4</v>
      </c>
    </row>
    <row r="9" spans="1:21" x14ac:dyDescent="0.2">
      <c r="A9" s="7">
        <v>39652</v>
      </c>
      <c r="B9">
        <v>206</v>
      </c>
      <c r="C9">
        <v>28</v>
      </c>
      <c r="D9">
        <v>100</v>
      </c>
      <c r="E9" t="s">
        <v>256</v>
      </c>
      <c r="F9" t="s">
        <v>217</v>
      </c>
      <c r="G9" t="s">
        <v>223</v>
      </c>
      <c r="I9">
        <v>2</v>
      </c>
      <c r="J9">
        <v>0.4</v>
      </c>
      <c r="L9" s="7">
        <v>39666</v>
      </c>
      <c r="M9">
        <v>220</v>
      </c>
      <c r="N9">
        <v>21</v>
      </c>
      <c r="O9">
        <v>50</v>
      </c>
      <c r="P9" t="s">
        <v>256</v>
      </c>
      <c r="Q9" t="s">
        <v>217</v>
      </c>
      <c r="R9" t="s">
        <v>223</v>
      </c>
      <c r="T9">
        <v>2</v>
      </c>
      <c r="U9">
        <v>0.4</v>
      </c>
    </row>
    <row r="10" spans="1:21" x14ac:dyDescent="0.2">
      <c r="A10" s="7">
        <v>39652</v>
      </c>
      <c r="B10">
        <v>206</v>
      </c>
      <c r="C10">
        <v>19</v>
      </c>
      <c r="D10">
        <v>150</v>
      </c>
      <c r="E10" t="s">
        <v>256</v>
      </c>
      <c r="F10" t="s">
        <v>221</v>
      </c>
      <c r="G10" s="6" t="s">
        <v>230</v>
      </c>
      <c r="I10">
        <v>3</v>
      </c>
      <c r="J10">
        <v>0.6</v>
      </c>
      <c r="L10" s="7">
        <v>39666</v>
      </c>
      <c r="M10">
        <v>220</v>
      </c>
      <c r="N10">
        <v>20</v>
      </c>
      <c r="O10">
        <v>350</v>
      </c>
      <c r="P10" t="s">
        <v>256</v>
      </c>
      <c r="Q10" t="s">
        <v>217</v>
      </c>
      <c r="R10" t="s">
        <v>223</v>
      </c>
      <c r="T10">
        <v>11</v>
      </c>
      <c r="U10">
        <v>2.2000000000000002</v>
      </c>
    </row>
    <row r="11" spans="1:21" x14ac:dyDescent="0.2">
      <c r="A11" s="7">
        <v>39652</v>
      </c>
      <c r="B11">
        <v>206</v>
      </c>
      <c r="C11">
        <v>19</v>
      </c>
      <c r="D11">
        <v>150</v>
      </c>
      <c r="E11" t="s">
        <v>256</v>
      </c>
      <c r="F11" t="s">
        <v>217</v>
      </c>
      <c r="G11" t="s">
        <v>232</v>
      </c>
      <c r="I11">
        <v>1</v>
      </c>
      <c r="J11">
        <v>0.2</v>
      </c>
      <c r="L11" s="7">
        <v>39673</v>
      </c>
      <c r="M11">
        <v>227</v>
      </c>
      <c r="N11">
        <v>21</v>
      </c>
      <c r="O11">
        <v>50</v>
      </c>
      <c r="P11" t="s">
        <v>256</v>
      </c>
      <c r="Q11" t="s">
        <v>217</v>
      </c>
      <c r="R11" t="s">
        <v>223</v>
      </c>
      <c r="T11">
        <v>1</v>
      </c>
      <c r="U11">
        <v>0.2</v>
      </c>
    </row>
    <row r="12" spans="1:21" x14ac:dyDescent="0.2">
      <c r="A12" s="7">
        <v>39652</v>
      </c>
      <c r="B12">
        <v>206</v>
      </c>
      <c r="C12">
        <v>12</v>
      </c>
      <c r="D12">
        <v>200</v>
      </c>
      <c r="E12" t="s">
        <v>256</v>
      </c>
      <c r="F12" t="s">
        <v>221</v>
      </c>
      <c r="G12" t="s">
        <v>230</v>
      </c>
      <c r="H12" t="s">
        <v>231</v>
      </c>
      <c r="I12">
        <v>1</v>
      </c>
      <c r="J12">
        <v>0.2</v>
      </c>
      <c r="L12" s="7">
        <v>39673</v>
      </c>
      <c r="M12">
        <v>227</v>
      </c>
      <c r="N12">
        <v>20</v>
      </c>
      <c r="O12">
        <v>350</v>
      </c>
      <c r="P12" t="s">
        <v>256</v>
      </c>
      <c r="Q12" t="s">
        <v>217</v>
      </c>
      <c r="R12" t="s">
        <v>223</v>
      </c>
      <c r="T12">
        <v>5</v>
      </c>
      <c r="U12">
        <v>1</v>
      </c>
    </row>
    <row r="13" spans="1:21" x14ac:dyDescent="0.2">
      <c r="A13" s="7">
        <v>39652</v>
      </c>
      <c r="B13">
        <v>206</v>
      </c>
      <c r="C13">
        <v>12</v>
      </c>
      <c r="D13">
        <v>200</v>
      </c>
      <c r="E13" t="s">
        <v>256</v>
      </c>
      <c r="F13" t="s">
        <v>221</v>
      </c>
      <c r="G13" s="6">
        <v>3</v>
      </c>
      <c r="I13">
        <v>1</v>
      </c>
      <c r="J13">
        <v>0.2</v>
      </c>
      <c r="L13" s="7">
        <v>39673</v>
      </c>
      <c r="M13">
        <v>227</v>
      </c>
      <c r="N13">
        <v>30</v>
      </c>
      <c r="O13">
        <v>450</v>
      </c>
      <c r="P13" t="s">
        <v>256</v>
      </c>
      <c r="Q13" t="s">
        <v>217</v>
      </c>
      <c r="R13" t="s">
        <v>223</v>
      </c>
      <c r="T13">
        <v>4</v>
      </c>
      <c r="U13">
        <v>0.8</v>
      </c>
    </row>
    <row r="14" spans="1:21" x14ac:dyDescent="0.2">
      <c r="A14" s="7">
        <v>39652</v>
      </c>
      <c r="B14">
        <v>206</v>
      </c>
      <c r="C14">
        <v>12</v>
      </c>
      <c r="D14">
        <v>200</v>
      </c>
      <c r="E14" t="s">
        <v>256</v>
      </c>
      <c r="F14" t="s">
        <v>217</v>
      </c>
      <c r="G14" t="s">
        <v>223</v>
      </c>
      <c r="I14">
        <v>1</v>
      </c>
      <c r="J14">
        <v>0.2</v>
      </c>
      <c r="L14" s="7">
        <v>39680</v>
      </c>
      <c r="M14">
        <v>234</v>
      </c>
      <c r="N14">
        <v>21</v>
      </c>
      <c r="O14">
        <v>50</v>
      </c>
      <c r="P14" t="s">
        <v>256</v>
      </c>
      <c r="Q14" t="s">
        <v>217</v>
      </c>
      <c r="R14" t="s">
        <v>223</v>
      </c>
      <c r="T14">
        <v>15</v>
      </c>
      <c r="U14">
        <v>3</v>
      </c>
    </row>
    <row r="15" spans="1:21" x14ac:dyDescent="0.2">
      <c r="A15" s="7">
        <v>39652</v>
      </c>
      <c r="B15">
        <v>206</v>
      </c>
      <c r="C15">
        <v>13</v>
      </c>
      <c r="D15">
        <v>250</v>
      </c>
      <c r="E15" t="s">
        <v>256</v>
      </c>
      <c r="F15" t="s">
        <v>221</v>
      </c>
      <c r="G15" t="s">
        <v>230</v>
      </c>
      <c r="H15" t="s">
        <v>231</v>
      </c>
      <c r="I15">
        <v>1</v>
      </c>
      <c r="J15">
        <v>0.2</v>
      </c>
      <c r="L15" s="7">
        <v>39680</v>
      </c>
      <c r="M15">
        <v>234</v>
      </c>
      <c r="N15">
        <v>28</v>
      </c>
      <c r="O15">
        <v>100</v>
      </c>
      <c r="P15" t="s">
        <v>256</v>
      </c>
      <c r="Q15" t="s">
        <v>217</v>
      </c>
      <c r="R15" t="s">
        <v>223</v>
      </c>
      <c r="T15">
        <v>1</v>
      </c>
      <c r="U15">
        <v>0.2</v>
      </c>
    </row>
    <row r="16" spans="1:21" x14ac:dyDescent="0.2">
      <c r="A16" s="7">
        <v>39652</v>
      </c>
      <c r="B16">
        <v>206</v>
      </c>
      <c r="C16">
        <v>13</v>
      </c>
      <c r="D16">
        <v>250</v>
      </c>
      <c r="E16" t="s">
        <v>256</v>
      </c>
      <c r="F16" t="s">
        <v>217</v>
      </c>
      <c r="G16" t="s">
        <v>232</v>
      </c>
      <c r="I16">
        <v>1</v>
      </c>
      <c r="J16">
        <v>0.2</v>
      </c>
      <c r="L16" s="7">
        <v>39680</v>
      </c>
      <c r="M16">
        <v>234</v>
      </c>
      <c r="N16">
        <v>19</v>
      </c>
      <c r="O16">
        <v>150</v>
      </c>
      <c r="P16" t="s">
        <v>256</v>
      </c>
      <c r="Q16" t="s">
        <v>217</v>
      </c>
      <c r="R16" t="s">
        <v>223</v>
      </c>
      <c r="T16">
        <v>1</v>
      </c>
      <c r="U16">
        <v>0.2</v>
      </c>
    </row>
    <row r="17" spans="1:23" x14ac:dyDescent="0.2">
      <c r="A17" s="7">
        <v>39652</v>
      </c>
      <c r="B17">
        <v>206</v>
      </c>
      <c r="C17">
        <v>13</v>
      </c>
      <c r="D17">
        <v>250</v>
      </c>
      <c r="E17" t="s">
        <v>256</v>
      </c>
      <c r="F17" t="s">
        <v>217</v>
      </c>
      <c r="G17" t="s">
        <v>218</v>
      </c>
      <c r="I17">
        <v>3</v>
      </c>
      <c r="J17">
        <v>0.6</v>
      </c>
      <c r="L17" s="7">
        <v>39680</v>
      </c>
      <c r="M17">
        <v>234</v>
      </c>
      <c r="N17">
        <v>22</v>
      </c>
      <c r="O17">
        <v>300</v>
      </c>
      <c r="P17" t="s">
        <v>256</v>
      </c>
      <c r="Q17" t="s">
        <v>217</v>
      </c>
      <c r="R17" t="s">
        <v>223</v>
      </c>
      <c r="T17">
        <v>5</v>
      </c>
      <c r="U17">
        <v>1</v>
      </c>
    </row>
    <row r="18" spans="1:23" x14ac:dyDescent="0.2">
      <c r="A18" s="7">
        <v>39652</v>
      </c>
      <c r="B18">
        <v>206</v>
      </c>
      <c r="C18">
        <v>20</v>
      </c>
      <c r="D18">
        <v>350</v>
      </c>
      <c r="E18" t="s">
        <v>256</v>
      </c>
      <c r="F18" t="s">
        <v>221</v>
      </c>
      <c r="G18" s="6" t="s">
        <v>230</v>
      </c>
      <c r="I18">
        <v>1</v>
      </c>
      <c r="J18">
        <v>0.2</v>
      </c>
      <c r="L18" s="7">
        <v>39680</v>
      </c>
      <c r="M18">
        <v>234</v>
      </c>
      <c r="N18">
        <v>30</v>
      </c>
      <c r="O18">
        <v>450</v>
      </c>
      <c r="P18" t="s">
        <v>256</v>
      </c>
      <c r="Q18" t="s">
        <v>217</v>
      </c>
      <c r="R18" t="s">
        <v>223</v>
      </c>
      <c r="T18">
        <v>9</v>
      </c>
      <c r="U18">
        <v>1.8</v>
      </c>
    </row>
    <row r="19" spans="1:23" x14ac:dyDescent="0.2">
      <c r="A19" s="7">
        <v>39652</v>
      </c>
      <c r="B19">
        <v>206</v>
      </c>
      <c r="C19">
        <v>20</v>
      </c>
      <c r="D19">
        <v>350</v>
      </c>
      <c r="E19" t="s">
        <v>256</v>
      </c>
      <c r="F19" t="s">
        <v>217</v>
      </c>
      <c r="G19" t="s">
        <v>219</v>
      </c>
      <c r="I19">
        <v>4</v>
      </c>
      <c r="J19">
        <v>0.8</v>
      </c>
      <c r="L19" s="7">
        <v>39687</v>
      </c>
      <c r="M19">
        <v>241</v>
      </c>
      <c r="N19">
        <v>19</v>
      </c>
      <c r="O19">
        <v>150</v>
      </c>
      <c r="P19" t="s">
        <v>256</v>
      </c>
      <c r="Q19" t="s">
        <v>217</v>
      </c>
      <c r="R19" t="s">
        <v>223</v>
      </c>
      <c r="T19">
        <v>1</v>
      </c>
      <c r="U19">
        <v>0.2</v>
      </c>
    </row>
    <row r="20" spans="1:23" x14ac:dyDescent="0.2">
      <c r="A20" s="7">
        <v>39652</v>
      </c>
      <c r="B20">
        <v>206</v>
      </c>
      <c r="C20">
        <v>20</v>
      </c>
      <c r="D20">
        <v>350</v>
      </c>
      <c r="E20" t="s">
        <v>256</v>
      </c>
      <c r="F20" t="s">
        <v>217</v>
      </c>
      <c r="G20" t="s">
        <v>232</v>
      </c>
      <c r="I20">
        <v>4</v>
      </c>
      <c r="J20">
        <v>0.8</v>
      </c>
      <c r="L20" s="7">
        <v>39687</v>
      </c>
      <c r="M20">
        <v>241</v>
      </c>
      <c r="N20">
        <v>20</v>
      </c>
      <c r="O20">
        <v>350</v>
      </c>
      <c r="P20" t="s">
        <v>256</v>
      </c>
      <c r="Q20" t="s">
        <v>217</v>
      </c>
      <c r="R20" t="s">
        <v>223</v>
      </c>
      <c r="T20">
        <v>12</v>
      </c>
      <c r="U20">
        <v>2.4</v>
      </c>
    </row>
    <row r="21" spans="1:23" x14ac:dyDescent="0.2">
      <c r="A21" s="7">
        <v>39652</v>
      </c>
      <c r="B21">
        <v>206</v>
      </c>
      <c r="C21">
        <v>20</v>
      </c>
      <c r="D21">
        <v>350</v>
      </c>
      <c r="E21" t="s">
        <v>256</v>
      </c>
      <c r="F21" t="s">
        <v>217</v>
      </c>
      <c r="G21" t="s">
        <v>223</v>
      </c>
      <c r="I21">
        <v>5</v>
      </c>
      <c r="J21">
        <v>1</v>
      </c>
    </row>
    <row r="22" spans="1:23" x14ac:dyDescent="0.2">
      <c r="A22" s="7">
        <v>39652</v>
      </c>
      <c r="B22">
        <v>206</v>
      </c>
      <c r="C22">
        <v>30</v>
      </c>
      <c r="D22">
        <v>450</v>
      </c>
      <c r="E22" t="s">
        <v>256</v>
      </c>
      <c r="F22" t="s">
        <v>217</v>
      </c>
      <c r="G22" t="s">
        <v>219</v>
      </c>
      <c r="I22">
        <v>2</v>
      </c>
      <c r="J22">
        <v>0.4</v>
      </c>
    </row>
    <row r="23" spans="1:23" x14ac:dyDescent="0.2">
      <c r="A23" s="7">
        <v>39652</v>
      </c>
      <c r="B23">
        <v>206</v>
      </c>
      <c r="C23">
        <v>30</v>
      </c>
      <c r="D23">
        <v>450</v>
      </c>
      <c r="E23" t="s">
        <v>256</v>
      </c>
      <c r="F23" t="s">
        <v>217</v>
      </c>
      <c r="G23" t="s">
        <v>232</v>
      </c>
      <c r="I23">
        <v>2</v>
      </c>
      <c r="J23">
        <v>0.4</v>
      </c>
      <c r="L23" s="7">
        <v>39652</v>
      </c>
      <c r="M23">
        <v>206</v>
      </c>
      <c r="N23">
        <v>21</v>
      </c>
      <c r="O23">
        <v>50</v>
      </c>
      <c r="P23" t="s">
        <v>256</v>
      </c>
      <c r="Q23" t="s">
        <v>217</v>
      </c>
      <c r="R23" t="s">
        <v>232</v>
      </c>
      <c r="T23">
        <v>9</v>
      </c>
      <c r="U23">
        <v>1.8</v>
      </c>
    </row>
    <row r="24" spans="1:23" x14ac:dyDescent="0.2">
      <c r="A24" s="7">
        <v>39652</v>
      </c>
      <c r="B24">
        <v>206</v>
      </c>
      <c r="C24">
        <v>30</v>
      </c>
      <c r="D24">
        <v>450</v>
      </c>
      <c r="E24" t="s">
        <v>256</v>
      </c>
      <c r="F24" t="s">
        <v>217</v>
      </c>
      <c r="G24" t="s">
        <v>218</v>
      </c>
      <c r="I24">
        <v>2</v>
      </c>
      <c r="J24">
        <v>0.4</v>
      </c>
      <c r="L24" s="7">
        <v>39652</v>
      </c>
      <c r="M24">
        <v>206</v>
      </c>
      <c r="N24">
        <v>19</v>
      </c>
      <c r="O24">
        <v>150</v>
      </c>
      <c r="P24" t="s">
        <v>256</v>
      </c>
      <c r="Q24" t="s">
        <v>217</v>
      </c>
      <c r="R24" t="s">
        <v>232</v>
      </c>
      <c r="T24">
        <v>1</v>
      </c>
      <c r="U24">
        <v>0.2</v>
      </c>
    </row>
    <row r="25" spans="1:23" x14ac:dyDescent="0.2">
      <c r="A25" s="7">
        <v>39652</v>
      </c>
      <c r="B25">
        <v>206</v>
      </c>
      <c r="C25">
        <v>30</v>
      </c>
      <c r="D25">
        <v>450</v>
      </c>
      <c r="E25" t="s">
        <v>256</v>
      </c>
      <c r="F25" t="s">
        <v>217</v>
      </c>
      <c r="G25" t="s">
        <v>223</v>
      </c>
      <c r="I25">
        <v>1</v>
      </c>
      <c r="J25">
        <v>0.2</v>
      </c>
      <c r="L25" s="7">
        <v>39652</v>
      </c>
      <c r="M25">
        <v>206</v>
      </c>
      <c r="N25">
        <v>13</v>
      </c>
      <c r="O25">
        <v>250</v>
      </c>
      <c r="P25" t="s">
        <v>256</v>
      </c>
      <c r="Q25" t="s">
        <v>217</v>
      </c>
      <c r="R25" t="s">
        <v>232</v>
      </c>
      <c r="T25">
        <v>1</v>
      </c>
      <c r="U25">
        <v>0.2</v>
      </c>
    </row>
    <row r="26" spans="1:23" x14ac:dyDescent="0.2">
      <c r="A26" s="7">
        <v>39659</v>
      </c>
      <c r="B26">
        <v>213</v>
      </c>
      <c r="C26">
        <v>21</v>
      </c>
      <c r="D26">
        <v>50</v>
      </c>
      <c r="E26" t="s">
        <v>256</v>
      </c>
      <c r="F26" t="s">
        <v>221</v>
      </c>
      <c r="G26">
        <v>4</v>
      </c>
      <c r="I26">
        <v>6</v>
      </c>
      <c r="J26">
        <v>1.2</v>
      </c>
      <c r="L26" s="7">
        <v>39652</v>
      </c>
      <c r="M26">
        <v>206</v>
      </c>
      <c r="N26">
        <v>20</v>
      </c>
      <c r="O26">
        <v>350</v>
      </c>
      <c r="P26" t="s">
        <v>256</v>
      </c>
      <c r="Q26" t="s">
        <v>217</v>
      </c>
      <c r="R26" t="s">
        <v>232</v>
      </c>
      <c r="T26">
        <v>4</v>
      </c>
      <c r="U26">
        <v>0.8</v>
      </c>
    </row>
    <row r="27" spans="1:23" x14ac:dyDescent="0.2">
      <c r="A27" s="7">
        <v>39659</v>
      </c>
      <c r="B27">
        <v>213</v>
      </c>
      <c r="C27">
        <v>21</v>
      </c>
      <c r="D27">
        <v>50</v>
      </c>
      <c r="E27" t="s">
        <v>256</v>
      </c>
      <c r="F27" t="s">
        <v>217</v>
      </c>
      <c r="G27" t="s">
        <v>232</v>
      </c>
      <c r="I27">
        <v>3</v>
      </c>
      <c r="J27">
        <v>0.6</v>
      </c>
      <c r="L27" s="7">
        <v>39652</v>
      </c>
      <c r="M27">
        <v>206</v>
      </c>
      <c r="N27">
        <v>30</v>
      </c>
      <c r="O27">
        <v>450</v>
      </c>
      <c r="P27" t="s">
        <v>256</v>
      </c>
      <c r="Q27" t="s">
        <v>217</v>
      </c>
      <c r="R27" t="s">
        <v>232</v>
      </c>
      <c r="T27">
        <v>2</v>
      </c>
      <c r="U27">
        <v>0.4</v>
      </c>
    </row>
    <row r="28" spans="1:23" x14ac:dyDescent="0.2">
      <c r="A28" s="7">
        <v>39659</v>
      </c>
      <c r="B28">
        <v>213</v>
      </c>
      <c r="C28">
        <v>21</v>
      </c>
      <c r="D28">
        <v>50</v>
      </c>
      <c r="E28" t="s">
        <v>256</v>
      </c>
      <c r="F28" t="s">
        <v>217</v>
      </c>
      <c r="G28" t="s">
        <v>223</v>
      </c>
      <c r="I28">
        <v>3</v>
      </c>
      <c r="J28">
        <v>0.6</v>
      </c>
      <c r="L28" s="7">
        <v>39659</v>
      </c>
      <c r="M28">
        <v>213</v>
      </c>
      <c r="N28">
        <v>21</v>
      </c>
      <c r="O28">
        <v>50</v>
      </c>
      <c r="P28" t="s">
        <v>256</v>
      </c>
      <c r="Q28" t="s">
        <v>217</v>
      </c>
      <c r="R28" t="s">
        <v>232</v>
      </c>
      <c r="T28">
        <v>3</v>
      </c>
      <c r="U28">
        <v>0.6</v>
      </c>
    </row>
    <row r="29" spans="1:23" x14ac:dyDescent="0.2">
      <c r="A29" s="7">
        <v>39659</v>
      </c>
      <c r="B29">
        <v>213</v>
      </c>
      <c r="C29">
        <v>21</v>
      </c>
      <c r="D29">
        <v>50</v>
      </c>
      <c r="E29" t="s">
        <v>256</v>
      </c>
      <c r="F29" t="s">
        <v>226</v>
      </c>
      <c r="I29">
        <v>1</v>
      </c>
      <c r="J29">
        <v>0.2</v>
      </c>
      <c r="L29" s="7">
        <v>39659</v>
      </c>
      <c r="M29">
        <v>213</v>
      </c>
      <c r="N29">
        <v>30</v>
      </c>
      <c r="O29">
        <v>450</v>
      </c>
      <c r="P29" t="s">
        <v>256</v>
      </c>
      <c r="Q29" t="s">
        <v>217</v>
      </c>
      <c r="R29" t="s">
        <v>232</v>
      </c>
      <c r="T29">
        <v>1</v>
      </c>
      <c r="U29">
        <v>0.2</v>
      </c>
    </row>
    <row r="30" spans="1:23" x14ac:dyDescent="0.2">
      <c r="A30" s="7">
        <v>39659</v>
      </c>
      <c r="B30">
        <v>213</v>
      </c>
      <c r="C30">
        <v>19</v>
      </c>
      <c r="D30">
        <v>150</v>
      </c>
      <c r="E30" t="s">
        <v>256</v>
      </c>
      <c r="F30" t="s">
        <v>221</v>
      </c>
      <c r="G30">
        <v>3</v>
      </c>
      <c r="I30">
        <v>1</v>
      </c>
      <c r="J30">
        <v>0.2</v>
      </c>
      <c r="L30" s="7">
        <v>39666</v>
      </c>
      <c r="M30">
        <v>220</v>
      </c>
      <c r="N30">
        <v>19</v>
      </c>
      <c r="O30">
        <v>150</v>
      </c>
      <c r="P30" t="s">
        <v>256</v>
      </c>
      <c r="Q30" t="s">
        <v>217</v>
      </c>
      <c r="R30" t="s">
        <v>232</v>
      </c>
      <c r="T30">
        <v>1</v>
      </c>
      <c r="U30">
        <v>0.2</v>
      </c>
    </row>
    <row r="31" spans="1:23" x14ac:dyDescent="0.2">
      <c r="A31" s="7">
        <v>39659</v>
      </c>
      <c r="B31">
        <v>213</v>
      </c>
      <c r="C31">
        <v>19</v>
      </c>
      <c r="D31">
        <v>150</v>
      </c>
      <c r="E31" t="s">
        <v>256</v>
      </c>
      <c r="F31" t="s">
        <v>221</v>
      </c>
      <c r="G31">
        <v>3</v>
      </c>
      <c r="I31">
        <v>6</v>
      </c>
      <c r="J31">
        <v>1.2</v>
      </c>
      <c r="L31" s="7">
        <v>39666</v>
      </c>
      <c r="M31">
        <v>220</v>
      </c>
      <c r="N31">
        <v>20</v>
      </c>
      <c r="O31">
        <v>350</v>
      </c>
      <c r="P31" t="s">
        <v>256</v>
      </c>
      <c r="Q31" t="s">
        <v>217</v>
      </c>
      <c r="R31" t="s">
        <v>232</v>
      </c>
      <c r="T31">
        <v>1</v>
      </c>
      <c r="U31">
        <v>0.2</v>
      </c>
      <c r="W31" s="7"/>
    </row>
    <row r="32" spans="1:23" x14ac:dyDescent="0.2">
      <c r="A32" s="7">
        <v>39659</v>
      </c>
      <c r="B32">
        <v>213</v>
      </c>
      <c r="C32">
        <v>19</v>
      </c>
      <c r="D32">
        <v>150</v>
      </c>
      <c r="E32" t="s">
        <v>256</v>
      </c>
      <c r="F32" t="s">
        <v>221</v>
      </c>
      <c r="G32">
        <v>4</v>
      </c>
      <c r="I32">
        <v>1</v>
      </c>
      <c r="J32">
        <v>0.2</v>
      </c>
      <c r="L32" s="7">
        <v>39666</v>
      </c>
      <c r="M32">
        <v>220</v>
      </c>
      <c r="N32">
        <v>30</v>
      </c>
      <c r="O32">
        <v>450</v>
      </c>
      <c r="P32" t="s">
        <v>256</v>
      </c>
      <c r="Q32" t="s">
        <v>217</v>
      </c>
      <c r="R32" t="s">
        <v>232</v>
      </c>
      <c r="T32">
        <v>3</v>
      </c>
      <c r="U32">
        <v>0.6</v>
      </c>
      <c r="W32" s="7"/>
    </row>
    <row r="33" spans="1:32" x14ac:dyDescent="0.2">
      <c r="A33" s="7">
        <v>39659</v>
      </c>
      <c r="B33">
        <v>213</v>
      </c>
      <c r="C33">
        <v>12</v>
      </c>
      <c r="D33">
        <v>200</v>
      </c>
      <c r="E33" t="s">
        <v>256</v>
      </c>
      <c r="F33" t="s">
        <v>217</v>
      </c>
      <c r="G33" t="s">
        <v>218</v>
      </c>
      <c r="I33">
        <v>1</v>
      </c>
      <c r="J33">
        <v>0.2</v>
      </c>
      <c r="L33" s="7">
        <v>39673</v>
      </c>
      <c r="M33">
        <v>227</v>
      </c>
      <c r="N33">
        <v>22</v>
      </c>
      <c r="O33">
        <v>300</v>
      </c>
      <c r="P33" t="s">
        <v>256</v>
      </c>
      <c r="Q33" t="s">
        <v>217</v>
      </c>
      <c r="R33" t="s">
        <v>232</v>
      </c>
      <c r="T33">
        <v>2</v>
      </c>
      <c r="U33">
        <v>0.4</v>
      </c>
      <c r="W33" s="7" t="s">
        <v>237</v>
      </c>
      <c r="X33" t="s">
        <v>236</v>
      </c>
      <c r="Y33" t="s">
        <v>238</v>
      </c>
      <c r="Z33" t="s">
        <v>254</v>
      </c>
      <c r="AA33" t="s">
        <v>255</v>
      </c>
      <c r="AB33" t="s">
        <v>239</v>
      </c>
      <c r="AC33" t="s">
        <v>240</v>
      </c>
      <c r="AD33" t="s">
        <v>261</v>
      </c>
      <c r="AE33" s="6" t="s">
        <v>265</v>
      </c>
    </row>
    <row r="34" spans="1:32" x14ac:dyDescent="0.2">
      <c r="A34" s="7">
        <v>39659</v>
      </c>
      <c r="B34">
        <v>213</v>
      </c>
      <c r="C34">
        <v>22</v>
      </c>
      <c r="D34">
        <v>300</v>
      </c>
      <c r="E34" t="s">
        <v>256</v>
      </c>
      <c r="F34" t="s">
        <v>221</v>
      </c>
      <c r="G34">
        <v>5</v>
      </c>
      <c r="I34">
        <v>2</v>
      </c>
      <c r="J34">
        <v>0.4</v>
      </c>
      <c r="L34" s="7">
        <v>39673</v>
      </c>
      <c r="M34">
        <v>227</v>
      </c>
      <c r="N34">
        <v>20</v>
      </c>
      <c r="O34">
        <v>350</v>
      </c>
      <c r="P34" t="s">
        <v>256</v>
      </c>
      <c r="Q34" t="s">
        <v>217</v>
      </c>
      <c r="R34" t="s">
        <v>232</v>
      </c>
      <c r="T34">
        <v>5</v>
      </c>
      <c r="U34">
        <v>1</v>
      </c>
      <c r="W34" s="7">
        <v>39652</v>
      </c>
      <c r="X34">
        <v>206</v>
      </c>
      <c r="Y34">
        <v>21</v>
      </c>
      <c r="Z34">
        <v>50</v>
      </c>
      <c r="AA34" t="s">
        <v>256</v>
      </c>
      <c r="AB34" t="s">
        <v>221</v>
      </c>
      <c r="AC34" t="s">
        <v>230</v>
      </c>
      <c r="AD34">
        <v>0.2</v>
      </c>
    </row>
    <row r="35" spans="1:32" x14ac:dyDescent="0.2">
      <c r="A35" s="7">
        <v>39659</v>
      </c>
      <c r="B35">
        <v>213</v>
      </c>
      <c r="C35">
        <v>20</v>
      </c>
      <c r="D35">
        <v>350</v>
      </c>
      <c r="E35" t="s">
        <v>256</v>
      </c>
      <c r="F35" t="s">
        <v>221</v>
      </c>
      <c r="G35">
        <v>4</v>
      </c>
      <c r="I35">
        <v>3</v>
      </c>
      <c r="J35">
        <v>0.6</v>
      </c>
      <c r="L35" s="7">
        <v>39680</v>
      </c>
      <c r="M35">
        <v>234</v>
      </c>
      <c r="N35">
        <v>21</v>
      </c>
      <c r="O35">
        <v>50</v>
      </c>
      <c r="P35" t="s">
        <v>256</v>
      </c>
      <c r="Q35" t="s">
        <v>217</v>
      </c>
      <c r="R35" t="s">
        <v>232</v>
      </c>
      <c r="T35">
        <v>17</v>
      </c>
      <c r="U35">
        <v>3.4</v>
      </c>
      <c r="W35" s="7">
        <v>39652</v>
      </c>
      <c r="X35">
        <v>206</v>
      </c>
      <c r="Y35">
        <v>21</v>
      </c>
      <c r="Z35">
        <v>50</v>
      </c>
      <c r="AA35" t="s">
        <v>256</v>
      </c>
      <c r="AB35" t="s">
        <v>221</v>
      </c>
      <c r="AC35" s="6" t="s">
        <v>230</v>
      </c>
      <c r="AD35">
        <v>0.4</v>
      </c>
      <c r="AE35">
        <f>AVERAGE(AD34:AD35)</f>
        <v>0.30000000000000004</v>
      </c>
      <c r="AF35">
        <f>AVERAGE(AE34:AE35)</f>
        <v>0.30000000000000004</v>
      </c>
    </row>
    <row r="36" spans="1:32" x14ac:dyDescent="0.2">
      <c r="A36" s="7">
        <v>39659</v>
      </c>
      <c r="B36">
        <v>213</v>
      </c>
      <c r="C36">
        <v>20</v>
      </c>
      <c r="D36">
        <v>350</v>
      </c>
      <c r="E36" t="s">
        <v>256</v>
      </c>
      <c r="F36" t="s">
        <v>217</v>
      </c>
      <c r="G36" t="s">
        <v>218</v>
      </c>
      <c r="I36">
        <v>6</v>
      </c>
      <c r="J36">
        <v>1.2</v>
      </c>
      <c r="L36" s="7">
        <v>39680</v>
      </c>
      <c r="M36">
        <v>234</v>
      </c>
      <c r="N36">
        <v>28</v>
      </c>
      <c r="O36">
        <v>100</v>
      </c>
      <c r="P36" t="s">
        <v>256</v>
      </c>
      <c r="Q36" t="s">
        <v>217</v>
      </c>
      <c r="R36" t="s">
        <v>232</v>
      </c>
      <c r="T36">
        <v>1</v>
      </c>
      <c r="U36">
        <v>0.2</v>
      </c>
      <c r="W36" s="7">
        <v>39652</v>
      </c>
      <c r="X36">
        <v>206</v>
      </c>
      <c r="Y36">
        <v>19</v>
      </c>
      <c r="Z36">
        <v>150</v>
      </c>
      <c r="AA36" t="s">
        <v>256</v>
      </c>
      <c r="AB36" t="s">
        <v>221</v>
      </c>
      <c r="AC36" s="6" t="s">
        <v>230</v>
      </c>
      <c r="AD36">
        <v>0.6</v>
      </c>
    </row>
    <row r="37" spans="1:32" x14ac:dyDescent="0.2">
      <c r="A37" s="7">
        <v>39659</v>
      </c>
      <c r="B37">
        <v>213</v>
      </c>
      <c r="C37">
        <v>20</v>
      </c>
      <c r="D37">
        <v>350</v>
      </c>
      <c r="E37" t="s">
        <v>256</v>
      </c>
      <c r="F37" t="s">
        <v>217</v>
      </c>
      <c r="G37" t="s">
        <v>223</v>
      </c>
      <c r="I37">
        <v>2</v>
      </c>
      <c r="J37">
        <v>0.4</v>
      </c>
      <c r="L37" s="7">
        <v>39680</v>
      </c>
      <c r="M37">
        <v>234</v>
      </c>
      <c r="N37">
        <v>19</v>
      </c>
      <c r="O37">
        <v>150</v>
      </c>
      <c r="P37" t="s">
        <v>256</v>
      </c>
      <c r="Q37" t="s">
        <v>217</v>
      </c>
      <c r="R37" t="s">
        <v>232</v>
      </c>
      <c r="T37">
        <v>1</v>
      </c>
      <c r="U37">
        <v>0.2</v>
      </c>
      <c r="W37" s="7">
        <v>39652</v>
      </c>
      <c r="X37">
        <v>206</v>
      </c>
      <c r="Y37">
        <v>12</v>
      </c>
      <c r="Z37">
        <v>200</v>
      </c>
      <c r="AA37" t="s">
        <v>256</v>
      </c>
      <c r="AB37" t="s">
        <v>221</v>
      </c>
      <c r="AC37" t="s">
        <v>230</v>
      </c>
      <c r="AD37">
        <v>0.2</v>
      </c>
    </row>
    <row r="38" spans="1:32" x14ac:dyDescent="0.2">
      <c r="A38" s="7">
        <v>39659</v>
      </c>
      <c r="B38">
        <v>213</v>
      </c>
      <c r="C38">
        <v>30</v>
      </c>
      <c r="D38">
        <v>450</v>
      </c>
      <c r="E38" t="s">
        <v>256</v>
      </c>
      <c r="F38" t="s">
        <v>217</v>
      </c>
      <c r="G38" t="s">
        <v>232</v>
      </c>
      <c r="I38">
        <v>1</v>
      </c>
      <c r="J38">
        <v>0.2</v>
      </c>
      <c r="L38" s="7">
        <v>39680</v>
      </c>
      <c r="M38">
        <v>234</v>
      </c>
      <c r="N38">
        <v>22</v>
      </c>
      <c r="O38">
        <v>300</v>
      </c>
      <c r="P38" t="s">
        <v>256</v>
      </c>
      <c r="Q38" t="s">
        <v>217</v>
      </c>
      <c r="R38" t="s">
        <v>232</v>
      </c>
      <c r="T38">
        <v>12</v>
      </c>
      <c r="U38">
        <v>2.4</v>
      </c>
      <c r="W38" s="7">
        <v>39652</v>
      </c>
      <c r="X38">
        <v>206</v>
      </c>
      <c r="Y38">
        <v>13</v>
      </c>
      <c r="Z38">
        <v>250</v>
      </c>
      <c r="AA38" t="s">
        <v>256</v>
      </c>
      <c r="AB38" t="s">
        <v>221</v>
      </c>
      <c r="AC38" t="s">
        <v>230</v>
      </c>
      <c r="AD38">
        <v>0.2</v>
      </c>
    </row>
    <row r="39" spans="1:32" x14ac:dyDescent="0.2">
      <c r="A39" s="7">
        <v>39666</v>
      </c>
      <c r="B39">
        <v>220</v>
      </c>
      <c r="C39">
        <v>21</v>
      </c>
      <c r="D39">
        <v>50</v>
      </c>
      <c r="E39" t="s">
        <v>256</v>
      </c>
      <c r="F39" t="s">
        <v>248</v>
      </c>
      <c r="G39" t="s">
        <v>223</v>
      </c>
      <c r="I39">
        <v>1</v>
      </c>
      <c r="J39">
        <v>0.2</v>
      </c>
      <c r="L39" s="7">
        <v>39680</v>
      </c>
      <c r="M39">
        <v>234</v>
      </c>
      <c r="N39">
        <v>30</v>
      </c>
      <c r="O39">
        <v>450</v>
      </c>
      <c r="P39" t="s">
        <v>256</v>
      </c>
      <c r="Q39" t="s">
        <v>217</v>
      </c>
      <c r="R39" t="s">
        <v>232</v>
      </c>
      <c r="T39">
        <v>7</v>
      </c>
      <c r="U39">
        <v>1.4</v>
      </c>
      <c r="W39" s="7">
        <v>39652</v>
      </c>
      <c r="X39">
        <v>206</v>
      </c>
      <c r="Y39">
        <v>20</v>
      </c>
      <c r="Z39">
        <v>350</v>
      </c>
      <c r="AA39" t="s">
        <v>256</v>
      </c>
      <c r="AB39" t="s">
        <v>221</v>
      </c>
      <c r="AC39" s="6" t="s">
        <v>230</v>
      </c>
      <c r="AD39">
        <v>0.2</v>
      </c>
    </row>
    <row r="40" spans="1:32" x14ac:dyDescent="0.2">
      <c r="A40" s="7">
        <v>39666</v>
      </c>
      <c r="B40">
        <v>220</v>
      </c>
      <c r="C40">
        <v>21</v>
      </c>
      <c r="D40">
        <v>50</v>
      </c>
      <c r="E40" t="s">
        <v>256</v>
      </c>
      <c r="F40" t="s">
        <v>221</v>
      </c>
      <c r="G40">
        <v>5</v>
      </c>
      <c r="I40">
        <v>1</v>
      </c>
      <c r="J40">
        <v>0.2</v>
      </c>
      <c r="L40" s="7">
        <v>39687</v>
      </c>
      <c r="M40">
        <v>241</v>
      </c>
      <c r="N40">
        <v>20</v>
      </c>
      <c r="O40">
        <v>350</v>
      </c>
      <c r="P40" t="s">
        <v>256</v>
      </c>
      <c r="Q40" t="s">
        <v>217</v>
      </c>
      <c r="R40" t="s">
        <v>232</v>
      </c>
      <c r="T40">
        <v>3</v>
      </c>
      <c r="U40">
        <v>0.6</v>
      </c>
      <c r="W40" s="7"/>
      <c r="AC40" s="6"/>
    </row>
    <row r="41" spans="1:32" x14ac:dyDescent="0.2">
      <c r="A41" s="7">
        <v>39666</v>
      </c>
      <c r="B41">
        <v>220</v>
      </c>
      <c r="C41">
        <v>21</v>
      </c>
      <c r="D41">
        <v>50</v>
      </c>
      <c r="E41" t="s">
        <v>256</v>
      </c>
      <c r="F41" t="s">
        <v>221</v>
      </c>
      <c r="G41" s="6" t="s">
        <v>230</v>
      </c>
      <c r="I41">
        <v>1</v>
      </c>
      <c r="J41">
        <v>0.2</v>
      </c>
      <c r="L41" s="7">
        <v>39652</v>
      </c>
      <c r="M41">
        <v>206</v>
      </c>
      <c r="N41">
        <v>30</v>
      </c>
      <c r="O41">
        <v>450</v>
      </c>
      <c r="P41" t="s">
        <v>256</v>
      </c>
      <c r="Q41" t="s">
        <v>217</v>
      </c>
      <c r="R41" t="s">
        <v>232</v>
      </c>
      <c r="T41">
        <v>1</v>
      </c>
      <c r="U41">
        <v>0.2</v>
      </c>
      <c r="W41" s="7">
        <v>39666</v>
      </c>
      <c r="X41">
        <v>220</v>
      </c>
      <c r="Y41">
        <v>21</v>
      </c>
      <c r="Z41">
        <v>50</v>
      </c>
      <c r="AA41" t="s">
        <v>256</v>
      </c>
      <c r="AB41" t="s">
        <v>221</v>
      </c>
      <c r="AC41" s="6" t="s">
        <v>230</v>
      </c>
      <c r="AD41">
        <v>0.2</v>
      </c>
    </row>
    <row r="42" spans="1:32" x14ac:dyDescent="0.2">
      <c r="A42" s="7">
        <v>39666</v>
      </c>
      <c r="B42">
        <v>220</v>
      </c>
      <c r="C42">
        <v>21</v>
      </c>
      <c r="D42">
        <v>50</v>
      </c>
      <c r="E42" t="s">
        <v>256</v>
      </c>
      <c r="F42" t="s">
        <v>217</v>
      </c>
      <c r="G42" t="s">
        <v>223</v>
      </c>
      <c r="I42">
        <v>2</v>
      </c>
      <c r="J42">
        <v>0.4</v>
      </c>
      <c r="W42" s="7">
        <v>39666</v>
      </c>
      <c r="X42">
        <v>220</v>
      </c>
      <c r="Y42">
        <v>28</v>
      </c>
      <c r="Z42">
        <v>100</v>
      </c>
      <c r="AA42" t="s">
        <v>256</v>
      </c>
      <c r="AB42" t="s">
        <v>221</v>
      </c>
      <c r="AC42" s="6" t="s">
        <v>230</v>
      </c>
      <c r="AD42">
        <v>0.2</v>
      </c>
    </row>
    <row r="43" spans="1:32" x14ac:dyDescent="0.2">
      <c r="A43" s="7">
        <v>39666</v>
      </c>
      <c r="B43">
        <v>220</v>
      </c>
      <c r="C43">
        <v>28</v>
      </c>
      <c r="D43">
        <v>100</v>
      </c>
      <c r="E43" t="s">
        <v>256</v>
      </c>
      <c r="F43" t="s">
        <v>221</v>
      </c>
      <c r="G43">
        <v>5</v>
      </c>
      <c r="I43">
        <v>1</v>
      </c>
      <c r="J43">
        <v>0.2</v>
      </c>
      <c r="W43" s="7">
        <v>39666</v>
      </c>
      <c r="X43">
        <v>220</v>
      </c>
      <c r="Y43">
        <v>19</v>
      </c>
      <c r="Z43">
        <v>150</v>
      </c>
      <c r="AA43" t="s">
        <v>256</v>
      </c>
      <c r="AB43" t="s">
        <v>221</v>
      </c>
      <c r="AC43" s="6" t="s">
        <v>230</v>
      </c>
      <c r="AD43">
        <v>0.2</v>
      </c>
    </row>
    <row r="44" spans="1:32" x14ac:dyDescent="0.2">
      <c r="A44" s="7">
        <v>39666</v>
      </c>
      <c r="B44">
        <v>220</v>
      </c>
      <c r="C44">
        <v>28</v>
      </c>
      <c r="D44">
        <v>100</v>
      </c>
      <c r="E44" t="s">
        <v>256</v>
      </c>
      <c r="F44" t="s">
        <v>221</v>
      </c>
      <c r="G44" s="6" t="s">
        <v>230</v>
      </c>
      <c r="I44">
        <v>1</v>
      </c>
      <c r="J44">
        <v>0.2</v>
      </c>
      <c r="L44" s="7">
        <v>39673</v>
      </c>
      <c r="M44">
        <v>227</v>
      </c>
      <c r="N44">
        <v>19</v>
      </c>
      <c r="O44">
        <v>150</v>
      </c>
      <c r="P44" t="s">
        <v>256</v>
      </c>
      <c r="Q44" t="s">
        <v>249</v>
      </c>
      <c r="R44">
        <v>5</v>
      </c>
      <c r="T44">
        <v>2</v>
      </c>
      <c r="U44">
        <v>0.4</v>
      </c>
      <c r="W44" s="7">
        <v>39666</v>
      </c>
      <c r="X44">
        <v>220</v>
      </c>
      <c r="Y44">
        <v>22</v>
      </c>
      <c r="Z44">
        <v>300</v>
      </c>
      <c r="AA44" t="s">
        <v>256</v>
      </c>
      <c r="AB44" t="s">
        <v>221</v>
      </c>
      <c r="AC44" s="6" t="s">
        <v>230</v>
      </c>
      <c r="AD44">
        <v>0.2</v>
      </c>
    </row>
    <row r="45" spans="1:32" x14ac:dyDescent="0.2">
      <c r="A45" s="7">
        <v>39666</v>
      </c>
      <c r="B45">
        <v>220</v>
      </c>
      <c r="C45">
        <v>28</v>
      </c>
      <c r="D45">
        <v>100</v>
      </c>
      <c r="E45" t="s">
        <v>256</v>
      </c>
      <c r="F45" t="s">
        <v>217</v>
      </c>
      <c r="G45" t="s">
        <v>218</v>
      </c>
      <c r="I45">
        <v>1</v>
      </c>
      <c r="J45">
        <v>0.2</v>
      </c>
      <c r="L45" s="7">
        <v>39673</v>
      </c>
      <c r="M45">
        <v>227</v>
      </c>
      <c r="N45">
        <v>20</v>
      </c>
      <c r="O45">
        <v>350</v>
      </c>
      <c r="P45" t="s">
        <v>256</v>
      </c>
      <c r="Q45" t="s">
        <v>249</v>
      </c>
      <c r="R45" t="s">
        <v>230</v>
      </c>
      <c r="T45">
        <v>1</v>
      </c>
      <c r="U45">
        <v>0.2</v>
      </c>
      <c r="W45" s="7">
        <v>39666</v>
      </c>
      <c r="X45">
        <v>220</v>
      </c>
      <c r="Y45">
        <v>20</v>
      </c>
      <c r="Z45">
        <v>350</v>
      </c>
      <c r="AA45" t="s">
        <v>256</v>
      </c>
      <c r="AB45" t="s">
        <v>221</v>
      </c>
      <c r="AC45" s="6" t="s">
        <v>230</v>
      </c>
      <c r="AD45">
        <v>0.2</v>
      </c>
    </row>
    <row r="46" spans="1:32" x14ac:dyDescent="0.2">
      <c r="A46" s="7">
        <v>39666</v>
      </c>
      <c r="B46">
        <v>220</v>
      </c>
      <c r="C46">
        <v>19</v>
      </c>
      <c r="D46">
        <v>150</v>
      </c>
      <c r="E46" t="s">
        <v>256</v>
      </c>
      <c r="F46" t="s">
        <v>221</v>
      </c>
      <c r="G46">
        <v>5</v>
      </c>
      <c r="I46">
        <v>7</v>
      </c>
      <c r="J46">
        <v>1.4</v>
      </c>
      <c r="L46" s="7">
        <v>39680</v>
      </c>
      <c r="M46">
        <v>234</v>
      </c>
      <c r="N46">
        <v>21</v>
      </c>
      <c r="O46">
        <v>50</v>
      </c>
      <c r="P46" t="s">
        <v>256</v>
      </c>
      <c r="Q46" t="s">
        <v>249</v>
      </c>
      <c r="R46" t="s">
        <v>244</v>
      </c>
      <c r="T46">
        <v>1</v>
      </c>
      <c r="U46">
        <v>0.2</v>
      </c>
      <c r="W46" s="7">
        <v>39666</v>
      </c>
      <c r="X46">
        <v>220</v>
      </c>
      <c r="Y46">
        <v>30</v>
      </c>
      <c r="Z46">
        <v>450</v>
      </c>
      <c r="AA46" t="s">
        <v>256</v>
      </c>
      <c r="AB46" t="s">
        <v>221</v>
      </c>
      <c r="AC46" s="6" t="s">
        <v>230</v>
      </c>
      <c r="AD46">
        <v>0.2</v>
      </c>
    </row>
    <row r="47" spans="1:32" x14ac:dyDescent="0.2">
      <c r="A47" s="7">
        <v>39666</v>
      </c>
      <c r="B47">
        <v>220</v>
      </c>
      <c r="C47">
        <v>19</v>
      </c>
      <c r="D47">
        <v>150</v>
      </c>
      <c r="E47" t="s">
        <v>256</v>
      </c>
      <c r="F47" t="s">
        <v>221</v>
      </c>
      <c r="G47" s="6" t="s">
        <v>230</v>
      </c>
      <c r="I47">
        <v>1</v>
      </c>
      <c r="J47">
        <v>0.2</v>
      </c>
      <c r="L47" s="7">
        <v>39680</v>
      </c>
      <c r="M47">
        <v>234</v>
      </c>
      <c r="N47">
        <v>21</v>
      </c>
      <c r="O47">
        <v>50</v>
      </c>
      <c r="P47" t="s">
        <v>256</v>
      </c>
      <c r="Q47" t="s">
        <v>249</v>
      </c>
      <c r="R47">
        <v>5</v>
      </c>
      <c r="T47">
        <v>1</v>
      </c>
      <c r="U47">
        <v>0.2</v>
      </c>
      <c r="W47" s="7"/>
      <c r="AC47" s="6"/>
    </row>
    <row r="48" spans="1:32" x14ac:dyDescent="0.2">
      <c r="A48" s="7">
        <v>39666</v>
      </c>
      <c r="B48">
        <v>220</v>
      </c>
      <c r="C48">
        <v>19</v>
      </c>
      <c r="D48">
        <v>150</v>
      </c>
      <c r="E48" t="s">
        <v>256</v>
      </c>
      <c r="F48" t="s">
        <v>217</v>
      </c>
      <c r="G48" t="s">
        <v>232</v>
      </c>
      <c r="I48">
        <v>1</v>
      </c>
      <c r="J48">
        <v>0.2</v>
      </c>
      <c r="W48" s="7">
        <v>39673</v>
      </c>
      <c r="X48">
        <v>227</v>
      </c>
      <c r="Y48">
        <v>21</v>
      </c>
      <c r="Z48">
        <v>50</v>
      </c>
      <c r="AA48" t="s">
        <v>256</v>
      </c>
      <c r="AB48" t="s">
        <v>221</v>
      </c>
      <c r="AC48" s="6" t="s">
        <v>230</v>
      </c>
      <c r="AD48">
        <v>0.2</v>
      </c>
    </row>
    <row r="49" spans="1:32" x14ac:dyDescent="0.2">
      <c r="A49" s="7">
        <v>39666</v>
      </c>
      <c r="B49">
        <v>220</v>
      </c>
      <c r="C49">
        <v>22</v>
      </c>
      <c r="D49">
        <v>300</v>
      </c>
      <c r="E49" t="s">
        <v>256</v>
      </c>
      <c r="F49" t="s">
        <v>221</v>
      </c>
      <c r="G49" s="6" t="s">
        <v>230</v>
      </c>
      <c r="I49">
        <v>1</v>
      </c>
      <c r="J49">
        <v>0.2</v>
      </c>
      <c r="W49" s="7">
        <v>39673</v>
      </c>
      <c r="X49">
        <v>227</v>
      </c>
      <c r="Y49">
        <v>28</v>
      </c>
      <c r="Z49">
        <v>100</v>
      </c>
      <c r="AA49" t="s">
        <v>256</v>
      </c>
      <c r="AB49" t="s">
        <v>221</v>
      </c>
      <c r="AC49" s="6" t="s">
        <v>230</v>
      </c>
      <c r="AD49">
        <v>0.4</v>
      </c>
    </row>
    <row r="50" spans="1:32" x14ac:dyDescent="0.2">
      <c r="A50" s="7">
        <v>39666</v>
      </c>
      <c r="B50">
        <v>220</v>
      </c>
      <c r="C50">
        <v>20</v>
      </c>
      <c r="D50">
        <v>350</v>
      </c>
      <c r="E50" t="s">
        <v>256</v>
      </c>
      <c r="F50" t="s">
        <v>221</v>
      </c>
      <c r="G50" s="6" t="s">
        <v>230</v>
      </c>
      <c r="I50">
        <v>1</v>
      </c>
      <c r="J50">
        <v>0.2</v>
      </c>
      <c r="W50" s="7">
        <v>39673</v>
      </c>
      <c r="X50">
        <v>227</v>
      </c>
      <c r="Y50">
        <v>22</v>
      </c>
      <c r="Z50">
        <v>300</v>
      </c>
      <c r="AA50" t="s">
        <v>256</v>
      </c>
      <c r="AB50" t="s">
        <v>221</v>
      </c>
      <c r="AC50" t="s">
        <v>230</v>
      </c>
      <c r="AD50">
        <v>0.2</v>
      </c>
    </row>
    <row r="51" spans="1:32" x14ac:dyDescent="0.2">
      <c r="A51" s="7">
        <v>39666</v>
      </c>
      <c r="B51">
        <v>220</v>
      </c>
      <c r="C51">
        <v>20</v>
      </c>
      <c r="D51">
        <v>350</v>
      </c>
      <c r="E51" t="s">
        <v>256</v>
      </c>
      <c r="F51" t="s">
        <v>217</v>
      </c>
      <c r="G51" t="s">
        <v>232</v>
      </c>
      <c r="I51">
        <v>1</v>
      </c>
      <c r="J51">
        <v>0.2</v>
      </c>
      <c r="W51" s="7"/>
    </row>
    <row r="52" spans="1:32" x14ac:dyDescent="0.2">
      <c r="A52" s="7">
        <v>39666</v>
      </c>
      <c r="B52">
        <v>220</v>
      </c>
      <c r="C52">
        <v>20</v>
      </c>
      <c r="D52">
        <v>350</v>
      </c>
      <c r="E52" t="s">
        <v>256</v>
      </c>
      <c r="F52" t="s">
        <v>217</v>
      </c>
      <c r="G52" t="s">
        <v>218</v>
      </c>
      <c r="I52">
        <v>6</v>
      </c>
      <c r="J52">
        <v>1.2</v>
      </c>
      <c r="L52" s="7" t="s">
        <v>237</v>
      </c>
      <c r="M52" t="s">
        <v>236</v>
      </c>
      <c r="N52" t="s">
        <v>238</v>
      </c>
      <c r="O52" t="s">
        <v>254</v>
      </c>
      <c r="P52" t="s">
        <v>255</v>
      </c>
      <c r="Q52" t="s">
        <v>239</v>
      </c>
      <c r="R52" t="s">
        <v>240</v>
      </c>
      <c r="S52" t="s">
        <v>241</v>
      </c>
      <c r="T52" t="s">
        <v>215</v>
      </c>
      <c r="U52" t="s">
        <v>261</v>
      </c>
      <c r="W52" s="7">
        <v>39680</v>
      </c>
      <c r="X52">
        <v>234</v>
      </c>
      <c r="Y52">
        <v>28</v>
      </c>
      <c r="Z52">
        <v>100</v>
      </c>
      <c r="AA52" t="s">
        <v>256</v>
      </c>
      <c r="AB52" t="s">
        <v>221</v>
      </c>
      <c r="AC52" s="6" t="s">
        <v>230</v>
      </c>
      <c r="AD52">
        <v>1</v>
      </c>
    </row>
    <row r="53" spans="1:32" x14ac:dyDescent="0.2">
      <c r="A53" s="7">
        <v>39666</v>
      </c>
      <c r="B53">
        <v>220</v>
      </c>
      <c r="C53">
        <v>20</v>
      </c>
      <c r="D53">
        <v>350</v>
      </c>
      <c r="E53" t="s">
        <v>256</v>
      </c>
      <c r="F53" t="s">
        <v>217</v>
      </c>
      <c r="G53" t="s">
        <v>223</v>
      </c>
      <c r="I53">
        <v>11</v>
      </c>
      <c r="J53">
        <v>2.2000000000000002</v>
      </c>
      <c r="L53" s="7">
        <v>39652</v>
      </c>
      <c r="M53">
        <v>206</v>
      </c>
      <c r="N53">
        <v>21</v>
      </c>
      <c r="O53">
        <v>50</v>
      </c>
      <c r="P53" t="s">
        <v>256</v>
      </c>
      <c r="Q53" t="s">
        <v>221</v>
      </c>
      <c r="R53" t="s">
        <v>230</v>
      </c>
      <c r="S53" t="s">
        <v>228</v>
      </c>
      <c r="T53">
        <v>1</v>
      </c>
      <c r="U53">
        <v>0.2</v>
      </c>
      <c r="W53" s="7">
        <v>39680</v>
      </c>
      <c r="X53">
        <v>234</v>
      </c>
      <c r="Y53">
        <v>19</v>
      </c>
      <c r="Z53">
        <v>150</v>
      </c>
      <c r="AA53" t="s">
        <v>256</v>
      </c>
      <c r="AB53" t="s">
        <v>221</v>
      </c>
      <c r="AC53" t="s">
        <v>230</v>
      </c>
      <c r="AD53">
        <v>0.2</v>
      </c>
    </row>
    <row r="54" spans="1:32" x14ac:dyDescent="0.2">
      <c r="A54" s="7">
        <v>39666</v>
      </c>
      <c r="B54">
        <v>220</v>
      </c>
      <c r="C54">
        <v>30</v>
      </c>
      <c r="D54">
        <v>450</v>
      </c>
      <c r="E54" t="s">
        <v>256</v>
      </c>
      <c r="F54" t="s">
        <v>221</v>
      </c>
      <c r="G54" s="6" t="s">
        <v>230</v>
      </c>
      <c r="I54">
        <v>1</v>
      </c>
      <c r="J54">
        <v>0.2</v>
      </c>
      <c r="L54" s="7">
        <v>39652</v>
      </c>
      <c r="M54">
        <v>206</v>
      </c>
      <c r="N54">
        <v>21</v>
      </c>
      <c r="O54">
        <v>50</v>
      </c>
      <c r="P54" t="s">
        <v>256</v>
      </c>
      <c r="Q54" t="s">
        <v>221</v>
      </c>
      <c r="R54" t="s">
        <v>230</v>
      </c>
      <c r="T54">
        <v>2</v>
      </c>
      <c r="U54">
        <v>0.4</v>
      </c>
      <c r="W54" s="7">
        <v>39680</v>
      </c>
      <c r="X54">
        <v>234</v>
      </c>
      <c r="Y54">
        <v>12</v>
      </c>
      <c r="Z54">
        <v>200</v>
      </c>
      <c r="AA54" t="s">
        <v>256</v>
      </c>
      <c r="AB54" t="s">
        <v>221</v>
      </c>
      <c r="AC54" s="6" t="s">
        <v>230</v>
      </c>
      <c r="AD54">
        <v>0.2</v>
      </c>
    </row>
    <row r="55" spans="1:32" x14ac:dyDescent="0.2">
      <c r="A55" s="7">
        <v>39666</v>
      </c>
      <c r="B55">
        <v>220</v>
      </c>
      <c r="C55">
        <v>30</v>
      </c>
      <c r="D55">
        <v>450</v>
      </c>
      <c r="E55" t="s">
        <v>256</v>
      </c>
      <c r="F55" t="s">
        <v>217</v>
      </c>
      <c r="G55" t="s">
        <v>232</v>
      </c>
      <c r="I55">
        <v>3</v>
      </c>
      <c r="J55">
        <v>0.6</v>
      </c>
      <c r="L55" s="7">
        <v>39652</v>
      </c>
      <c r="M55">
        <v>206</v>
      </c>
      <c r="N55">
        <v>19</v>
      </c>
      <c r="O55">
        <v>150</v>
      </c>
      <c r="P55" t="s">
        <v>256</v>
      </c>
      <c r="Q55" t="s">
        <v>221</v>
      </c>
      <c r="R55" t="s">
        <v>230</v>
      </c>
      <c r="T55">
        <v>3</v>
      </c>
      <c r="U55">
        <v>0.6</v>
      </c>
      <c r="W55" s="7">
        <v>39680</v>
      </c>
      <c r="X55">
        <v>234</v>
      </c>
      <c r="Y55">
        <v>22</v>
      </c>
      <c r="Z55">
        <v>300</v>
      </c>
      <c r="AA55" t="s">
        <v>256</v>
      </c>
      <c r="AB55" t="s">
        <v>221</v>
      </c>
      <c r="AC55" t="s">
        <v>230</v>
      </c>
      <c r="AD55">
        <v>0.2</v>
      </c>
    </row>
    <row r="56" spans="1:32" x14ac:dyDescent="0.2">
      <c r="A56" s="7">
        <v>39666</v>
      </c>
      <c r="B56">
        <v>220</v>
      </c>
      <c r="C56">
        <v>30</v>
      </c>
      <c r="D56">
        <v>450</v>
      </c>
      <c r="E56" t="s">
        <v>256</v>
      </c>
      <c r="F56" t="s">
        <v>217</v>
      </c>
      <c r="G56" t="s">
        <v>218</v>
      </c>
      <c r="I56">
        <v>1</v>
      </c>
      <c r="J56">
        <v>0.2</v>
      </c>
      <c r="L56" s="7">
        <v>39652</v>
      </c>
      <c r="M56">
        <v>206</v>
      </c>
      <c r="N56">
        <v>12</v>
      </c>
      <c r="O56">
        <v>200</v>
      </c>
      <c r="P56" t="s">
        <v>256</v>
      </c>
      <c r="Q56" t="s">
        <v>221</v>
      </c>
      <c r="R56" t="s">
        <v>230</v>
      </c>
      <c r="S56" t="s">
        <v>231</v>
      </c>
      <c r="T56">
        <v>1</v>
      </c>
      <c r="U56">
        <v>0.2</v>
      </c>
      <c r="W56" s="7">
        <v>39680</v>
      </c>
      <c r="X56">
        <v>234</v>
      </c>
      <c r="Y56">
        <v>30</v>
      </c>
      <c r="Z56">
        <v>450</v>
      </c>
      <c r="AA56" t="s">
        <v>256</v>
      </c>
      <c r="AB56" t="s">
        <v>221</v>
      </c>
      <c r="AC56" t="s">
        <v>230</v>
      </c>
      <c r="AD56">
        <v>0.2</v>
      </c>
      <c r="AE56">
        <f>AVERAGE(AD56:AD57)</f>
        <v>0.4</v>
      </c>
      <c r="AF56">
        <f>AVERAGE(AE56:AE57)</f>
        <v>0.4</v>
      </c>
    </row>
    <row r="57" spans="1:32" x14ac:dyDescent="0.2">
      <c r="A57" s="7">
        <v>39673</v>
      </c>
      <c r="B57">
        <v>227</v>
      </c>
      <c r="C57">
        <v>21</v>
      </c>
      <c r="D57">
        <v>50</v>
      </c>
      <c r="E57" t="s">
        <v>256</v>
      </c>
      <c r="F57" t="s">
        <v>221</v>
      </c>
      <c r="G57">
        <v>5</v>
      </c>
      <c r="I57">
        <v>2</v>
      </c>
      <c r="J57">
        <v>0.4</v>
      </c>
      <c r="L57" s="7">
        <v>39652</v>
      </c>
      <c r="M57">
        <v>206</v>
      </c>
      <c r="N57">
        <v>13</v>
      </c>
      <c r="O57">
        <v>250</v>
      </c>
      <c r="P57" t="s">
        <v>256</v>
      </c>
      <c r="Q57" t="s">
        <v>221</v>
      </c>
      <c r="R57" t="s">
        <v>230</v>
      </c>
      <c r="S57" t="s">
        <v>231</v>
      </c>
      <c r="T57">
        <v>1</v>
      </c>
      <c r="U57">
        <v>0.2</v>
      </c>
      <c r="W57" s="7">
        <v>39680</v>
      </c>
      <c r="X57">
        <v>234</v>
      </c>
      <c r="Y57">
        <v>30</v>
      </c>
      <c r="Z57">
        <v>450</v>
      </c>
      <c r="AA57" t="s">
        <v>256</v>
      </c>
      <c r="AB57" t="s">
        <v>221</v>
      </c>
      <c r="AC57" s="6" t="s">
        <v>230</v>
      </c>
      <c r="AD57">
        <v>0.6</v>
      </c>
    </row>
    <row r="58" spans="1:32" x14ac:dyDescent="0.2">
      <c r="A58" s="7">
        <v>39673</v>
      </c>
      <c r="B58">
        <v>227</v>
      </c>
      <c r="C58">
        <v>21</v>
      </c>
      <c r="D58">
        <v>50</v>
      </c>
      <c r="E58" t="s">
        <v>256</v>
      </c>
      <c r="F58" t="s">
        <v>221</v>
      </c>
      <c r="G58">
        <v>5</v>
      </c>
      <c r="I58">
        <v>2</v>
      </c>
      <c r="J58">
        <v>0.4</v>
      </c>
      <c r="L58" s="7">
        <v>39652</v>
      </c>
      <c r="M58">
        <v>206</v>
      </c>
      <c r="N58">
        <v>20</v>
      </c>
      <c r="O58">
        <v>350</v>
      </c>
      <c r="P58" t="s">
        <v>256</v>
      </c>
      <c r="Q58" t="s">
        <v>221</v>
      </c>
      <c r="R58" t="s">
        <v>230</v>
      </c>
      <c r="T58">
        <v>1</v>
      </c>
      <c r="U58">
        <v>0.2</v>
      </c>
      <c r="W58" s="7"/>
      <c r="AC58" s="6"/>
    </row>
    <row r="59" spans="1:32" x14ac:dyDescent="0.2">
      <c r="A59" s="7">
        <v>39673</v>
      </c>
      <c r="B59">
        <v>227</v>
      </c>
      <c r="C59">
        <v>21</v>
      </c>
      <c r="D59">
        <v>50</v>
      </c>
      <c r="E59" t="s">
        <v>256</v>
      </c>
      <c r="F59" t="s">
        <v>221</v>
      </c>
      <c r="G59" s="6" t="s">
        <v>230</v>
      </c>
      <c r="I59">
        <v>1</v>
      </c>
      <c r="J59">
        <v>0.2</v>
      </c>
      <c r="L59" s="7">
        <v>39666</v>
      </c>
      <c r="M59">
        <v>220</v>
      </c>
      <c r="N59">
        <v>21</v>
      </c>
      <c r="O59">
        <v>50</v>
      </c>
      <c r="P59" t="s">
        <v>256</v>
      </c>
      <c r="Q59" t="s">
        <v>221</v>
      </c>
      <c r="R59" t="s">
        <v>230</v>
      </c>
      <c r="T59">
        <v>1</v>
      </c>
      <c r="U59">
        <v>0.2</v>
      </c>
      <c r="W59" s="7">
        <v>39687</v>
      </c>
      <c r="X59">
        <v>241</v>
      </c>
      <c r="Y59">
        <v>19</v>
      </c>
      <c r="Z59">
        <v>150</v>
      </c>
      <c r="AA59" t="s">
        <v>256</v>
      </c>
      <c r="AB59" t="s">
        <v>221</v>
      </c>
      <c r="AC59" s="6" t="s">
        <v>230</v>
      </c>
      <c r="AD59">
        <v>1</v>
      </c>
    </row>
    <row r="60" spans="1:32" x14ac:dyDescent="0.2">
      <c r="A60" s="7">
        <v>39673</v>
      </c>
      <c r="B60">
        <v>227</v>
      </c>
      <c r="C60">
        <v>21</v>
      </c>
      <c r="D60">
        <v>50</v>
      </c>
      <c r="E60" t="s">
        <v>256</v>
      </c>
      <c r="F60" t="s">
        <v>217</v>
      </c>
      <c r="G60" t="s">
        <v>223</v>
      </c>
      <c r="I60">
        <v>1</v>
      </c>
      <c r="J60">
        <v>0.2</v>
      </c>
      <c r="L60" s="7">
        <v>39666</v>
      </c>
      <c r="M60">
        <v>220</v>
      </c>
      <c r="N60">
        <v>28</v>
      </c>
      <c r="O60">
        <v>100</v>
      </c>
      <c r="P60" t="s">
        <v>256</v>
      </c>
      <c r="Q60" t="s">
        <v>221</v>
      </c>
      <c r="R60" t="s">
        <v>230</v>
      </c>
      <c r="T60">
        <v>1</v>
      </c>
      <c r="U60">
        <v>0.2</v>
      </c>
      <c r="W60" s="7">
        <v>39687</v>
      </c>
      <c r="X60">
        <v>241</v>
      </c>
      <c r="Y60">
        <v>12</v>
      </c>
      <c r="Z60">
        <v>200</v>
      </c>
      <c r="AA60" t="s">
        <v>256</v>
      </c>
      <c r="AB60" t="s">
        <v>221</v>
      </c>
      <c r="AC60" t="s">
        <v>230</v>
      </c>
      <c r="AD60">
        <v>0.2</v>
      </c>
      <c r="AE60">
        <f>AVERAGE(AD60:AD62)</f>
        <v>0.33333333333333331</v>
      </c>
      <c r="AF60">
        <f>AVERAGE(AE60:AE62)</f>
        <v>0.33333333333333331</v>
      </c>
    </row>
    <row r="61" spans="1:32" x14ac:dyDescent="0.2">
      <c r="A61" s="7">
        <v>39673</v>
      </c>
      <c r="B61">
        <v>227</v>
      </c>
      <c r="C61">
        <v>28</v>
      </c>
      <c r="D61">
        <v>100</v>
      </c>
      <c r="E61" t="s">
        <v>256</v>
      </c>
      <c r="F61" t="s">
        <v>221</v>
      </c>
      <c r="G61" s="6" t="s">
        <v>230</v>
      </c>
      <c r="I61">
        <v>2</v>
      </c>
      <c r="J61">
        <v>0.4</v>
      </c>
      <c r="L61" s="7">
        <v>39666</v>
      </c>
      <c r="M61">
        <v>220</v>
      </c>
      <c r="N61">
        <v>19</v>
      </c>
      <c r="O61">
        <v>150</v>
      </c>
      <c r="P61" t="s">
        <v>256</v>
      </c>
      <c r="Q61" t="s">
        <v>221</v>
      </c>
      <c r="R61" t="s">
        <v>230</v>
      </c>
      <c r="T61">
        <v>1</v>
      </c>
      <c r="U61">
        <v>0.2</v>
      </c>
      <c r="W61" s="7">
        <v>39687</v>
      </c>
      <c r="X61">
        <v>241</v>
      </c>
      <c r="Y61">
        <v>12</v>
      </c>
      <c r="Z61">
        <v>200</v>
      </c>
      <c r="AA61" t="s">
        <v>256</v>
      </c>
      <c r="AB61" t="s">
        <v>221</v>
      </c>
      <c r="AC61" t="s">
        <v>230</v>
      </c>
      <c r="AD61">
        <v>0.4</v>
      </c>
    </row>
    <row r="62" spans="1:32" x14ac:dyDescent="0.2">
      <c r="A62" s="7">
        <v>39673</v>
      </c>
      <c r="B62">
        <v>227</v>
      </c>
      <c r="C62">
        <v>19</v>
      </c>
      <c r="D62">
        <v>150</v>
      </c>
      <c r="E62" t="s">
        <v>256</v>
      </c>
      <c r="F62" t="s">
        <v>249</v>
      </c>
      <c r="G62">
        <v>5</v>
      </c>
      <c r="I62">
        <v>2</v>
      </c>
      <c r="J62">
        <v>0.4</v>
      </c>
      <c r="L62" s="7">
        <v>39666</v>
      </c>
      <c r="M62">
        <v>220</v>
      </c>
      <c r="N62">
        <v>22</v>
      </c>
      <c r="O62">
        <v>300</v>
      </c>
      <c r="P62" t="s">
        <v>256</v>
      </c>
      <c r="Q62" t="s">
        <v>221</v>
      </c>
      <c r="R62" t="s">
        <v>230</v>
      </c>
      <c r="T62">
        <v>1</v>
      </c>
      <c r="U62">
        <v>0.2</v>
      </c>
      <c r="W62" s="7">
        <v>39687</v>
      </c>
      <c r="X62">
        <v>241</v>
      </c>
      <c r="Y62">
        <v>12</v>
      </c>
      <c r="Z62">
        <v>200</v>
      </c>
      <c r="AA62" t="s">
        <v>256</v>
      </c>
      <c r="AB62" t="s">
        <v>221</v>
      </c>
      <c r="AC62" s="6" t="s">
        <v>230</v>
      </c>
      <c r="AD62">
        <v>0.4</v>
      </c>
    </row>
    <row r="63" spans="1:32" x14ac:dyDescent="0.2">
      <c r="A63" s="7">
        <v>39673</v>
      </c>
      <c r="B63">
        <v>227</v>
      </c>
      <c r="C63">
        <v>19</v>
      </c>
      <c r="D63">
        <v>150</v>
      </c>
      <c r="E63" t="s">
        <v>256</v>
      </c>
      <c r="F63" t="s">
        <v>221</v>
      </c>
      <c r="G63">
        <v>5</v>
      </c>
      <c r="I63">
        <v>1</v>
      </c>
      <c r="J63">
        <v>0.2</v>
      </c>
      <c r="L63" s="7">
        <v>39666</v>
      </c>
      <c r="M63">
        <v>220</v>
      </c>
      <c r="N63">
        <v>20</v>
      </c>
      <c r="O63">
        <v>350</v>
      </c>
      <c r="P63" t="s">
        <v>256</v>
      </c>
      <c r="Q63" t="s">
        <v>221</v>
      </c>
      <c r="R63" t="s">
        <v>230</v>
      </c>
      <c r="T63">
        <v>1</v>
      </c>
      <c r="U63">
        <v>0.2</v>
      </c>
      <c r="W63" s="7">
        <v>39687</v>
      </c>
      <c r="X63">
        <v>241</v>
      </c>
      <c r="Y63">
        <v>13</v>
      </c>
      <c r="Z63">
        <v>250</v>
      </c>
      <c r="AA63" t="s">
        <v>256</v>
      </c>
      <c r="AB63" t="s">
        <v>221</v>
      </c>
      <c r="AC63" t="s">
        <v>230</v>
      </c>
      <c r="AD63">
        <v>0.2</v>
      </c>
    </row>
    <row r="64" spans="1:32" x14ac:dyDescent="0.2">
      <c r="A64" s="7">
        <v>39673</v>
      </c>
      <c r="B64">
        <v>227</v>
      </c>
      <c r="C64">
        <v>19</v>
      </c>
      <c r="D64">
        <v>150</v>
      </c>
      <c r="E64" t="s">
        <v>256</v>
      </c>
      <c r="F64" t="s">
        <v>221</v>
      </c>
      <c r="G64">
        <v>5</v>
      </c>
      <c r="I64">
        <v>1</v>
      </c>
      <c r="J64">
        <v>0.2</v>
      </c>
      <c r="L64" s="7">
        <v>39666</v>
      </c>
      <c r="M64">
        <v>220</v>
      </c>
      <c r="N64">
        <v>30</v>
      </c>
      <c r="O64">
        <v>450</v>
      </c>
      <c r="P64" t="s">
        <v>256</v>
      </c>
      <c r="Q64" t="s">
        <v>221</v>
      </c>
      <c r="R64" t="s">
        <v>230</v>
      </c>
      <c r="T64">
        <v>1</v>
      </c>
      <c r="U64">
        <v>0.2</v>
      </c>
      <c r="W64" s="7">
        <v>39687</v>
      </c>
      <c r="X64">
        <v>241</v>
      </c>
      <c r="Y64">
        <v>20</v>
      </c>
      <c r="Z64">
        <v>350</v>
      </c>
      <c r="AA64" t="s">
        <v>256</v>
      </c>
      <c r="AB64" t="s">
        <v>221</v>
      </c>
      <c r="AC64" t="s">
        <v>230</v>
      </c>
      <c r="AD64">
        <v>0.6</v>
      </c>
    </row>
    <row r="65" spans="1:29" x14ac:dyDescent="0.2">
      <c r="A65" s="7">
        <v>39673</v>
      </c>
      <c r="B65">
        <v>227</v>
      </c>
      <c r="C65">
        <v>22</v>
      </c>
      <c r="D65">
        <v>300</v>
      </c>
      <c r="E65" t="s">
        <v>256</v>
      </c>
      <c r="F65" t="s">
        <v>221</v>
      </c>
      <c r="G65" t="s">
        <v>230</v>
      </c>
      <c r="I65">
        <v>1</v>
      </c>
      <c r="J65">
        <v>0.2</v>
      </c>
      <c r="L65" s="7">
        <v>39673</v>
      </c>
      <c r="M65">
        <v>227</v>
      </c>
      <c r="N65">
        <v>21</v>
      </c>
      <c r="O65">
        <v>50</v>
      </c>
      <c r="P65" t="s">
        <v>256</v>
      </c>
      <c r="Q65" t="s">
        <v>221</v>
      </c>
      <c r="R65" t="s">
        <v>230</v>
      </c>
      <c r="T65">
        <v>1</v>
      </c>
      <c r="U65">
        <v>0.2</v>
      </c>
      <c r="W65" s="7"/>
    </row>
    <row r="66" spans="1:29" x14ac:dyDescent="0.2">
      <c r="A66" s="7">
        <v>39673</v>
      </c>
      <c r="B66">
        <v>227</v>
      </c>
      <c r="C66">
        <v>22</v>
      </c>
      <c r="D66">
        <v>300</v>
      </c>
      <c r="E66" t="s">
        <v>256</v>
      </c>
      <c r="F66" t="s">
        <v>217</v>
      </c>
      <c r="G66" t="s">
        <v>232</v>
      </c>
      <c r="I66">
        <v>2</v>
      </c>
      <c r="J66">
        <v>0.4</v>
      </c>
      <c r="L66" s="7">
        <v>39673</v>
      </c>
      <c r="M66">
        <v>227</v>
      </c>
      <c r="N66">
        <v>28</v>
      </c>
      <c r="O66">
        <v>100</v>
      </c>
      <c r="P66" t="s">
        <v>256</v>
      </c>
      <c r="Q66" t="s">
        <v>221</v>
      </c>
      <c r="R66" t="s">
        <v>230</v>
      </c>
      <c r="T66">
        <v>2</v>
      </c>
      <c r="U66">
        <v>0.4</v>
      </c>
      <c r="W66" s="7"/>
    </row>
    <row r="67" spans="1:29" x14ac:dyDescent="0.2">
      <c r="A67" s="7">
        <v>39673</v>
      </c>
      <c r="B67">
        <v>227</v>
      </c>
      <c r="C67">
        <v>20</v>
      </c>
      <c r="D67">
        <v>350</v>
      </c>
      <c r="E67" t="s">
        <v>256</v>
      </c>
      <c r="F67" t="s">
        <v>249</v>
      </c>
      <c r="G67" s="6" t="s">
        <v>230</v>
      </c>
      <c r="I67">
        <v>1</v>
      </c>
      <c r="J67">
        <v>0.2</v>
      </c>
      <c r="L67" s="7">
        <v>39673</v>
      </c>
      <c r="M67">
        <v>227</v>
      </c>
      <c r="N67">
        <v>22</v>
      </c>
      <c r="O67">
        <v>300</v>
      </c>
      <c r="P67" t="s">
        <v>256</v>
      </c>
      <c r="Q67" t="s">
        <v>221</v>
      </c>
      <c r="R67" t="s">
        <v>230</v>
      </c>
      <c r="T67">
        <v>1</v>
      </c>
      <c r="U67">
        <v>0.2</v>
      </c>
      <c r="W67" s="7"/>
    </row>
    <row r="68" spans="1:29" x14ac:dyDescent="0.2">
      <c r="A68" s="7">
        <v>39673</v>
      </c>
      <c r="B68">
        <v>227</v>
      </c>
      <c r="C68">
        <v>20</v>
      </c>
      <c r="D68">
        <v>350</v>
      </c>
      <c r="E68" t="s">
        <v>256</v>
      </c>
      <c r="F68" t="s">
        <v>221</v>
      </c>
      <c r="G68">
        <v>4</v>
      </c>
      <c r="I68">
        <v>1</v>
      </c>
      <c r="J68">
        <v>0.2</v>
      </c>
      <c r="L68" s="7">
        <v>39680</v>
      </c>
      <c r="M68">
        <v>234</v>
      </c>
      <c r="N68">
        <v>28</v>
      </c>
      <c r="O68">
        <v>100</v>
      </c>
      <c r="P68" t="s">
        <v>256</v>
      </c>
      <c r="Q68" t="s">
        <v>221</v>
      </c>
      <c r="R68" t="s">
        <v>230</v>
      </c>
      <c r="T68">
        <v>5</v>
      </c>
      <c r="U68">
        <v>1</v>
      </c>
      <c r="W68" s="7"/>
    </row>
    <row r="69" spans="1:29" x14ac:dyDescent="0.2">
      <c r="A69" s="7">
        <v>39673</v>
      </c>
      <c r="B69">
        <v>227</v>
      </c>
      <c r="C69">
        <v>20</v>
      </c>
      <c r="D69">
        <v>350</v>
      </c>
      <c r="E69" t="s">
        <v>256</v>
      </c>
      <c r="F69" t="s">
        <v>217</v>
      </c>
      <c r="G69" t="s">
        <v>232</v>
      </c>
      <c r="I69">
        <v>5</v>
      </c>
      <c r="J69">
        <v>1</v>
      </c>
      <c r="L69" s="7">
        <v>39680</v>
      </c>
      <c r="M69">
        <v>234</v>
      </c>
      <c r="N69">
        <v>19</v>
      </c>
      <c r="O69">
        <v>150</v>
      </c>
      <c r="P69" t="s">
        <v>256</v>
      </c>
      <c r="Q69" t="s">
        <v>221</v>
      </c>
      <c r="R69" t="s">
        <v>230</v>
      </c>
      <c r="S69" t="s">
        <v>228</v>
      </c>
      <c r="T69">
        <v>1</v>
      </c>
      <c r="U69">
        <v>0.2</v>
      </c>
      <c r="W69" s="7"/>
    </row>
    <row r="70" spans="1:29" x14ac:dyDescent="0.2">
      <c r="A70" s="7">
        <v>39673</v>
      </c>
      <c r="B70">
        <v>227</v>
      </c>
      <c r="C70">
        <v>20</v>
      </c>
      <c r="D70">
        <v>350</v>
      </c>
      <c r="E70" t="s">
        <v>256</v>
      </c>
      <c r="F70" t="s">
        <v>217</v>
      </c>
      <c r="G70" t="s">
        <v>218</v>
      </c>
      <c r="I70">
        <v>1</v>
      </c>
      <c r="J70">
        <v>0.2</v>
      </c>
      <c r="L70" s="7">
        <v>39680</v>
      </c>
      <c r="M70">
        <v>234</v>
      </c>
      <c r="N70">
        <v>12</v>
      </c>
      <c r="O70">
        <v>200</v>
      </c>
      <c r="P70" t="s">
        <v>256</v>
      </c>
      <c r="Q70" t="s">
        <v>221</v>
      </c>
      <c r="R70" t="s">
        <v>230</v>
      </c>
      <c r="T70">
        <v>1</v>
      </c>
      <c r="U70">
        <v>0.2</v>
      </c>
      <c r="W70" s="7"/>
    </row>
    <row r="71" spans="1:29" x14ac:dyDescent="0.2">
      <c r="A71" s="7">
        <v>39673</v>
      </c>
      <c r="B71">
        <v>227</v>
      </c>
      <c r="C71">
        <v>20</v>
      </c>
      <c r="D71">
        <v>350</v>
      </c>
      <c r="E71" t="s">
        <v>256</v>
      </c>
      <c r="F71" t="s">
        <v>217</v>
      </c>
      <c r="G71" t="s">
        <v>223</v>
      </c>
      <c r="I71">
        <v>5</v>
      </c>
      <c r="J71">
        <v>1</v>
      </c>
      <c r="L71" s="7">
        <v>39680</v>
      </c>
      <c r="M71">
        <v>234</v>
      </c>
      <c r="N71">
        <v>22</v>
      </c>
      <c r="O71">
        <v>300</v>
      </c>
      <c r="P71" t="s">
        <v>256</v>
      </c>
      <c r="Q71" t="s">
        <v>221</v>
      </c>
      <c r="R71" t="s">
        <v>230</v>
      </c>
      <c r="S71" t="s">
        <v>228</v>
      </c>
      <c r="T71">
        <v>1</v>
      </c>
      <c r="U71">
        <v>0.2</v>
      </c>
      <c r="W71" s="7"/>
    </row>
    <row r="72" spans="1:29" x14ac:dyDescent="0.2">
      <c r="A72" s="7">
        <v>39673</v>
      </c>
      <c r="B72">
        <v>227</v>
      </c>
      <c r="C72">
        <v>30</v>
      </c>
      <c r="D72">
        <v>450</v>
      </c>
      <c r="E72" t="s">
        <v>256</v>
      </c>
      <c r="F72" t="s">
        <v>217</v>
      </c>
      <c r="G72" t="s">
        <v>223</v>
      </c>
      <c r="I72">
        <v>4</v>
      </c>
      <c r="J72">
        <v>0.8</v>
      </c>
      <c r="L72" s="7">
        <v>39680</v>
      </c>
      <c r="M72">
        <v>234</v>
      </c>
      <c r="N72">
        <v>30</v>
      </c>
      <c r="O72">
        <v>450</v>
      </c>
      <c r="P72" t="s">
        <v>256</v>
      </c>
      <c r="Q72" t="s">
        <v>221</v>
      </c>
      <c r="R72" t="s">
        <v>230</v>
      </c>
      <c r="S72" t="s">
        <v>228</v>
      </c>
      <c r="T72">
        <v>1</v>
      </c>
      <c r="U72">
        <v>0.2</v>
      </c>
      <c r="W72" s="7"/>
      <c r="AC72" s="6"/>
    </row>
    <row r="73" spans="1:29" x14ac:dyDescent="0.2">
      <c r="A73" s="7">
        <v>39680</v>
      </c>
      <c r="B73">
        <v>234</v>
      </c>
      <c r="C73">
        <v>11</v>
      </c>
      <c r="D73">
        <v>0</v>
      </c>
      <c r="E73" t="s">
        <v>256</v>
      </c>
      <c r="F73" t="s">
        <v>217</v>
      </c>
      <c r="G73" t="s">
        <v>219</v>
      </c>
      <c r="I73">
        <v>11</v>
      </c>
      <c r="J73">
        <v>2.2000000000000002</v>
      </c>
      <c r="L73" s="7">
        <v>39680</v>
      </c>
      <c r="M73">
        <v>234</v>
      </c>
      <c r="N73">
        <v>30</v>
      </c>
      <c r="O73">
        <v>450</v>
      </c>
      <c r="P73" t="s">
        <v>256</v>
      </c>
      <c r="Q73" t="s">
        <v>221</v>
      </c>
      <c r="R73" t="s">
        <v>230</v>
      </c>
      <c r="T73">
        <v>3</v>
      </c>
      <c r="U73">
        <v>0.6</v>
      </c>
      <c r="W73" s="7"/>
    </row>
    <row r="74" spans="1:29" x14ac:dyDescent="0.2">
      <c r="A74" s="7">
        <v>39680</v>
      </c>
      <c r="B74">
        <v>234</v>
      </c>
      <c r="C74">
        <v>11</v>
      </c>
      <c r="D74">
        <v>0</v>
      </c>
      <c r="E74" t="s">
        <v>256</v>
      </c>
      <c r="F74" t="s">
        <v>217</v>
      </c>
      <c r="G74" t="s">
        <v>218</v>
      </c>
      <c r="I74">
        <v>2</v>
      </c>
      <c r="J74">
        <v>0.4</v>
      </c>
      <c r="L74" s="7">
        <v>39687</v>
      </c>
      <c r="M74">
        <v>241</v>
      </c>
      <c r="N74">
        <v>19</v>
      </c>
      <c r="O74">
        <v>150</v>
      </c>
      <c r="P74" t="s">
        <v>256</v>
      </c>
      <c r="Q74" t="s">
        <v>221</v>
      </c>
      <c r="R74" t="s">
        <v>230</v>
      </c>
      <c r="T74">
        <v>5</v>
      </c>
      <c r="U74">
        <v>1</v>
      </c>
      <c r="W74" s="7"/>
    </row>
    <row r="75" spans="1:29" x14ac:dyDescent="0.2">
      <c r="A75" s="7">
        <v>39680</v>
      </c>
      <c r="B75">
        <v>234</v>
      </c>
      <c r="C75">
        <v>21</v>
      </c>
      <c r="D75">
        <v>50</v>
      </c>
      <c r="E75" t="s">
        <v>256</v>
      </c>
      <c r="F75" t="s">
        <v>249</v>
      </c>
      <c r="G75" t="s">
        <v>244</v>
      </c>
      <c r="I75">
        <v>1</v>
      </c>
      <c r="J75">
        <v>0.2</v>
      </c>
      <c r="L75" s="7">
        <v>39687</v>
      </c>
      <c r="M75">
        <v>241</v>
      </c>
      <c r="N75">
        <v>12</v>
      </c>
      <c r="O75">
        <v>200</v>
      </c>
      <c r="P75" t="s">
        <v>256</v>
      </c>
      <c r="Q75" t="s">
        <v>221</v>
      </c>
      <c r="R75" t="s">
        <v>230</v>
      </c>
      <c r="S75" t="s">
        <v>228</v>
      </c>
      <c r="T75">
        <v>1</v>
      </c>
      <c r="U75">
        <v>0.2</v>
      </c>
      <c r="W75" s="7"/>
      <c r="AC75" s="6"/>
    </row>
    <row r="76" spans="1:29" x14ac:dyDescent="0.2">
      <c r="A76" s="7">
        <v>39680</v>
      </c>
      <c r="B76">
        <v>234</v>
      </c>
      <c r="C76">
        <v>21</v>
      </c>
      <c r="D76">
        <v>50</v>
      </c>
      <c r="E76" t="s">
        <v>256</v>
      </c>
      <c r="F76" t="s">
        <v>249</v>
      </c>
      <c r="G76">
        <v>5</v>
      </c>
      <c r="I76">
        <v>1</v>
      </c>
      <c r="J76">
        <v>0.2</v>
      </c>
      <c r="L76" s="7">
        <v>39687</v>
      </c>
      <c r="M76">
        <v>241</v>
      </c>
      <c r="N76">
        <v>12</v>
      </c>
      <c r="O76">
        <v>200</v>
      </c>
      <c r="P76" t="s">
        <v>256</v>
      </c>
      <c r="Q76" t="s">
        <v>221</v>
      </c>
      <c r="R76" t="s">
        <v>230</v>
      </c>
      <c r="S76" t="s">
        <v>231</v>
      </c>
      <c r="T76">
        <v>2</v>
      </c>
      <c r="U76">
        <v>0.4</v>
      </c>
      <c r="W76" s="7"/>
    </row>
    <row r="77" spans="1:29" x14ac:dyDescent="0.2">
      <c r="A77" s="7">
        <v>39680</v>
      </c>
      <c r="B77">
        <v>234</v>
      </c>
      <c r="C77">
        <v>21</v>
      </c>
      <c r="D77">
        <v>50</v>
      </c>
      <c r="E77" t="s">
        <v>256</v>
      </c>
      <c r="F77" t="s">
        <v>221</v>
      </c>
      <c r="G77" t="s">
        <v>252</v>
      </c>
      <c r="I77">
        <v>1</v>
      </c>
      <c r="J77">
        <v>0.2</v>
      </c>
      <c r="L77" s="7">
        <v>39687</v>
      </c>
      <c r="M77">
        <v>241</v>
      </c>
      <c r="N77">
        <v>12</v>
      </c>
      <c r="O77">
        <v>200</v>
      </c>
      <c r="P77" t="s">
        <v>256</v>
      </c>
      <c r="Q77" t="s">
        <v>221</v>
      </c>
      <c r="R77" t="s">
        <v>230</v>
      </c>
      <c r="T77">
        <v>2</v>
      </c>
      <c r="U77">
        <v>0.4</v>
      </c>
      <c r="W77" s="7"/>
    </row>
    <row r="78" spans="1:29" x14ac:dyDescent="0.2">
      <c r="A78" s="7">
        <v>39680</v>
      </c>
      <c r="B78">
        <v>234</v>
      </c>
      <c r="C78">
        <v>21</v>
      </c>
      <c r="D78">
        <v>50</v>
      </c>
      <c r="E78" t="s">
        <v>256</v>
      </c>
      <c r="F78" t="s">
        <v>221</v>
      </c>
      <c r="G78">
        <v>4</v>
      </c>
      <c r="I78">
        <v>4</v>
      </c>
      <c r="J78">
        <v>0.8</v>
      </c>
      <c r="L78" s="7">
        <v>39687</v>
      </c>
      <c r="M78">
        <v>241</v>
      </c>
      <c r="N78">
        <v>13</v>
      </c>
      <c r="O78">
        <v>250</v>
      </c>
      <c r="P78" t="s">
        <v>256</v>
      </c>
      <c r="Q78" t="s">
        <v>221</v>
      </c>
      <c r="R78" t="s">
        <v>230</v>
      </c>
      <c r="S78" t="s">
        <v>228</v>
      </c>
      <c r="T78">
        <v>1</v>
      </c>
      <c r="U78">
        <v>0.2</v>
      </c>
      <c r="W78" s="7"/>
    </row>
    <row r="79" spans="1:29" x14ac:dyDescent="0.2">
      <c r="A79" s="7">
        <v>39680</v>
      </c>
      <c r="B79">
        <v>234</v>
      </c>
      <c r="C79">
        <v>21</v>
      </c>
      <c r="D79">
        <v>50</v>
      </c>
      <c r="E79" t="s">
        <v>256</v>
      </c>
      <c r="F79" t="s">
        <v>221</v>
      </c>
      <c r="G79">
        <v>5</v>
      </c>
      <c r="I79">
        <v>9</v>
      </c>
      <c r="J79">
        <v>1.8</v>
      </c>
      <c r="L79" s="7">
        <v>39687</v>
      </c>
      <c r="M79">
        <v>241</v>
      </c>
      <c r="N79">
        <v>20</v>
      </c>
      <c r="O79">
        <v>350</v>
      </c>
      <c r="P79" t="s">
        <v>256</v>
      </c>
      <c r="Q79" t="s">
        <v>221</v>
      </c>
      <c r="R79" t="s">
        <v>230</v>
      </c>
      <c r="S79" t="s">
        <v>231</v>
      </c>
      <c r="T79">
        <v>3</v>
      </c>
      <c r="U79">
        <v>0.6</v>
      </c>
      <c r="W79" s="7"/>
    </row>
    <row r="80" spans="1:29" x14ac:dyDescent="0.2">
      <c r="A80" s="7">
        <v>39680</v>
      </c>
      <c r="B80">
        <v>234</v>
      </c>
      <c r="C80">
        <v>21</v>
      </c>
      <c r="D80">
        <v>50</v>
      </c>
      <c r="E80" t="s">
        <v>256</v>
      </c>
      <c r="F80" t="s">
        <v>221</v>
      </c>
      <c r="G80">
        <v>5</v>
      </c>
      <c r="I80">
        <v>1</v>
      </c>
      <c r="J80">
        <v>0.2</v>
      </c>
      <c r="W80" s="7"/>
    </row>
    <row r="81" spans="1:29" x14ac:dyDescent="0.2">
      <c r="A81" s="7">
        <v>39680</v>
      </c>
      <c r="B81">
        <v>234</v>
      </c>
      <c r="C81">
        <v>21</v>
      </c>
      <c r="D81">
        <v>50</v>
      </c>
      <c r="E81" t="s">
        <v>256</v>
      </c>
      <c r="F81" t="s">
        <v>217</v>
      </c>
      <c r="G81" t="s">
        <v>219</v>
      </c>
      <c r="I81">
        <v>1</v>
      </c>
      <c r="J81">
        <v>0.2</v>
      </c>
      <c r="W81" s="7"/>
    </row>
    <row r="82" spans="1:29" x14ac:dyDescent="0.2">
      <c r="A82" s="7">
        <v>39680</v>
      </c>
      <c r="B82">
        <v>234</v>
      </c>
      <c r="C82">
        <v>21</v>
      </c>
      <c r="D82">
        <v>50</v>
      </c>
      <c r="E82" t="s">
        <v>256</v>
      </c>
      <c r="F82" t="s">
        <v>217</v>
      </c>
      <c r="G82" t="s">
        <v>251</v>
      </c>
      <c r="I82">
        <v>17</v>
      </c>
      <c r="J82">
        <v>3.4</v>
      </c>
      <c r="L82" s="7" t="s">
        <v>237</v>
      </c>
      <c r="M82" t="s">
        <v>236</v>
      </c>
      <c r="N82" t="s">
        <v>238</v>
      </c>
      <c r="O82" t="s">
        <v>254</v>
      </c>
      <c r="P82" t="s">
        <v>255</v>
      </c>
      <c r="Q82" t="s">
        <v>239</v>
      </c>
      <c r="R82" t="s">
        <v>240</v>
      </c>
      <c r="S82" t="s">
        <v>241</v>
      </c>
      <c r="T82" t="s">
        <v>215</v>
      </c>
      <c r="U82" t="s">
        <v>261</v>
      </c>
      <c r="W82" s="7"/>
    </row>
    <row r="83" spans="1:29" x14ac:dyDescent="0.2">
      <c r="A83" s="7">
        <v>39680</v>
      </c>
      <c r="B83">
        <v>234</v>
      </c>
      <c r="C83">
        <v>21</v>
      </c>
      <c r="D83">
        <v>50</v>
      </c>
      <c r="E83" t="s">
        <v>256</v>
      </c>
      <c r="F83" t="s">
        <v>217</v>
      </c>
      <c r="G83" t="s">
        <v>218</v>
      </c>
      <c r="I83">
        <v>1</v>
      </c>
      <c r="J83">
        <v>0.2</v>
      </c>
      <c r="L83" s="7">
        <v>39652</v>
      </c>
      <c r="M83">
        <v>206</v>
      </c>
      <c r="N83">
        <v>12</v>
      </c>
      <c r="O83">
        <v>200</v>
      </c>
      <c r="P83" t="s">
        <v>256</v>
      </c>
      <c r="Q83" t="s">
        <v>221</v>
      </c>
      <c r="R83">
        <v>3</v>
      </c>
      <c r="T83">
        <v>1</v>
      </c>
      <c r="U83">
        <v>0.2</v>
      </c>
      <c r="W83" s="7"/>
    </row>
    <row r="84" spans="1:29" x14ac:dyDescent="0.2">
      <c r="A84" s="7">
        <v>39680</v>
      </c>
      <c r="B84">
        <v>234</v>
      </c>
      <c r="C84">
        <v>21</v>
      </c>
      <c r="D84">
        <v>50</v>
      </c>
      <c r="E84" t="s">
        <v>256</v>
      </c>
      <c r="F84" t="s">
        <v>217</v>
      </c>
      <c r="G84" t="s">
        <v>223</v>
      </c>
      <c r="I84">
        <v>15</v>
      </c>
      <c r="J84">
        <v>3</v>
      </c>
      <c r="L84" s="7">
        <v>39659</v>
      </c>
      <c r="M84">
        <v>213</v>
      </c>
      <c r="N84">
        <v>19</v>
      </c>
      <c r="O84">
        <v>150</v>
      </c>
      <c r="P84" t="s">
        <v>256</v>
      </c>
      <c r="Q84" t="s">
        <v>221</v>
      </c>
      <c r="R84">
        <v>3</v>
      </c>
      <c r="T84">
        <v>1</v>
      </c>
      <c r="U84">
        <v>0.2</v>
      </c>
      <c r="W84" s="7"/>
      <c r="AC84" s="6"/>
    </row>
    <row r="85" spans="1:29" x14ac:dyDescent="0.2">
      <c r="A85" s="7">
        <v>39680</v>
      </c>
      <c r="B85">
        <v>234</v>
      </c>
      <c r="C85">
        <v>28</v>
      </c>
      <c r="D85">
        <v>100</v>
      </c>
      <c r="E85" t="s">
        <v>256</v>
      </c>
      <c r="F85" t="s">
        <v>221</v>
      </c>
      <c r="G85">
        <v>4</v>
      </c>
      <c r="I85">
        <v>3</v>
      </c>
      <c r="J85">
        <v>0.6</v>
      </c>
      <c r="L85" s="7">
        <v>39659</v>
      </c>
      <c r="M85">
        <v>213</v>
      </c>
      <c r="N85">
        <v>19</v>
      </c>
      <c r="O85">
        <v>150</v>
      </c>
      <c r="P85" t="s">
        <v>256</v>
      </c>
      <c r="Q85" t="s">
        <v>221</v>
      </c>
      <c r="R85">
        <v>3</v>
      </c>
      <c r="T85">
        <v>6</v>
      </c>
      <c r="U85">
        <v>1.2</v>
      </c>
      <c r="W85" s="7"/>
    </row>
    <row r="86" spans="1:29" x14ac:dyDescent="0.2">
      <c r="A86" s="7">
        <v>39680</v>
      </c>
      <c r="B86">
        <v>234</v>
      </c>
      <c r="C86">
        <v>28</v>
      </c>
      <c r="D86">
        <v>100</v>
      </c>
      <c r="E86" t="s">
        <v>256</v>
      </c>
      <c r="F86" t="s">
        <v>221</v>
      </c>
      <c r="G86">
        <v>5</v>
      </c>
      <c r="I86">
        <v>5</v>
      </c>
      <c r="J86">
        <v>1</v>
      </c>
      <c r="L86" s="7">
        <v>39680</v>
      </c>
      <c r="M86">
        <v>234</v>
      </c>
      <c r="N86">
        <v>30</v>
      </c>
      <c r="O86">
        <v>450</v>
      </c>
      <c r="P86" t="s">
        <v>256</v>
      </c>
      <c r="Q86" t="s">
        <v>221</v>
      </c>
      <c r="R86">
        <v>3</v>
      </c>
      <c r="T86">
        <v>1</v>
      </c>
      <c r="U86">
        <v>0.2</v>
      </c>
      <c r="W86" s="7"/>
    </row>
    <row r="87" spans="1:29" x14ac:dyDescent="0.2">
      <c r="A87" s="7">
        <v>39680</v>
      </c>
      <c r="B87">
        <v>234</v>
      </c>
      <c r="C87">
        <v>28</v>
      </c>
      <c r="D87">
        <v>100</v>
      </c>
      <c r="E87" t="s">
        <v>256</v>
      </c>
      <c r="F87" t="s">
        <v>221</v>
      </c>
      <c r="G87" s="6" t="s">
        <v>230</v>
      </c>
      <c r="I87">
        <v>5</v>
      </c>
      <c r="J87">
        <v>1</v>
      </c>
      <c r="W87" s="7"/>
      <c r="AC87" s="6"/>
    </row>
    <row r="88" spans="1:29" x14ac:dyDescent="0.2">
      <c r="A88" s="7">
        <v>39680</v>
      </c>
      <c r="B88">
        <v>234</v>
      </c>
      <c r="C88">
        <v>28</v>
      </c>
      <c r="D88">
        <v>100</v>
      </c>
      <c r="E88" t="s">
        <v>256</v>
      </c>
      <c r="F88" t="s">
        <v>217</v>
      </c>
      <c r="G88" t="s">
        <v>251</v>
      </c>
      <c r="I88">
        <v>1</v>
      </c>
      <c r="J88">
        <v>0.2</v>
      </c>
      <c r="W88" s="7"/>
    </row>
    <row r="89" spans="1:29" x14ac:dyDescent="0.2">
      <c r="A89" s="7">
        <v>39680</v>
      </c>
      <c r="B89">
        <v>234</v>
      </c>
      <c r="C89">
        <v>28</v>
      </c>
      <c r="D89">
        <v>100</v>
      </c>
      <c r="E89" t="s">
        <v>256</v>
      </c>
      <c r="F89" t="s">
        <v>217</v>
      </c>
      <c r="G89" t="s">
        <v>218</v>
      </c>
      <c r="I89">
        <v>2</v>
      </c>
      <c r="J89">
        <v>0.4</v>
      </c>
      <c r="L89" s="7" t="s">
        <v>237</v>
      </c>
      <c r="M89" t="s">
        <v>236</v>
      </c>
      <c r="N89" t="s">
        <v>238</v>
      </c>
      <c r="O89" t="s">
        <v>254</v>
      </c>
      <c r="P89" t="s">
        <v>255</v>
      </c>
      <c r="Q89" t="s">
        <v>239</v>
      </c>
      <c r="R89" t="s">
        <v>240</v>
      </c>
      <c r="S89" t="s">
        <v>241</v>
      </c>
      <c r="T89" t="s">
        <v>215</v>
      </c>
      <c r="U89" t="s">
        <v>261</v>
      </c>
      <c r="W89" s="7"/>
    </row>
    <row r="90" spans="1:29" x14ac:dyDescent="0.2">
      <c r="A90" s="7">
        <v>39680</v>
      </c>
      <c r="B90">
        <v>234</v>
      </c>
      <c r="C90">
        <v>28</v>
      </c>
      <c r="D90">
        <v>100</v>
      </c>
      <c r="E90" t="s">
        <v>256</v>
      </c>
      <c r="F90" t="s">
        <v>217</v>
      </c>
      <c r="G90" t="s">
        <v>223</v>
      </c>
      <c r="I90">
        <v>1</v>
      </c>
      <c r="J90">
        <v>0.2</v>
      </c>
      <c r="L90" s="7">
        <v>39659</v>
      </c>
      <c r="M90">
        <v>213</v>
      </c>
      <c r="N90">
        <v>21</v>
      </c>
      <c r="O90">
        <v>50</v>
      </c>
      <c r="P90" t="s">
        <v>256</v>
      </c>
      <c r="Q90" t="s">
        <v>221</v>
      </c>
      <c r="R90">
        <v>4</v>
      </c>
      <c r="T90">
        <v>6</v>
      </c>
      <c r="U90">
        <v>1.2</v>
      </c>
      <c r="W90" s="7"/>
    </row>
    <row r="91" spans="1:29" x14ac:dyDescent="0.2">
      <c r="A91" s="7">
        <v>39680</v>
      </c>
      <c r="B91">
        <v>234</v>
      </c>
      <c r="C91">
        <v>19</v>
      </c>
      <c r="D91">
        <v>150</v>
      </c>
      <c r="E91" t="s">
        <v>256</v>
      </c>
      <c r="F91" t="s">
        <v>250</v>
      </c>
      <c r="G91" t="s">
        <v>219</v>
      </c>
      <c r="I91">
        <v>5</v>
      </c>
      <c r="J91">
        <v>1</v>
      </c>
      <c r="L91" s="7">
        <v>39659</v>
      </c>
      <c r="M91">
        <v>213</v>
      </c>
      <c r="N91">
        <v>19</v>
      </c>
      <c r="O91">
        <v>150</v>
      </c>
      <c r="P91" t="s">
        <v>256</v>
      </c>
      <c r="Q91" t="s">
        <v>221</v>
      </c>
      <c r="R91">
        <v>4</v>
      </c>
      <c r="T91">
        <v>1</v>
      </c>
      <c r="U91">
        <v>0.2</v>
      </c>
      <c r="W91" s="7"/>
      <c r="AC91" s="6"/>
    </row>
    <row r="92" spans="1:29" x14ac:dyDescent="0.2">
      <c r="A92" s="7">
        <v>39680</v>
      </c>
      <c r="B92">
        <v>234</v>
      </c>
      <c r="C92">
        <v>19</v>
      </c>
      <c r="D92">
        <v>150</v>
      </c>
      <c r="E92" t="s">
        <v>256</v>
      </c>
      <c r="F92" t="s">
        <v>221</v>
      </c>
      <c r="G92" t="s">
        <v>230</v>
      </c>
      <c r="H92" t="s">
        <v>228</v>
      </c>
      <c r="I92">
        <v>1</v>
      </c>
      <c r="J92">
        <v>0.2</v>
      </c>
      <c r="L92" s="7">
        <v>39659</v>
      </c>
      <c r="M92">
        <v>213</v>
      </c>
      <c r="N92">
        <v>20</v>
      </c>
      <c r="O92">
        <v>350</v>
      </c>
      <c r="P92" t="s">
        <v>256</v>
      </c>
      <c r="Q92" t="s">
        <v>221</v>
      </c>
      <c r="R92">
        <v>4</v>
      </c>
      <c r="T92">
        <v>3</v>
      </c>
      <c r="U92">
        <v>0.6</v>
      </c>
      <c r="W92" s="7"/>
    </row>
    <row r="93" spans="1:29" x14ac:dyDescent="0.2">
      <c r="A93" s="7">
        <v>39680</v>
      </c>
      <c r="B93">
        <v>234</v>
      </c>
      <c r="C93">
        <v>19</v>
      </c>
      <c r="D93">
        <v>150</v>
      </c>
      <c r="E93" t="s">
        <v>256</v>
      </c>
      <c r="F93" t="s">
        <v>221</v>
      </c>
      <c r="G93">
        <v>5</v>
      </c>
      <c r="I93">
        <v>22</v>
      </c>
      <c r="J93">
        <v>4.4000000000000004</v>
      </c>
      <c r="L93" s="7">
        <v>39673</v>
      </c>
      <c r="M93">
        <v>227</v>
      </c>
      <c r="N93">
        <v>20</v>
      </c>
      <c r="O93">
        <v>350</v>
      </c>
      <c r="P93" t="s">
        <v>256</v>
      </c>
      <c r="Q93" t="s">
        <v>221</v>
      </c>
      <c r="R93">
        <v>4</v>
      </c>
      <c r="T93">
        <v>1</v>
      </c>
      <c r="U93">
        <v>0.2</v>
      </c>
      <c r="W93" s="7"/>
    </row>
    <row r="94" spans="1:29" x14ac:dyDescent="0.2">
      <c r="A94" s="7">
        <v>39680</v>
      </c>
      <c r="B94">
        <v>234</v>
      </c>
      <c r="C94">
        <v>19</v>
      </c>
      <c r="D94">
        <v>150</v>
      </c>
      <c r="E94" t="s">
        <v>256</v>
      </c>
      <c r="F94" t="s">
        <v>217</v>
      </c>
      <c r="G94" t="s">
        <v>251</v>
      </c>
      <c r="I94">
        <v>1</v>
      </c>
      <c r="J94">
        <v>0.2</v>
      </c>
      <c r="L94" s="7">
        <v>39680</v>
      </c>
      <c r="M94">
        <v>234</v>
      </c>
      <c r="N94">
        <v>21</v>
      </c>
      <c r="O94">
        <v>50</v>
      </c>
      <c r="P94" t="s">
        <v>256</v>
      </c>
      <c r="Q94" t="s">
        <v>221</v>
      </c>
      <c r="R94">
        <v>4</v>
      </c>
      <c r="T94">
        <v>4</v>
      </c>
      <c r="U94">
        <v>0.8</v>
      </c>
    </row>
    <row r="95" spans="1:29" x14ac:dyDescent="0.2">
      <c r="A95" s="7">
        <v>39680</v>
      </c>
      <c r="B95">
        <v>234</v>
      </c>
      <c r="C95">
        <v>19</v>
      </c>
      <c r="D95">
        <v>150</v>
      </c>
      <c r="E95" t="s">
        <v>256</v>
      </c>
      <c r="F95" t="s">
        <v>217</v>
      </c>
      <c r="G95" t="s">
        <v>218</v>
      </c>
      <c r="I95">
        <v>1</v>
      </c>
      <c r="J95">
        <v>0.2</v>
      </c>
      <c r="L95" s="7">
        <v>39680</v>
      </c>
      <c r="M95">
        <v>234</v>
      </c>
      <c r="N95">
        <v>28</v>
      </c>
      <c r="O95">
        <v>100</v>
      </c>
      <c r="P95" t="s">
        <v>256</v>
      </c>
      <c r="Q95" t="s">
        <v>221</v>
      </c>
      <c r="R95">
        <v>4</v>
      </c>
      <c r="T95">
        <v>3</v>
      </c>
      <c r="U95">
        <v>0.6</v>
      </c>
    </row>
    <row r="96" spans="1:29" x14ac:dyDescent="0.2">
      <c r="A96" s="7">
        <v>39680</v>
      </c>
      <c r="B96">
        <v>234</v>
      </c>
      <c r="C96">
        <v>19</v>
      </c>
      <c r="D96">
        <v>150</v>
      </c>
      <c r="E96" t="s">
        <v>256</v>
      </c>
      <c r="F96" t="s">
        <v>217</v>
      </c>
      <c r="G96" t="s">
        <v>223</v>
      </c>
      <c r="I96">
        <v>1</v>
      </c>
      <c r="J96">
        <v>0.2</v>
      </c>
      <c r="L96" s="7">
        <v>39680</v>
      </c>
      <c r="M96">
        <v>234</v>
      </c>
      <c r="N96">
        <v>22</v>
      </c>
      <c r="O96">
        <v>300</v>
      </c>
      <c r="P96" t="s">
        <v>256</v>
      </c>
      <c r="Q96" t="s">
        <v>221</v>
      </c>
      <c r="R96">
        <v>4</v>
      </c>
      <c r="T96">
        <v>1</v>
      </c>
      <c r="U96">
        <v>0.2</v>
      </c>
    </row>
    <row r="97" spans="1:33" x14ac:dyDescent="0.2">
      <c r="A97" s="7">
        <v>39680</v>
      </c>
      <c r="B97">
        <v>234</v>
      </c>
      <c r="C97">
        <v>12</v>
      </c>
      <c r="D97">
        <v>200</v>
      </c>
      <c r="E97" t="s">
        <v>256</v>
      </c>
      <c r="F97" t="s">
        <v>221</v>
      </c>
      <c r="G97" s="6" t="s">
        <v>230</v>
      </c>
      <c r="I97">
        <v>1</v>
      </c>
      <c r="J97">
        <v>0.2</v>
      </c>
      <c r="L97" s="7">
        <v>39680</v>
      </c>
      <c r="M97">
        <v>234</v>
      </c>
      <c r="N97">
        <v>30</v>
      </c>
      <c r="O97">
        <v>450</v>
      </c>
      <c r="P97" t="s">
        <v>256</v>
      </c>
      <c r="Q97" t="s">
        <v>221</v>
      </c>
      <c r="R97">
        <v>4</v>
      </c>
      <c r="T97">
        <v>1</v>
      </c>
      <c r="U97">
        <v>0.2</v>
      </c>
    </row>
    <row r="98" spans="1:33" x14ac:dyDescent="0.2">
      <c r="A98" s="7">
        <v>39680</v>
      </c>
      <c r="B98">
        <v>234</v>
      </c>
      <c r="C98">
        <v>12</v>
      </c>
      <c r="D98">
        <v>200</v>
      </c>
      <c r="E98" t="s">
        <v>256</v>
      </c>
      <c r="F98" t="s">
        <v>217</v>
      </c>
      <c r="G98" t="s">
        <v>219</v>
      </c>
      <c r="I98">
        <v>4</v>
      </c>
      <c r="J98">
        <v>0.8</v>
      </c>
      <c r="L98" s="7">
        <v>39687</v>
      </c>
      <c r="M98">
        <v>241</v>
      </c>
      <c r="N98">
        <v>11</v>
      </c>
      <c r="O98">
        <v>0</v>
      </c>
      <c r="P98" t="s">
        <v>256</v>
      </c>
      <c r="Q98" t="s">
        <v>221</v>
      </c>
      <c r="R98">
        <v>4</v>
      </c>
      <c r="T98">
        <v>1</v>
      </c>
      <c r="U98">
        <v>0.2</v>
      </c>
    </row>
    <row r="99" spans="1:33" x14ac:dyDescent="0.2">
      <c r="A99" s="7">
        <v>39680</v>
      </c>
      <c r="B99">
        <v>234</v>
      </c>
      <c r="C99">
        <v>13</v>
      </c>
      <c r="D99">
        <v>250</v>
      </c>
      <c r="E99" t="s">
        <v>256</v>
      </c>
      <c r="F99" t="s">
        <v>221</v>
      </c>
      <c r="G99">
        <v>5</v>
      </c>
      <c r="I99">
        <v>2</v>
      </c>
      <c r="J99">
        <v>0.4</v>
      </c>
    </row>
    <row r="100" spans="1:33" x14ac:dyDescent="0.2">
      <c r="A100" s="7">
        <v>39680</v>
      </c>
      <c r="B100">
        <v>234</v>
      </c>
      <c r="C100">
        <v>22</v>
      </c>
      <c r="D100">
        <v>300</v>
      </c>
      <c r="E100" t="s">
        <v>256</v>
      </c>
      <c r="F100" t="s">
        <v>250</v>
      </c>
      <c r="G100" t="s">
        <v>219</v>
      </c>
      <c r="I100">
        <v>13</v>
      </c>
      <c r="J100">
        <v>2.6</v>
      </c>
      <c r="L100" s="7" t="s">
        <v>237</v>
      </c>
      <c r="M100" t="s">
        <v>236</v>
      </c>
      <c r="N100" t="s">
        <v>238</v>
      </c>
      <c r="O100" t="s">
        <v>254</v>
      </c>
      <c r="P100" t="s">
        <v>255</v>
      </c>
      <c r="Q100" t="s">
        <v>239</v>
      </c>
      <c r="R100" t="s">
        <v>240</v>
      </c>
      <c r="S100" t="s">
        <v>241</v>
      </c>
      <c r="T100" t="s">
        <v>215</v>
      </c>
      <c r="U100" t="s">
        <v>261</v>
      </c>
      <c r="W100" s="7">
        <v>39652</v>
      </c>
      <c r="X100">
        <v>206</v>
      </c>
      <c r="Y100">
        <v>13</v>
      </c>
      <c r="Z100">
        <v>250</v>
      </c>
      <c r="AA100" t="s">
        <v>256</v>
      </c>
      <c r="AB100" t="s">
        <v>217</v>
      </c>
      <c r="AC100" t="s">
        <v>232</v>
      </c>
      <c r="AE100">
        <v>1</v>
      </c>
      <c r="AF100">
        <v>0.2</v>
      </c>
    </row>
    <row r="101" spans="1:33" x14ac:dyDescent="0.2">
      <c r="A101" s="7">
        <v>39680</v>
      </c>
      <c r="B101">
        <v>234</v>
      </c>
      <c r="C101">
        <v>22</v>
      </c>
      <c r="D101">
        <v>300</v>
      </c>
      <c r="E101" t="s">
        <v>256</v>
      </c>
      <c r="F101" t="s">
        <v>221</v>
      </c>
      <c r="G101" t="s">
        <v>230</v>
      </c>
      <c r="H101" t="s">
        <v>228</v>
      </c>
      <c r="I101">
        <v>1</v>
      </c>
      <c r="J101">
        <v>0.2</v>
      </c>
      <c r="L101" s="7">
        <v>39659</v>
      </c>
      <c r="M101">
        <v>213</v>
      </c>
      <c r="N101">
        <v>22</v>
      </c>
      <c r="O101">
        <v>300</v>
      </c>
      <c r="P101" t="s">
        <v>256</v>
      </c>
      <c r="Q101" t="s">
        <v>221</v>
      </c>
      <c r="R101">
        <v>5</v>
      </c>
      <c r="T101">
        <v>2</v>
      </c>
      <c r="U101">
        <v>0.4</v>
      </c>
      <c r="W101" s="7">
        <v>39652</v>
      </c>
      <c r="X101">
        <v>206</v>
      </c>
      <c r="Y101">
        <v>19</v>
      </c>
      <c r="Z101">
        <v>150</v>
      </c>
      <c r="AA101" t="s">
        <v>256</v>
      </c>
      <c r="AB101" t="s">
        <v>217</v>
      </c>
      <c r="AC101" t="s">
        <v>232</v>
      </c>
      <c r="AE101">
        <v>1</v>
      </c>
      <c r="AF101">
        <v>0.2</v>
      </c>
    </row>
    <row r="102" spans="1:33" x14ac:dyDescent="0.2">
      <c r="A102" s="7">
        <v>39680</v>
      </c>
      <c r="B102">
        <v>234</v>
      </c>
      <c r="C102">
        <v>22</v>
      </c>
      <c r="D102">
        <v>300</v>
      </c>
      <c r="E102" t="s">
        <v>256</v>
      </c>
      <c r="F102" t="s">
        <v>221</v>
      </c>
      <c r="G102">
        <v>4</v>
      </c>
      <c r="I102">
        <v>1</v>
      </c>
      <c r="J102">
        <v>0.2</v>
      </c>
      <c r="L102" s="7">
        <v>39666</v>
      </c>
      <c r="M102">
        <v>220</v>
      </c>
      <c r="N102">
        <v>21</v>
      </c>
      <c r="O102">
        <v>50</v>
      </c>
      <c r="P102" t="s">
        <v>256</v>
      </c>
      <c r="Q102" t="s">
        <v>221</v>
      </c>
      <c r="R102">
        <v>5</v>
      </c>
      <c r="T102">
        <v>1</v>
      </c>
      <c r="U102">
        <v>0.2</v>
      </c>
      <c r="W102" s="7">
        <v>39652</v>
      </c>
      <c r="X102">
        <v>206</v>
      </c>
      <c r="Y102">
        <v>20</v>
      </c>
      <c r="Z102">
        <v>350</v>
      </c>
      <c r="AA102" t="s">
        <v>256</v>
      </c>
      <c r="AB102" t="s">
        <v>217</v>
      </c>
      <c r="AC102" t="s">
        <v>232</v>
      </c>
      <c r="AE102">
        <v>4</v>
      </c>
      <c r="AF102">
        <v>0.8</v>
      </c>
    </row>
    <row r="103" spans="1:33" x14ac:dyDescent="0.2">
      <c r="A103" s="7">
        <v>39680</v>
      </c>
      <c r="B103">
        <v>234</v>
      </c>
      <c r="C103">
        <v>22</v>
      </c>
      <c r="D103">
        <v>300</v>
      </c>
      <c r="E103" t="s">
        <v>256</v>
      </c>
      <c r="F103" t="s">
        <v>221</v>
      </c>
      <c r="G103">
        <v>5</v>
      </c>
      <c r="I103">
        <v>6</v>
      </c>
      <c r="J103">
        <v>1.2</v>
      </c>
      <c r="L103" s="7">
        <v>39666</v>
      </c>
      <c r="M103">
        <v>220</v>
      </c>
      <c r="N103">
        <v>28</v>
      </c>
      <c r="O103">
        <v>100</v>
      </c>
      <c r="P103" t="s">
        <v>256</v>
      </c>
      <c r="Q103" t="s">
        <v>221</v>
      </c>
      <c r="R103">
        <v>5</v>
      </c>
      <c r="T103">
        <v>1</v>
      </c>
      <c r="U103">
        <v>0.2</v>
      </c>
      <c r="W103" s="7">
        <v>39652</v>
      </c>
      <c r="X103">
        <v>206</v>
      </c>
      <c r="Y103">
        <v>21</v>
      </c>
      <c r="Z103">
        <v>50</v>
      </c>
      <c r="AA103" t="s">
        <v>256</v>
      </c>
      <c r="AB103" t="s">
        <v>217</v>
      </c>
      <c r="AC103" t="s">
        <v>232</v>
      </c>
      <c r="AE103">
        <v>9</v>
      </c>
      <c r="AF103">
        <v>1.8</v>
      </c>
    </row>
    <row r="104" spans="1:33" x14ac:dyDescent="0.2">
      <c r="A104" s="7">
        <v>39680</v>
      </c>
      <c r="B104">
        <v>234</v>
      </c>
      <c r="C104">
        <v>22</v>
      </c>
      <c r="D104">
        <v>300</v>
      </c>
      <c r="E104" t="s">
        <v>256</v>
      </c>
      <c r="F104" t="s">
        <v>217</v>
      </c>
      <c r="G104" t="s">
        <v>219</v>
      </c>
      <c r="I104">
        <v>1</v>
      </c>
      <c r="J104">
        <v>0.2</v>
      </c>
      <c r="L104" s="7">
        <v>39666</v>
      </c>
      <c r="M104">
        <v>220</v>
      </c>
      <c r="N104">
        <v>19</v>
      </c>
      <c r="O104">
        <v>150</v>
      </c>
      <c r="P104" t="s">
        <v>256</v>
      </c>
      <c r="Q104" t="s">
        <v>221</v>
      </c>
      <c r="R104">
        <v>5</v>
      </c>
      <c r="T104">
        <v>7</v>
      </c>
      <c r="U104">
        <v>1.4</v>
      </c>
      <c r="W104" s="7">
        <v>39652</v>
      </c>
      <c r="X104">
        <v>206</v>
      </c>
      <c r="Y104">
        <v>30</v>
      </c>
      <c r="Z104">
        <v>450</v>
      </c>
      <c r="AA104" t="s">
        <v>256</v>
      </c>
      <c r="AB104" t="s">
        <v>217</v>
      </c>
      <c r="AC104" t="s">
        <v>232</v>
      </c>
      <c r="AE104">
        <v>2</v>
      </c>
      <c r="AF104">
        <v>0.4</v>
      </c>
      <c r="AG104">
        <f>AVERAGE(AF104:AF105)</f>
        <v>0.30000000000000004</v>
      </c>
    </row>
    <row r="105" spans="1:33" x14ac:dyDescent="0.2">
      <c r="A105" s="7">
        <v>39680</v>
      </c>
      <c r="B105">
        <v>234</v>
      </c>
      <c r="C105">
        <v>22</v>
      </c>
      <c r="D105">
        <v>300</v>
      </c>
      <c r="E105" t="s">
        <v>256</v>
      </c>
      <c r="F105" t="s">
        <v>217</v>
      </c>
      <c r="G105" t="s">
        <v>251</v>
      </c>
      <c r="I105">
        <v>12</v>
      </c>
      <c r="J105">
        <v>2.4</v>
      </c>
      <c r="L105" s="7">
        <v>39673</v>
      </c>
      <c r="M105">
        <v>227</v>
      </c>
      <c r="N105">
        <v>21</v>
      </c>
      <c r="O105">
        <v>50</v>
      </c>
      <c r="P105" t="s">
        <v>256</v>
      </c>
      <c r="Q105" t="s">
        <v>221</v>
      </c>
      <c r="R105">
        <v>5</v>
      </c>
      <c r="T105">
        <v>2</v>
      </c>
      <c r="U105">
        <v>0.4</v>
      </c>
      <c r="W105" s="7">
        <v>39652</v>
      </c>
      <c r="X105">
        <v>206</v>
      </c>
      <c r="Y105">
        <v>30</v>
      </c>
      <c r="Z105">
        <v>450</v>
      </c>
      <c r="AA105" t="s">
        <v>256</v>
      </c>
      <c r="AB105" t="s">
        <v>217</v>
      </c>
      <c r="AC105" t="s">
        <v>232</v>
      </c>
      <c r="AE105">
        <v>1</v>
      </c>
      <c r="AF105">
        <v>0.2</v>
      </c>
    </row>
    <row r="106" spans="1:33" x14ac:dyDescent="0.2">
      <c r="A106" s="7">
        <v>39680</v>
      </c>
      <c r="B106">
        <v>234</v>
      </c>
      <c r="C106">
        <v>22</v>
      </c>
      <c r="D106">
        <v>300</v>
      </c>
      <c r="E106" t="s">
        <v>256</v>
      </c>
      <c r="F106" t="s">
        <v>217</v>
      </c>
      <c r="G106" t="s">
        <v>218</v>
      </c>
      <c r="I106">
        <v>5</v>
      </c>
      <c r="J106">
        <v>1</v>
      </c>
      <c r="L106" s="7">
        <v>39673</v>
      </c>
      <c r="M106">
        <v>227</v>
      </c>
      <c r="N106">
        <v>21</v>
      </c>
      <c r="O106">
        <v>50</v>
      </c>
      <c r="P106" t="s">
        <v>256</v>
      </c>
      <c r="Q106" t="s">
        <v>221</v>
      </c>
      <c r="R106">
        <v>5</v>
      </c>
      <c r="T106">
        <v>2</v>
      </c>
      <c r="U106">
        <v>0.4</v>
      </c>
    </row>
    <row r="107" spans="1:33" x14ac:dyDescent="0.2">
      <c r="A107" s="7">
        <v>39680</v>
      </c>
      <c r="B107">
        <v>234</v>
      </c>
      <c r="C107">
        <v>22</v>
      </c>
      <c r="D107">
        <v>300</v>
      </c>
      <c r="E107" t="s">
        <v>256</v>
      </c>
      <c r="F107" t="s">
        <v>217</v>
      </c>
      <c r="G107" t="s">
        <v>223</v>
      </c>
      <c r="I107">
        <v>5</v>
      </c>
      <c r="J107">
        <v>1</v>
      </c>
      <c r="L107" s="7">
        <v>39673</v>
      </c>
      <c r="M107">
        <v>227</v>
      </c>
      <c r="N107">
        <v>19</v>
      </c>
      <c r="O107">
        <v>150</v>
      </c>
      <c r="P107" t="s">
        <v>256</v>
      </c>
      <c r="Q107" t="s">
        <v>221</v>
      </c>
      <c r="R107">
        <v>5</v>
      </c>
      <c r="T107">
        <v>1</v>
      </c>
      <c r="U107">
        <v>0.2</v>
      </c>
      <c r="W107" s="7">
        <v>39659</v>
      </c>
      <c r="X107">
        <v>213</v>
      </c>
      <c r="Y107">
        <v>21</v>
      </c>
      <c r="Z107">
        <v>50</v>
      </c>
      <c r="AA107" t="s">
        <v>256</v>
      </c>
      <c r="AB107" t="s">
        <v>217</v>
      </c>
      <c r="AC107" t="s">
        <v>232</v>
      </c>
      <c r="AE107">
        <v>3</v>
      </c>
      <c r="AF107">
        <v>0.6</v>
      </c>
    </row>
    <row r="108" spans="1:33" x14ac:dyDescent="0.2">
      <c r="A108" s="7">
        <v>39680</v>
      </c>
      <c r="B108">
        <v>234</v>
      </c>
      <c r="C108">
        <v>9</v>
      </c>
      <c r="D108">
        <v>400</v>
      </c>
      <c r="E108" t="s">
        <v>256</v>
      </c>
      <c r="F108" t="s">
        <v>217</v>
      </c>
      <c r="G108" t="s">
        <v>219</v>
      </c>
      <c r="I108">
        <v>4</v>
      </c>
      <c r="J108">
        <v>0.8</v>
      </c>
      <c r="L108" s="7">
        <v>39673</v>
      </c>
      <c r="M108">
        <v>227</v>
      </c>
      <c r="N108">
        <v>19</v>
      </c>
      <c r="O108">
        <v>150</v>
      </c>
      <c r="P108" t="s">
        <v>256</v>
      </c>
      <c r="Q108" t="s">
        <v>221</v>
      </c>
      <c r="R108">
        <v>5</v>
      </c>
      <c r="T108">
        <v>1</v>
      </c>
      <c r="U108">
        <v>0.2</v>
      </c>
      <c r="W108" s="7">
        <v>39659</v>
      </c>
      <c r="X108">
        <v>213</v>
      </c>
      <c r="Y108">
        <v>30</v>
      </c>
      <c r="Z108">
        <v>450</v>
      </c>
      <c r="AA108" t="s">
        <v>256</v>
      </c>
      <c r="AB108" t="s">
        <v>217</v>
      </c>
      <c r="AC108" t="s">
        <v>232</v>
      </c>
      <c r="AE108">
        <v>1</v>
      </c>
      <c r="AF108">
        <v>0.2</v>
      </c>
    </row>
    <row r="109" spans="1:33" x14ac:dyDescent="0.2">
      <c r="A109" s="7">
        <v>39680</v>
      </c>
      <c r="B109">
        <v>234</v>
      </c>
      <c r="C109">
        <v>30</v>
      </c>
      <c r="D109">
        <v>450</v>
      </c>
      <c r="E109" t="s">
        <v>256</v>
      </c>
      <c r="F109" t="s">
        <v>250</v>
      </c>
      <c r="G109" t="s">
        <v>219</v>
      </c>
      <c r="I109">
        <v>9</v>
      </c>
      <c r="J109">
        <v>1.8</v>
      </c>
      <c r="L109" s="7">
        <v>39680</v>
      </c>
      <c r="M109">
        <v>234</v>
      </c>
      <c r="N109">
        <v>21</v>
      </c>
      <c r="O109">
        <v>50</v>
      </c>
      <c r="P109" t="s">
        <v>256</v>
      </c>
      <c r="Q109" t="s">
        <v>221</v>
      </c>
      <c r="R109">
        <v>5</v>
      </c>
      <c r="T109">
        <v>9</v>
      </c>
      <c r="U109">
        <v>1.8</v>
      </c>
    </row>
    <row r="110" spans="1:33" x14ac:dyDescent="0.2">
      <c r="A110" s="7">
        <v>39680</v>
      </c>
      <c r="B110">
        <v>234</v>
      </c>
      <c r="C110">
        <v>30</v>
      </c>
      <c r="D110">
        <v>450</v>
      </c>
      <c r="E110" t="s">
        <v>256</v>
      </c>
      <c r="F110" t="s">
        <v>221</v>
      </c>
      <c r="G110" t="s">
        <v>230</v>
      </c>
      <c r="H110" t="s">
        <v>228</v>
      </c>
      <c r="I110">
        <v>1</v>
      </c>
      <c r="J110">
        <v>0.2</v>
      </c>
      <c r="L110" s="7">
        <v>39680</v>
      </c>
      <c r="M110">
        <v>234</v>
      </c>
      <c r="N110">
        <v>21</v>
      </c>
      <c r="O110">
        <v>50</v>
      </c>
      <c r="P110" t="s">
        <v>256</v>
      </c>
      <c r="Q110" t="s">
        <v>221</v>
      </c>
      <c r="R110">
        <v>5</v>
      </c>
      <c r="T110">
        <v>1</v>
      </c>
      <c r="U110">
        <v>0.2</v>
      </c>
      <c r="W110" s="7">
        <v>39666</v>
      </c>
      <c r="X110">
        <v>220</v>
      </c>
      <c r="Y110">
        <v>19</v>
      </c>
      <c r="Z110">
        <v>150</v>
      </c>
      <c r="AA110" t="s">
        <v>256</v>
      </c>
      <c r="AB110" t="s">
        <v>217</v>
      </c>
      <c r="AC110" t="s">
        <v>232</v>
      </c>
      <c r="AE110">
        <v>1</v>
      </c>
      <c r="AF110">
        <v>0.2</v>
      </c>
    </row>
    <row r="111" spans="1:33" x14ac:dyDescent="0.2">
      <c r="A111" s="7">
        <v>39680</v>
      </c>
      <c r="B111">
        <v>234</v>
      </c>
      <c r="C111">
        <v>30</v>
      </c>
      <c r="D111">
        <v>450</v>
      </c>
      <c r="E111" t="s">
        <v>256</v>
      </c>
      <c r="F111" t="s">
        <v>221</v>
      </c>
      <c r="G111">
        <v>3</v>
      </c>
      <c r="I111">
        <v>1</v>
      </c>
      <c r="J111">
        <v>0.2</v>
      </c>
      <c r="L111" s="7">
        <v>39680</v>
      </c>
      <c r="M111">
        <v>234</v>
      </c>
      <c r="N111">
        <v>28</v>
      </c>
      <c r="O111">
        <v>100</v>
      </c>
      <c r="P111" t="s">
        <v>256</v>
      </c>
      <c r="Q111" t="s">
        <v>221</v>
      </c>
      <c r="R111">
        <v>5</v>
      </c>
      <c r="T111">
        <v>5</v>
      </c>
      <c r="U111">
        <v>1</v>
      </c>
      <c r="W111" s="7">
        <v>39666</v>
      </c>
      <c r="X111">
        <v>220</v>
      </c>
      <c r="Y111">
        <v>20</v>
      </c>
      <c r="Z111">
        <v>350</v>
      </c>
      <c r="AA111" t="s">
        <v>256</v>
      </c>
      <c r="AB111" t="s">
        <v>217</v>
      </c>
      <c r="AC111" t="s">
        <v>232</v>
      </c>
      <c r="AE111">
        <v>1</v>
      </c>
      <c r="AF111">
        <v>0.2</v>
      </c>
    </row>
    <row r="112" spans="1:33" x14ac:dyDescent="0.2">
      <c r="A112" s="7">
        <v>39680</v>
      </c>
      <c r="B112">
        <v>234</v>
      </c>
      <c r="C112">
        <v>30</v>
      </c>
      <c r="D112">
        <v>450</v>
      </c>
      <c r="E112" t="s">
        <v>256</v>
      </c>
      <c r="F112" t="s">
        <v>221</v>
      </c>
      <c r="G112">
        <v>4</v>
      </c>
      <c r="I112">
        <v>1</v>
      </c>
      <c r="J112">
        <v>0.2</v>
      </c>
      <c r="L112" s="7">
        <v>39680</v>
      </c>
      <c r="M112">
        <v>234</v>
      </c>
      <c r="N112">
        <v>19</v>
      </c>
      <c r="O112">
        <v>150</v>
      </c>
      <c r="P112" t="s">
        <v>256</v>
      </c>
      <c r="Q112" t="s">
        <v>221</v>
      </c>
      <c r="R112">
        <v>5</v>
      </c>
      <c r="T112">
        <v>22</v>
      </c>
      <c r="U112">
        <v>4.4000000000000004</v>
      </c>
      <c r="W112" s="7">
        <v>39666</v>
      </c>
      <c r="X112">
        <v>220</v>
      </c>
      <c r="Y112">
        <v>30</v>
      </c>
      <c r="Z112">
        <v>450</v>
      </c>
      <c r="AA112" t="s">
        <v>256</v>
      </c>
      <c r="AB112" t="s">
        <v>217</v>
      </c>
      <c r="AC112" t="s">
        <v>232</v>
      </c>
      <c r="AE112">
        <v>3</v>
      </c>
      <c r="AF112">
        <v>0.6</v>
      </c>
    </row>
    <row r="113" spans="1:32" x14ac:dyDescent="0.2">
      <c r="A113" s="7">
        <v>39680</v>
      </c>
      <c r="B113">
        <v>234</v>
      </c>
      <c r="C113">
        <v>30</v>
      </c>
      <c r="D113">
        <v>450</v>
      </c>
      <c r="E113" t="s">
        <v>256</v>
      </c>
      <c r="F113" t="s">
        <v>221</v>
      </c>
      <c r="G113">
        <v>5</v>
      </c>
      <c r="I113">
        <v>7</v>
      </c>
      <c r="J113">
        <v>1.4</v>
      </c>
      <c r="L113" s="7">
        <v>39680</v>
      </c>
      <c r="M113">
        <v>234</v>
      </c>
      <c r="N113">
        <v>13</v>
      </c>
      <c r="O113">
        <v>250</v>
      </c>
      <c r="P113" t="s">
        <v>256</v>
      </c>
      <c r="Q113" t="s">
        <v>221</v>
      </c>
      <c r="R113">
        <v>5</v>
      </c>
      <c r="T113">
        <v>2</v>
      </c>
      <c r="U113">
        <v>0.4</v>
      </c>
    </row>
    <row r="114" spans="1:32" x14ac:dyDescent="0.2">
      <c r="A114" s="7">
        <v>39680</v>
      </c>
      <c r="B114">
        <v>234</v>
      </c>
      <c r="C114">
        <v>30</v>
      </c>
      <c r="D114">
        <v>450</v>
      </c>
      <c r="E114" t="s">
        <v>256</v>
      </c>
      <c r="F114" t="s">
        <v>221</v>
      </c>
      <c r="G114" s="6" t="s">
        <v>230</v>
      </c>
      <c r="I114">
        <v>3</v>
      </c>
      <c r="J114">
        <v>0.6</v>
      </c>
      <c r="L114" s="7">
        <v>39680</v>
      </c>
      <c r="M114">
        <v>234</v>
      </c>
      <c r="N114">
        <v>22</v>
      </c>
      <c r="O114">
        <v>300</v>
      </c>
      <c r="P114" t="s">
        <v>256</v>
      </c>
      <c r="Q114" t="s">
        <v>221</v>
      </c>
      <c r="R114">
        <v>5</v>
      </c>
      <c r="T114">
        <v>6</v>
      </c>
      <c r="U114">
        <v>1.2</v>
      </c>
      <c r="W114" s="7">
        <v>39673</v>
      </c>
      <c r="X114">
        <v>227</v>
      </c>
      <c r="Y114">
        <v>22</v>
      </c>
      <c r="Z114">
        <v>300</v>
      </c>
      <c r="AA114" t="s">
        <v>256</v>
      </c>
      <c r="AB114" t="s">
        <v>217</v>
      </c>
      <c r="AC114" t="s">
        <v>232</v>
      </c>
      <c r="AE114">
        <v>2</v>
      </c>
      <c r="AF114">
        <v>0.4</v>
      </c>
    </row>
    <row r="115" spans="1:32" x14ac:dyDescent="0.2">
      <c r="A115" s="7">
        <v>39680</v>
      </c>
      <c r="B115">
        <v>234</v>
      </c>
      <c r="C115">
        <v>30</v>
      </c>
      <c r="D115">
        <v>450</v>
      </c>
      <c r="E115" t="s">
        <v>256</v>
      </c>
      <c r="F115" t="s">
        <v>217</v>
      </c>
      <c r="G115" t="s">
        <v>251</v>
      </c>
      <c r="I115">
        <v>7</v>
      </c>
      <c r="J115">
        <v>1.4</v>
      </c>
      <c r="L115" s="7">
        <v>39680</v>
      </c>
      <c r="M115">
        <v>234</v>
      </c>
      <c r="N115">
        <v>30</v>
      </c>
      <c r="O115">
        <v>450</v>
      </c>
      <c r="P115" t="s">
        <v>256</v>
      </c>
      <c r="Q115" t="s">
        <v>221</v>
      </c>
      <c r="R115">
        <v>5</v>
      </c>
      <c r="T115">
        <v>7</v>
      </c>
      <c r="U115">
        <v>1.4</v>
      </c>
      <c r="W115" s="7">
        <v>39673</v>
      </c>
      <c r="X115">
        <v>227</v>
      </c>
      <c r="Y115">
        <v>20</v>
      </c>
      <c r="Z115">
        <v>350</v>
      </c>
      <c r="AA115" t="s">
        <v>256</v>
      </c>
      <c r="AB115" t="s">
        <v>217</v>
      </c>
      <c r="AC115" t="s">
        <v>232</v>
      </c>
      <c r="AE115">
        <v>5</v>
      </c>
      <c r="AF115">
        <v>1</v>
      </c>
    </row>
    <row r="116" spans="1:32" x14ac:dyDescent="0.2">
      <c r="A116" s="7">
        <v>39680</v>
      </c>
      <c r="B116">
        <v>234</v>
      </c>
      <c r="C116">
        <v>30</v>
      </c>
      <c r="D116">
        <v>450</v>
      </c>
      <c r="E116" t="s">
        <v>256</v>
      </c>
      <c r="F116" t="s">
        <v>217</v>
      </c>
      <c r="G116" t="s">
        <v>218</v>
      </c>
      <c r="I116">
        <v>1</v>
      </c>
      <c r="J116">
        <v>0.2</v>
      </c>
      <c r="L116" s="7">
        <v>39687</v>
      </c>
      <c r="M116">
        <v>241</v>
      </c>
      <c r="N116">
        <v>19</v>
      </c>
      <c r="O116">
        <v>150</v>
      </c>
      <c r="P116" t="s">
        <v>256</v>
      </c>
      <c r="Q116" t="s">
        <v>221</v>
      </c>
      <c r="R116">
        <v>5</v>
      </c>
      <c r="T116">
        <v>7</v>
      </c>
      <c r="U116">
        <v>1.4</v>
      </c>
    </row>
    <row r="117" spans="1:32" x14ac:dyDescent="0.2">
      <c r="A117" s="7">
        <v>39680</v>
      </c>
      <c r="B117">
        <v>234</v>
      </c>
      <c r="C117">
        <v>30</v>
      </c>
      <c r="D117">
        <v>450</v>
      </c>
      <c r="E117" t="s">
        <v>256</v>
      </c>
      <c r="F117" t="s">
        <v>217</v>
      </c>
      <c r="G117" t="s">
        <v>223</v>
      </c>
      <c r="I117">
        <v>9</v>
      </c>
      <c r="J117">
        <v>1.8</v>
      </c>
      <c r="L117" s="7">
        <v>39687</v>
      </c>
      <c r="M117">
        <v>241</v>
      </c>
      <c r="N117">
        <v>12</v>
      </c>
      <c r="O117">
        <v>200</v>
      </c>
      <c r="P117" t="s">
        <v>256</v>
      </c>
      <c r="Q117" t="s">
        <v>221</v>
      </c>
      <c r="R117">
        <v>5</v>
      </c>
      <c r="T117">
        <v>2</v>
      </c>
      <c r="U117">
        <v>0.4</v>
      </c>
      <c r="W117" s="7">
        <v>39680</v>
      </c>
      <c r="X117">
        <v>234</v>
      </c>
      <c r="Y117">
        <v>19</v>
      </c>
      <c r="Z117">
        <v>150</v>
      </c>
      <c r="AA117" t="s">
        <v>256</v>
      </c>
      <c r="AB117" t="s">
        <v>217</v>
      </c>
      <c r="AC117" t="s">
        <v>251</v>
      </c>
      <c r="AE117">
        <v>1</v>
      </c>
      <c r="AF117">
        <v>0.2</v>
      </c>
    </row>
    <row r="118" spans="1:32" x14ac:dyDescent="0.2">
      <c r="A118" s="7">
        <v>39687</v>
      </c>
      <c r="B118">
        <v>241</v>
      </c>
      <c r="C118">
        <v>11</v>
      </c>
      <c r="D118">
        <v>0</v>
      </c>
      <c r="E118" t="s">
        <v>256</v>
      </c>
      <c r="F118" t="s">
        <v>221</v>
      </c>
      <c r="G118">
        <v>4</v>
      </c>
      <c r="I118">
        <v>1</v>
      </c>
      <c r="J118">
        <v>0.2</v>
      </c>
      <c r="W118" s="7">
        <v>39680</v>
      </c>
      <c r="X118">
        <v>234</v>
      </c>
      <c r="Y118">
        <v>21</v>
      </c>
      <c r="Z118">
        <v>50</v>
      </c>
      <c r="AA118" t="s">
        <v>256</v>
      </c>
      <c r="AB118" t="s">
        <v>217</v>
      </c>
      <c r="AC118" t="s">
        <v>251</v>
      </c>
      <c r="AE118">
        <v>17</v>
      </c>
      <c r="AF118">
        <v>3.4</v>
      </c>
    </row>
    <row r="119" spans="1:32" x14ac:dyDescent="0.2">
      <c r="A119" s="7">
        <v>39687</v>
      </c>
      <c r="B119">
        <v>241</v>
      </c>
      <c r="C119">
        <v>11</v>
      </c>
      <c r="D119">
        <v>0</v>
      </c>
      <c r="E119" t="s">
        <v>256</v>
      </c>
      <c r="F119" t="s">
        <v>217</v>
      </c>
      <c r="G119" t="s">
        <v>219</v>
      </c>
      <c r="I119">
        <v>2</v>
      </c>
      <c r="J119">
        <v>0.4</v>
      </c>
      <c r="W119" s="7">
        <v>39680</v>
      </c>
      <c r="X119">
        <v>234</v>
      </c>
      <c r="Y119">
        <v>22</v>
      </c>
      <c r="Z119">
        <v>300</v>
      </c>
      <c r="AA119" t="s">
        <v>256</v>
      </c>
      <c r="AB119" t="s">
        <v>217</v>
      </c>
      <c r="AC119" t="s">
        <v>251</v>
      </c>
      <c r="AE119">
        <v>12</v>
      </c>
      <c r="AF119">
        <v>2.4</v>
      </c>
    </row>
    <row r="120" spans="1:32" x14ac:dyDescent="0.2">
      <c r="A120" s="7">
        <v>39687</v>
      </c>
      <c r="B120">
        <v>241</v>
      </c>
      <c r="C120">
        <v>11</v>
      </c>
      <c r="D120">
        <v>0</v>
      </c>
      <c r="E120" t="s">
        <v>256</v>
      </c>
      <c r="F120" t="s">
        <v>217</v>
      </c>
      <c r="G120" t="s">
        <v>218</v>
      </c>
      <c r="I120">
        <v>1</v>
      </c>
      <c r="J120">
        <v>0.2</v>
      </c>
      <c r="W120" s="7">
        <v>39680</v>
      </c>
      <c r="X120">
        <v>234</v>
      </c>
      <c r="Y120">
        <v>28</v>
      </c>
      <c r="Z120">
        <v>100</v>
      </c>
      <c r="AA120" t="s">
        <v>256</v>
      </c>
      <c r="AB120" t="s">
        <v>217</v>
      </c>
      <c r="AC120" t="s">
        <v>251</v>
      </c>
      <c r="AE120">
        <v>1</v>
      </c>
      <c r="AF120">
        <v>0.2</v>
      </c>
    </row>
    <row r="121" spans="1:32" x14ac:dyDescent="0.2">
      <c r="A121" s="7">
        <v>39687</v>
      </c>
      <c r="B121">
        <v>241</v>
      </c>
      <c r="C121">
        <v>19</v>
      </c>
      <c r="D121">
        <v>150</v>
      </c>
      <c r="E121" t="s">
        <v>256</v>
      </c>
      <c r="F121" t="s">
        <v>221</v>
      </c>
      <c r="G121">
        <v>5</v>
      </c>
      <c r="I121">
        <v>7</v>
      </c>
      <c r="J121">
        <v>1.4</v>
      </c>
      <c r="W121" s="7">
        <v>39680</v>
      </c>
      <c r="X121">
        <v>234</v>
      </c>
      <c r="Y121">
        <v>30</v>
      </c>
      <c r="Z121">
        <v>450</v>
      </c>
      <c r="AA121" t="s">
        <v>256</v>
      </c>
      <c r="AB121" t="s">
        <v>217</v>
      </c>
      <c r="AC121" t="s">
        <v>251</v>
      </c>
      <c r="AE121">
        <v>7</v>
      </c>
      <c r="AF121">
        <v>1.4</v>
      </c>
    </row>
    <row r="122" spans="1:32" x14ac:dyDescent="0.2">
      <c r="A122" s="7">
        <v>39687</v>
      </c>
      <c r="B122">
        <v>241</v>
      </c>
      <c r="C122">
        <v>19</v>
      </c>
      <c r="D122">
        <v>150</v>
      </c>
      <c r="E122" t="s">
        <v>256</v>
      </c>
      <c r="F122" t="s">
        <v>221</v>
      </c>
      <c r="G122" s="6" t="s">
        <v>230</v>
      </c>
      <c r="I122">
        <v>5</v>
      </c>
      <c r="J122">
        <v>1</v>
      </c>
    </row>
    <row r="123" spans="1:32" x14ac:dyDescent="0.2">
      <c r="A123" s="7">
        <v>39687</v>
      </c>
      <c r="B123">
        <v>241</v>
      </c>
      <c r="C123">
        <v>19</v>
      </c>
      <c r="D123">
        <v>150</v>
      </c>
      <c r="E123" t="s">
        <v>256</v>
      </c>
      <c r="F123" t="s">
        <v>217</v>
      </c>
      <c r="G123" t="s">
        <v>219</v>
      </c>
      <c r="I123">
        <v>5</v>
      </c>
      <c r="J123">
        <v>1</v>
      </c>
      <c r="W123" s="7">
        <v>39687</v>
      </c>
      <c r="X123">
        <v>241</v>
      </c>
      <c r="Y123">
        <v>20</v>
      </c>
      <c r="Z123">
        <v>350</v>
      </c>
      <c r="AA123" t="s">
        <v>256</v>
      </c>
      <c r="AB123" t="s">
        <v>217</v>
      </c>
      <c r="AC123" t="s">
        <v>232</v>
      </c>
      <c r="AE123">
        <v>3</v>
      </c>
      <c r="AF123">
        <v>0.6</v>
      </c>
    </row>
    <row r="124" spans="1:32" x14ac:dyDescent="0.2">
      <c r="A124" s="7">
        <v>39687</v>
      </c>
      <c r="B124">
        <v>241</v>
      </c>
      <c r="C124">
        <v>19</v>
      </c>
      <c r="D124">
        <v>150</v>
      </c>
      <c r="E124" t="s">
        <v>256</v>
      </c>
      <c r="F124" t="s">
        <v>217</v>
      </c>
      <c r="G124" t="s">
        <v>218</v>
      </c>
      <c r="I124">
        <v>3</v>
      </c>
      <c r="J124">
        <v>0.6</v>
      </c>
    </row>
    <row r="125" spans="1:32" x14ac:dyDescent="0.2">
      <c r="A125" s="7">
        <v>39687</v>
      </c>
      <c r="B125">
        <v>241</v>
      </c>
      <c r="C125">
        <v>19</v>
      </c>
      <c r="D125">
        <v>150</v>
      </c>
      <c r="E125" t="s">
        <v>256</v>
      </c>
      <c r="F125" t="s">
        <v>217</v>
      </c>
      <c r="G125" t="s">
        <v>223</v>
      </c>
      <c r="I125">
        <v>1</v>
      </c>
      <c r="J125">
        <v>0.2</v>
      </c>
    </row>
    <row r="126" spans="1:32" x14ac:dyDescent="0.2">
      <c r="A126" s="7">
        <v>39687</v>
      </c>
      <c r="B126">
        <v>241</v>
      </c>
      <c r="C126">
        <v>12</v>
      </c>
      <c r="D126">
        <v>200</v>
      </c>
      <c r="E126" t="s">
        <v>256</v>
      </c>
      <c r="F126" t="s">
        <v>220</v>
      </c>
      <c r="G126" t="s">
        <v>219</v>
      </c>
      <c r="I126">
        <v>1</v>
      </c>
      <c r="J126">
        <v>0.2</v>
      </c>
    </row>
    <row r="127" spans="1:32" x14ac:dyDescent="0.2">
      <c r="A127" s="7">
        <v>39687</v>
      </c>
      <c r="B127">
        <v>241</v>
      </c>
      <c r="C127">
        <v>12</v>
      </c>
      <c r="D127">
        <v>200</v>
      </c>
      <c r="E127" t="s">
        <v>256</v>
      </c>
      <c r="F127" t="s">
        <v>221</v>
      </c>
      <c r="G127" t="s">
        <v>230</v>
      </c>
      <c r="H127" t="s">
        <v>228</v>
      </c>
      <c r="I127">
        <v>1</v>
      </c>
      <c r="J127">
        <v>0.2</v>
      </c>
    </row>
    <row r="128" spans="1:32" x14ac:dyDescent="0.2">
      <c r="A128" s="7">
        <v>39687</v>
      </c>
      <c r="B128">
        <v>241</v>
      </c>
      <c r="C128">
        <v>12</v>
      </c>
      <c r="D128">
        <v>200</v>
      </c>
      <c r="E128" t="s">
        <v>256</v>
      </c>
      <c r="F128" t="s">
        <v>221</v>
      </c>
      <c r="G128" t="s">
        <v>230</v>
      </c>
      <c r="H128" t="s">
        <v>231</v>
      </c>
      <c r="I128">
        <v>2</v>
      </c>
      <c r="J128">
        <v>0.4</v>
      </c>
    </row>
    <row r="129" spans="1:10" x14ac:dyDescent="0.2">
      <c r="A129" s="7">
        <v>39687</v>
      </c>
      <c r="B129">
        <v>241</v>
      </c>
      <c r="C129">
        <v>12</v>
      </c>
      <c r="D129">
        <v>200</v>
      </c>
      <c r="E129" t="s">
        <v>256</v>
      </c>
      <c r="F129" t="s">
        <v>221</v>
      </c>
      <c r="G129">
        <v>5</v>
      </c>
      <c r="I129">
        <v>2</v>
      </c>
      <c r="J129">
        <v>0.4</v>
      </c>
    </row>
    <row r="130" spans="1:10" x14ac:dyDescent="0.2">
      <c r="A130" s="7">
        <v>39687</v>
      </c>
      <c r="B130">
        <v>241</v>
      </c>
      <c r="C130">
        <v>12</v>
      </c>
      <c r="D130">
        <v>200</v>
      </c>
      <c r="E130" t="s">
        <v>256</v>
      </c>
      <c r="F130" t="s">
        <v>221</v>
      </c>
      <c r="G130" s="6" t="s">
        <v>230</v>
      </c>
      <c r="I130">
        <v>2</v>
      </c>
      <c r="J130">
        <v>0.4</v>
      </c>
    </row>
    <row r="131" spans="1:10" x14ac:dyDescent="0.2">
      <c r="A131" s="7">
        <v>39687</v>
      </c>
      <c r="B131">
        <v>241</v>
      </c>
      <c r="C131">
        <v>12</v>
      </c>
      <c r="D131">
        <v>200</v>
      </c>
      <c r="E131" t="s">
        <v>256</v>
      </c>
      <c r="F131" t="s">
        <v>217</v>
      </c>
      <c r="G131" t="s">
        <v>219</v>
      </c>
      <c r="I131">
        <v>2</v>
      </c>
      <c r="J131">
        <v>0.4</v>
      </c>
    </row>
    <row r="132" spans="1:10" x14ac:dyDescent="0.2">
      <c r="A132" s="7">
        <v>39687</v>
      </c>
      <c r="B132">
        <v>241</v>
      </c>
      <c r="C132">
        <v>12</v>
      </c>
      <c r="D132">
        <v>200</v>
      </c>
      <c r="E132" t="s">
        <v>256</v>
      </c>
      <c r="F132" t="s">
        <v>217</v>
      </c>
      <c r="G132" t="s">
        <v>218</v>
      </c>
      <c r="I132">
        <v>1</v>
      </c>
      <c r="J132">
        <v>0.2</v>
      </c>
    </row>
    <row r="133" spans="1:10" x14ac:dyDescent="0.2">
      <c r="A133" s="7">
        <v>39687</v>
      </c>
      <c r="B133">
        <v>241</v>
      </c>
      <c r="C133">
        <v>12</v>
      </c>
      <c r="D133">
        <v>200</v>
      </c>
      <c r="E133" t="s">
        <v>256</v>
      </c>
      <c r="F133" t="s">
        <v>226</v>
      </c>
      <c r="I133">
        <v>1</v>
      </c>
      <c r="J133">
        <v>0.2</v>
      </c>
    </row>
    <row r="134" spans="1:10" x14ac:dyDescent="0.2">
      <c r="A134" s="7">
        <v>39687</v>
      </c>
      <c r="B134">
        <v>241</v>
      </c>
      <c r="C134">
        <v>13</v>
      </c>
      <c r="D134">
        <v>250</v>
      </c>
      <c r="E134" t="s">
        <v>256</v>
      </c>
      <c r="F134" t="s">
        <v>221</v>
      </c>
      <c r="G134" t="s">
        <v>230</v>
      </c>
      <c r="H134" t="s">
        <v>228</v>
      </c>
      <c r="I134">
        <v>1</v>
      </c>
      <c r="J134">
        <v>0.2</v>
      </c>
    </row>
    <row r="135" spans="1:10" x14ac:dyDescent="0.2">
      <c r="A135" s="7">
        <v>39687</v>
      </c>
      <c r="B135">
        <v>241</v>
      </c>
      <c r="C135">
        <v>20</v>
      </c>
      <c r="D135">
        <v>350</v>
      </c>
      <c r="E135" t="s">
        <v>256</v>
      </c>
      <c r="F135" t="s">
        <v>220</v>
      </c>
      <c r="G135" t="s">
        <v>219</v>
      </c>
      <c r="I135">
        <v>7</v>
      </c>
      <c r="J135">
        <v>1.4</v>
      </c>
    </row>
    <row r="136" spans="1:10" x14ac:dyDescent="0.2">
      <c r="A136" s="7">
        <v>39687</v>
      </c>
      <c r="B136">
        <v>241</v>
      </c>
      <c r="C136">
        <v>20</v>
      </c>
      <c r="D136">
        <v>350</v>
      </c>
      <c r="E136" t="s">
        <v>256</v>
      </c>
      <c r="F136" t="s">
        <v>221</v>
      </c>
      <c r="G136" t="s">
        <v>230</v>
      </c>
      <c r="H136" t="s">
        <v>231</v>
      </c>
      <c r="I136">
        <v>3</v>
      </c>
      <c r="J136">
        <v>0.6</v>
      </c>
    </row>
    <row r="137" spans="1:10" x14ac:dyDescent="0.2">
      <c r="A137" s="7">
        <v>39687</v>
      </c>
      <c r="B137">
        <v>241</v>
      </c>
      <c r="C137">
        <v>20</v>
      </c>
      <c r="D137">
        <v>350</v>
      </c>
      <c r="E137" t="s">
        <v>256</v>
      </c>
      <c r="F137" t="s">
        <v>217</v>
      </c>
      <c r="G137" t="s">
        <v>219</v>
      </c>
      <c r="I137">
        <v>6</v>
      </c>
      <c r="J137">
        <v>1.2</v>
      </c>
    </row>
    <row r="138" spans="1:10" x14ac:dyDescent="0.2">
      <c r="A138" s="7">
        <v>39687</v>
      </c>
      <c r="B138">
        <v>241</v>
      </c>
      <c r="C138">
        <v>20</v>
      </c>
      <c r="D138">
        <v>350</v>
      </c>
      <c r="E138" t="s">
        <v>256</v>
      </c>
      <c r="F138" t="s">
        <v>217</v>
      </c>
      <c r="G138" t="s">
        <v>232</v>
      </c>
      <c r="I138">
        <v>3</v>
      </c>
      <c r="J138">
        <v>0.6</v>
      </c>
    </row>
    <row r="139" spans="1:10" x14ac:dyDescent="0.2">
      <c r="A139" s="7">
        <v>39687</v>
      </c>
      <c r="B139">
        <v>241</v>
      </c>
      <c r="C139">
        <v>20</v>
      </c>
      <c r="D139">
        <v>350</v>
      </c>
      <c r="E139" t="s">
        <v>256</v>
      </c>
      <c r="F139" t="s">
        <v>217</v>
      </c>
      <c r="G139" t="s">
        <v>218</v>
      </c>
      <c r="I139">
        <v>1</v>
      </c>
      <c r="J139">
        <v>0.2</v>
      </c>
    </row>
    <row r="140" spans="1:10" x14ac:dyDescent="0.2">
      <c r="A140" s="7">
        <v>39687</v>
      </c>
      <c r="B140">
        <v>241</v>
      </c>
      <c r="C140">
        <v>20</v>
      </c>
      <c r="D140">
        <v>350</v>
      </c>
      <c r="E140" t="s">
        <v>256</v>
      </c>
      <c r="F140" t="s">
        <v>217</v>
      </c>
      <c r="G140" t="s">
        <v>223</v>
      </c>
      <c r="I140">
        <v>12</v>
      </c>
      <c r="J140">
        <v>2.4</v>
      </c>
    </row>
    <row r="141" spans="1:10" x14ac:dyDescent="0.2">
      <c r="A141" s="7">
        <v>39687</v>
      </c>
      <c r="B141">
        <v>241</v>
      </c>
      <c r="C141">
        <v>20</v>
      </c>
      <c r="D141">
        <v>350</v>
      </c>
      <c r="E141" t="s">
        <v>256</v>
      </c>
      <c r="F141" t="s">
        <v>226</v>
      </c>
      <c r="I141">
        <v>1</v>
      </c>
      <c r="J141">
        <v>0.2</v>
      </c>
    </row>
    <row r="142" spans="1:10" x14ac:dyDescent="0.2">
      <c r="A142" s="7">
        <v>39652</v>
      </c>
      <c r="B142">
        <v>206</v>
      </c>
      <c r="C142">
        <v>30</v>
      </c>
      <c r="D142">
        <v>450</v>
      </c>
      <c r="E142" t="s">
        <v>256</v>
      </c>
      <c r="F142" t="s">
        <v>217</v>
      </c>
      <c r="G142" t="s">
        <v>232</v>
      </c>
      <c r="I142">
        <v>1</v>
      </c>
      <c r="J142">
        <v>0.2</v>
      </c>
    </row>
  </sheetData>
  <autoFilter ref="A1:K142"/>
  <sortState ref="W117:AF121">
    <sortCondition ref="Y117:Y121"/>
  </sortState>
  <pageMargins left="0.7" right="0.7" top="0.78740157499999996" bottom="0.78740157499999996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workbookViewId="0">
      <selection activeCell="K1" sqref="A1:K1048576"/>
    </sheetView>
  </sheetViews>
  <sheetFormatPr baseColWidth="10" defaultRowHeight="12.75" x14ac:dyDescent="0.2"/>
  <cols>
    <col min="1" max="1" width="10.75" style="7"/>
    <col min="13" max="13" width="10.75" style="10"/>
  </cols>
  <sheetData>
    <row r="1" spans="1:24" x14ac:dyDescent="0.2">
      <c r="A1" s="7" t="s">
        <v>237</v>
      </c>
      <c r="B1" t="s">
        <v>236</v>
      </c>
      <c r="C1" t="s">
        <v>238</v>
      </c>
      <c r="D1" t="s">
        <v>254</v>
      </c>
      <c r="E1" t="s">
        <v>255</v>
      </c>
      <c r="F1" t="s">
        <v>239</v>
      </c>
      <c r="G1" t="s">
        <v>240</v>
      </c>
      <c r="H1" t="s">
        <v>260</v>
      </c>
      <c r="I1" t="s">
        <v>241</v>
      </c>
      <c r="J1" t="s">
        <v>215</v>
      </c>
      <c r="K1" t="s">
        <v>261</v>
      </c>
      <c r="M1" s="10" t="s">
        <v>237</v>
      </c>
      <c r="N1" t="s">
        <v>236</v>
      </c>
      <c r="O1" t="s">
        <v>238</v>
      </c>
      <c r="P1" t="s">
        <v>254</v>
      </c>
      <c r="Q1" t="s">
        <v>255</v>
      </c>
      <c r="R1" t="s">
        <v>239</v>
      </c>
      <c r="S1" t="s">
        <v>240</v>
      </c>
      <c r="T1" t="s">
        <v>260</v>
      </c>
      <c r="U1" t="s">
        <v>241</v>
      </c>
      <c r="V1" t="s">
        <v>215</v>
      </c>
      <c r="W1" t="s">
        <v>261</v>
      </c>
    </row>
    <row r="2" spans="1:24" x14ac:dyDescent="0.2">
      <c r="A2" s="7">
        <v>39652</v>
      </c>
      <c r="B2">
        <v>206</v>
      </c>
      <c r="C2">
        <v>2</v>
      </c>
      <c r="D2">
        <v>0</v>
      </c>
      <c r="E2" t="s">
        <v>257</v>
      </c>
      <c r="F2" t="s">
        <v>221</v>
      </c>
      <c r="H2" t="s">
        <v>233</v>
      </c>
      <c r="J2">
        <v>1</v>
      </c>
      <c r="K2">
        <v>0.2</v>
      </c>
      <c r="M2" s="10">
        <v>39673</v>
      </c>
      <c r="N2">
        <v>227</v>
      </c>
      <c r="O2">
        <v>24</v>
      </c>
      <c r="P2">
        <v>50</v>
      </c>
      <c r="Q2" t="s">
        <v>257</v>
      </c>
      <c r="R2" t="s">
        <v>249</v>
      </c>
      <c r="S2" t="s">
        <v>230</v>
      </c>
      <c r="U2" t="s">
        <v>228</v>
      </c>
      <c r="V2">
        <v>1</v>
      </c>
      <c r="W2">
        <v>0.2</v>
      </c>
    </row>
    <row r="3" spans="1:24" x14ac:dyDescent="0.2">
      <c r="A3" s="7">
        <v>39652</v>
      </c>
      <c r="B3">
        <v>206</v>
      </c>
      <c r="C3">
        <v>24</v>
      </c>
      <c r="D3">
        <v>50</v>
      </c>
      <c r="E3" t="s">
        <v>257</v>
      </c>
      <c r="F3" t="s">
        <v>221</v>
      </c>
      <c r="H3" t="s">
        <v>225</v>
      </c>
      <c r="J3">
        <v>3</v>
      </c>
      <c r="K3">
        <v>0.6</v>
      </c>
      <c r="M3" s="10">
        <v>39680</v>
      </c>
      <c r="N3">
        <v>234</v>
      </c>
      <c r="O3">
        <v>24</v>
      </c>
      <c r="P3">
        <v>50</v>
      </c>
      <c r="Q3" t="s">
        <v>257</v>
      </c>
      <c r="R3" t="s">
        <v>249</v>
      </c>
      <c r="S3" t="s">
        <v>230</v>
      </c>
      <c r="U3" t="s">
        <v>231</v>
      </c>
      <c r="V3">
        <v>1</v>
      </c>
      <c r="W3">
        <v>0.2</v>
      </c>
    </row>
    <row r="4" spans="1:24" x14ac:dyDescent="0.2">
      <c r="A4" s="7">
        <v>39652</v>
      </c>
      <c r="B4">
        <v>206</v>
      </c>
      <c r="C4">
        <v>16</v>
      </c>
      <c r="D4">
        <v>150</v>
      </c>
      <c r="E4" t="s">
        <v>257</v>
      </c>
      <c r="F4" t="s">
        <v>221</v>
      </c>
      <c r="G4" t="s">
        <v>230</v>
      </c>
      <c r="I4" t="s">
        <v>228</v>
      </c>
      <c r="J4">
        <v>1</v>
      </c>
      <c r="K4">
        <v>0.2</v>
      </c>
    </row>
    <row r="5" spans="1:24" x14ac:dyDescent="0.2">
      <c r="A5" s="7">
        <v>39652</v>
      </c>
      <c r="B5">
        <v>206</v>
      </c>
      <c r="C5">
        <v>4</v>
      </c>
      <c r="D5">
        <v>300</v>
      </c>
      <c r="E5" t="s">
        <v>257</v>
      </c>
      <c r="F5" t="s">
        <v>242</v>
      </c>
      <c r="J5">
        <v>4</v>
      </c>
      <c r="K5">
        <v>0.8</v>
      </c>
      <c r="M5" s="11">
        <v>39652</v>
      </c>
      <c r="N5" s="12">
        <v>206</v>
      </c>
      <c r="O5" s="12">
        <v>16</v>
      </c>
      <c r="P5" s="12">
        <v>150</v>
      </c>
      <c r="Q5" s="12" t="s">
        <v>257</v>
      </c>
      <c r="R5" s="12" t="s">
        <v>221</v>
      </c>
      <c r="S5" s="12" t="s">
        <v>230</v>
      </c>
      <c r="T5" s="12"/>
      <c r="U5" s="12" t="s">
        <v>228</v>
      </c>
      <c r="V5" s="12">
        <v>1</v>
      </c>
      <c r="W5" s="12">
        <v>0.2</v>
      </c>
    </row>
    <row r="6" spans="1:24" x14ac:dyDescent="0.2">
      <c r="A6" s="7">
        <v>39652</v>
      </c>
      <c r="B6">
        <v>206</v>
      </c>
      <c r="C6">
        <v>23</v>
      </c>
      <c r="D6">
        <v>400</v>
      </c>
      <c r="E6" t="s">
        <v>257</v>
      </c>
      <c r="F6" t="s">
        <v>221</v>
      </c>
      <c r="H6" t="s">
        <v>225</v>
      </c>
      <c r="J6">
        <v>1</v>
      </c>
      <c r="K6">
        <v>0.2</v>
      </c>
      <c r="M6" s="10">
        <v>39673</v>
      </c>
      <c r="N6">
        <v>227</v>
      </c>
      <c r="O6">
        <v>24</v>
      </c>
      <c r="P6">
        <v>50</v>
      </c>
      <c r="Q6" t="s">
        <v>257</v>
      </c>
      <c r="R6" t="s">
        <v>221</v>
      </c>
      <c r="S6" t="s">
        <v>230</v>
      </c>
      <c r="U6" t="s">
        <v>228</v>
      </c>
      <c r="V6">
        <v>2</v>
      </c>
      <c r="W6">
        <v>0.4</v>
      </c>
    </row>
    <row r="7" spans="1:24" x14ac:dyDescent="0.2">
      <c r="A7" s="7">
        <v>39659</v>
      </c>
      <c r="B7">
        <v>213</v>
      </c>
      <c r="C7">
        <v>2</v>
      </c>
      <c r="D7">
        <v>0</v>
      </c>
      <c r="E7" t="s">
        <v>257</v>
      </c>
      <c r="F7" t="s">
        <v>221</v>
      </c>
      <c r="H7" t="s">
        <v>233</v>
      </c>
      <c r="J7">
        <v>5</v>
      </c>
      <c r="K7">
        <v>1</v>
      </c>
      <c r="M7" s="11">
        <v>39680</v>
      </c>
      <c r="N7" s="12">
        <v>234</v>
      </c>
      <c r="O7" s="12">
        <v>24</v>
      </c>
      <c r="P7" s="12">
        <v>50</v>
      </c>
      <c r="Q7" s="12" t="s">
        <v>257</v>
      </c>
      <c r="R7" s="12" t="s">
        <v>221</v>
      </c>
      <c r="S7" s="12" t="s">
        <v>230</v>
      </c>
      <c r="T7" s="12"/>
      <c r="U7" s="12" t="s">
        <v>228</v>
      </c>
      <c r="V7" s="12">
        <v>4</v>
      </c>
      <c r="W7" s="12">
        <v>0.8</v>
      </c>
    </row>
    <row r="8" spans="1:24" x14ac:dyDescent="0.2">
      <c r="A8" s="7">
        <v>39659</v>
      </c>
      <c r="B8">
        <v>213</v>
      </c>
      <c r="C8">
        <v>2</v>
      </c>
      <c r="D8">
        <v>0</v>
      </c>
      <c r="E8" t="s">
        <v>257</v>
      </c>
      <c r="F8" t="s">
        <v>221</v>
      </c>
      <c r="H8" t="s">
        <v>225</v>
      </c>
      <c r="J8">
        <v>1</v>
      </c>
      <c r="K8">
        <v>0.2</v>
      </c>
      <c r="M8" s="11">
        <v>39680</v>
      </c>
      <c r="N8" s="12">
        <v>234</v>
      </c>
      <c r="O8" s="12">
        <v>26</v>
      </c>
      <c r="P8" s="12">
        <v>250</v>
      </c>
      <c r="Q8" s="12" t="s">
        <v>257</v>
      </c>
      <c r="R8" s="12" t="s">
        <v>221</v>
      </c>
      <c r="S8" s="12" t="s">
        <v>230</v>
      </c>
      <c r="T8" s="12"/>
      <c r="U8" s="12" t="s">
        <v>228</v>
      </c>
      <c r="V8" s="12">
        <v>1</v>
      </c>
      <c r="W8" s="12">
        <v>0.2</v>
      </c>
    </row>
    <row r="9" spans="1:24" x14ac:dyDescent="0.2">
      <c r="A9" s="7">
        <v>39659</v>
      </c>
      <c r="B9">
        <v>213</v>
      </c>
      <c r="C9">
        <v>2</v>
      </c>
      <c r="D9">
        <v>0</v>
      </c>
      <c r="E9" t="s">
        <v>257</v>
      </c>
      <c r="F9" t="s">
        <v>221</v>
      </c>
      <c r="H9" t="s">
        <v>222</v>
      </c>
      <c r="J9">
        <v>1</v>
      </c>
      <c r="K9">
        <v>0.2</v>
      </c>
      <c r="M9" s="11">
        <v>39680</v>
      </c>
      <c r="N9" s="12">
        <v>234</v>
      </c>
      <c r="O9" s="12">
        <v>23</v>
      </c>
      <c r="P9" s="12">
        <v>400</v>
      </c>
      <c r="Q9" s="12" t="s">
        <v>257</v>
      </c>
      <c r="R9" s="12" t="s">
        <v>221</v>
      </c>
      <c r="S9" s="12" t="s">
        <v>230</v>
      </c>
      <c r="T9" s="12"/>
      <c r="U9" s="12" t="s">
        <v>228</v>
      </c>
      <c r="V9" s="12">
        <v>1</v>
      </c>
      <c r="W9" s="12">
        <v>0.2</v>
      </c>
    </row>
    <row r="10" spans="1:24" x14ac:dyDescent="0.2">
      <c r="A10" s="7">
        <v>39659</v>
      </c>
      <c r="B10">
        <v>213</v>
      </c>
      <c r="C10">
        <v>2</v>
      </c>
      <c r="D10">
        <v>0</v>
      </c>
      <c r="E10" t="s">
        <v>257</v>
      </c>
      <c r="F10" t="s">
        <v>221</v>
      </c>
      <c r="H10" t="s">
        <v>245</v>
      </c>
      <c r="J10">
        <v>1</v>
      </c>
      <c r="K10">
        <v>0.2</v>
      </c>
      <c r="M10" s="11">
        <v>39680</v>
      </c>
      <c r="N10" s="12">
        <v>234</v>
      </c>
      <c r="O10" s="12">
        <v>18</v>
      </c>
      <c r="P10" s="12">
        <v>450</v>
      </c>
      <c r="Q10" s="12" t="s">
        <v>257</v>
      </c>
      <c r="R10" s="12" t="s">
        <v>221</v>
      </c>
      <c r="S10" s="12" t="s">
        <v>230</v>
      </c>
      <c r="T10" s="12"/>
      <c r="U10" s="12" t="s">
        <v>231</v>
      </c>
      <c r="V10" s="12">
        <v>1</v>
      </c>
      <c r="W10" s="12">
        <v>0.2</v>
      </c>
    </row>
    <row r="11" spans="1:24" x14ac:dyDescent="0.2">
      <c r="A11" s="7">
        <v>39659</v>
      </c>
      <c r="B11">
        <v>213</v>
      </c>
      <c r="C11">
        <v>2</v>
      </c>
      <c r="D11">
        <v>0</v>
      </c>
      <c r="E11" t="s">
        <v>257</v>
      </c>
      <c r="F11" t="s">
        <v>221</v>
      </c>
      <c r="H11" t="s">
        <v>229</v>
      </c>
      <c r="J11">
        <v>2</v>
      </c>
      <c r="K11">
        <v>0.4</v>
      </c>
      <c r="M11" s="10">
        <v>39687</v>
      </c>
      <c r="N11">
        <v>241</v>
      </c>
      <c r="O11">
        <v>5</v>
      </c>
      <c r="P11">
        <v>100</v>
      </c>
      <c r="Q11" t="s">
        <v>257</v>
      </c>
      <c r="R11" t="s">
        <v>221</v>
      </c>
      <c r="S11" t="s">
        <v>230</v>
      </c>
      <c r="U11" t="s">
        <v>228</v>
      </c>
      <c r="V11">
        <v>1</v>
      </c>
      <c r="W11">
        <v>0.2</v>
      </c>
    </row>
    <row r="12" spans="1:24" x14ac:dyDescent="0.2">
      <c r="A12" s="7">
        <v>39659</v>
      </c>
      <c r="B12">
        <v>213</v>
      </c>
      <c r="C12">
        <v>24</v>
      </c>
      <c r="D12">
        <v>50</v>
      </c>
      <c r="E12" t="s">
        <v>257</v>
      </c>
      <c r="F12" t="s">
        <v>221</v>
      </c>
      <c r="G12" t="s">
        <v>244</v>
      </c>
      <c r="J12">
        <v>1</v>
      </c>
      <c r="K12">
        <v>0.2</v>
      </c>
      <c r="M12" s="10">
        <v>39687</v>
      </c>
      <c r="N12">
        <v>241</v>
      </c>
      <c r="O12">
        <v>5</v>
      </c>
      <c r="P12">
        <v>100</v>
      </c>
      <c r="Q12" t="s">
        <v>257</v>
      </c>
      <c r="R12" t="s">
        <v>221</v>
      </c>
      <c r="S12" t="s">
        <v>230</v>
      </c>
      <c r="U12" t="s">
        <v>231</v>
      </c>
      <c r="V12">
        <v>1</v>
      </c>
      <c r="W12">
        <v>0.2</v>
      </c>
      <c r="X12">
        <f>AVERAGE(W11:W12)</f>
        <v>0.2</v>
      </c>
    </row>
    <row r="13" spans="1:24" x14ac:dyDescent="0.2">
      <c r="A13" s="7">
        <v>39659</v>
      </c>
      <c r="B13">
        <v>213</v>
      </c>
      <c r="C13">
        <v>10</v>
      </c>
      <c r="D13">
        <v>200</v>
      </c>
      <c r="E13" t="s">
        <v>257</v>
      </c>
      <c r="F13" t="s">
        <v>217</v>
      </c>
      <c r="G13" t="s">
        <v>218</v>
      </c>
      <c r="J13">
        <v>1</v>
      </c>
      <c r="K13">
        <v>0.2</v>
      </c>
      <c r="M13" s="10">
        <v>39687</v>
      </c>
      <c r="N13">
        <v>241</v>
      </c>
      <c r="O13">
        <v>7</v>
      </c>
      <c r="P13">
        <v>350</v>
      </c>
      <c r="Q13" t="s">
        <v>257</v>
      </c>
      <c r="R13" t="s">
        <v>221</v>
      </c>
      <c r="S13" t="s">
        <v>230</v>
      </c>
      <c r="U13" t="s">
        <v>228</v>
      </c>
      <c r="V13">
        <v>1</v>
      </c>
      <c r="W13">
        <v>0.2</v>
      </c>
    </row>
    <row r="14" spans="1:24" x14ac:dyDescent="0.2">
      <c r="A14" s="7">
        <v>39659</v>
      </c>
      <c r="B14">
        <v>213</v>
      </c>
      <c r="C14">
        <v>18</v>
      </c>
      <c r="D14">
        <v>450</v>
      </c>
      <c r="E14" t="s">
        <v>257</v>
      </c>
      <c r="F14" t="s">
        <v>217</v>
      </c>
      <c r="G14" t="s">
        <v>218</v>
      </c>
      <c r="J14">
        <v>1</v>
      </c>
      <c r="K14">
        <v>0.2</v>
      </c>
    </row>
    <row r="15" spans="1:24" x14ac:dyDescent="0.2">
      <c r="A15" s="7">
        <v>39666</v>
      </c>
      <c r="B15">
        <v>220</v>
      </c>
      <c r="C15">
        <v>2</v>
      </c>
      <c r="D15">
        <v>0</v>
      </c>
      <c r="E15" t="s">
        <v>257</v>
      </c>
      <c r="F15" t="s">
        <v>221</v>
      </c>
      <c r="H15" t="s">
        <v>225</v>
      </c>
      <c r="J15">
        <v>2</v>
      </c>
      <c r="K15">
        <v>0.4</v>
      </c>
    </row>
    <row r="16" spans="1:24" x14ac:dyDescent="0.2">
      <c r="A16" s="7">
        <v>39666</v>
      </c>
      <c r="B16">
        <v>220</v>
      </c>
      <c r="C16">
        <v>24</v>
      </c>
      <c r="D16">
        <v>50</v>
      </c>
      <c r="E16" t="s">
        <v>257</v>
      </c>
      <c r="F16" t="s">
        <v>221</v>
      </c>
      <c r="H16" t="s">
        <v>225</v>
      </c>
      <c r="J16">
        <v>4</v>
      </c>
      <c r="K16">
        <v>0.8</v>
      </c>
    </row>
    <row r="17" spans="1:23" x14ac:dyDescent="0.2">
      <c r="A17" s="7">
        <v>39666</v>
      </c>
      <c r="B17">
        <v>220</v>
      </c>
      <c r="C17">
        <v>24</v>
      </c>
      <c r="D17">
        <v>50</v>
      </c>
      <c r="E17" t="s">
        <v>257</v>
      </c>
      <c r="F17" t="s">
        <v>221</v>
      </c>
      <c r="H17" t="s">
        <v>222</v>
      </c>
      <c r="J17">
        <v>7</v>
      </c>
      <c r="K17">
        <v>1.4</v>
      </c>
      <c r="M17" s="10">
        <v>39680</v>
      </c>
      <c r="N17">
        <v>234</v>
      </c>
      <c r="O17">
        <v>23</v>
      </c>
      <c r="P17">
        <v>400</v>
      </c>
      <c r="Q17" t="s">
        <v>257</v>
      </c>
      <c r="R17" t="s">
        <v>217</v>
      </c>
      <c r="S17" t="s">
        <v>223</v>
      </c>
      <c r="V17">
        <v>1</v>
      </c>
      <c r="W17">
        <v>0.2</v>
      </c>
    </row>
    <row r="18" spans="1:23" x14ac:dyDescent="0.2">
      <c r="A18" s="7">
        <v>39666</v>
      </c>
      <c r="B18">
        <v>220</v>
      </c>
      <c r="C18">
        <v>4</v>
      </c>
      <c r="D18">
        <v>300</v>
      </c>
      <c r="E18" t="s">
        <v>257</v>
      </c>
      <c r="F18" t="s">
        <v>221</v>
      </c>
      <c r="H18" t="s">
        <v>225</v>
      </c>
      <c r="J18">
        <v>1</v>
      </c>
      <c r="K18">
        <v>0.2</v>
      </c>
      <c r="M18" s="10">
        <v>39687</v>
      </c>
      <c r="N18">
        <v>241</v>
      </c>
      <c r="O18">
        <v>2</v>
      </c>
      <c r="P18">
        <v>0</v>
      </c>
      <c r="Q18" t="s">
        <v>257</v>
      </c>
      <c r="R18" t="s">
        <v>217</v>
      </c>
      <c r="S18" t="s">
        <v>223</v>
      </c>
      <c r="V18">
        <v>3</v>
      </c>
      <c r="W18">
        <v>0.6</v>
      </c>
    </row>
    <row r="19" spans="1:23" x14ac:dyDescent="0.2">
      <c r="A19" s="7">
        <v>39666</v>
      </c>
      <c r="B19">
        <v>220</v>
      </c>
      <c r="C19">
        <v>18</v>
      </c>
      <c r="D19">
        <v>450</v>
      </c>
      <c r="E19" t="s">
        <v>257</v>
      </c>
      <c r="F19" t="s">
        <v>221</v>
      </c>
      <c r="H19" t="s">
        <v>243</v>
      </c>
      <c r="J19">
        <v>1</v>
      </c>
      <c r="K19">
        <v>0.2</v>
      </c>
      <c r="M19" s="10">
        <v>39687</v>
      </c>
      <c r="N19">
        <v>241</v>
      </c>
      <c r="O19">
        <v>18</v>
      </c>
      <c r="P19">
        <v>450</v>
      </c>
      <c r="Q19" t="s">
        <v>257</v>
      </c>
      <c r="R19" t="s">
        <v>217</v>
      </c>
      <c r="S19" t="s">
        <v>223</v>
      </c>
      <c r="V19">
        <v>2</v>
      </c>
      <c r="W19">
        <v>0.4</v>
      </c>
    </row>
    <row r="20" spans="1:23" x14ac:dyDescent="0.2">
      <c r="A20" s="7">
        <v>39666</v>
      </c>
      <c r="B20">
        <v>220</v>
      </c>
      <c r="C20">
        <v>18</v>
      </c>
      <c r="D20">
        <v>450</v>
      </c>
      <c r="E20" t="s">
        <v>257</v>
      </c>
      <c r="F20" t="s">
        <v>221</v>
      </c>
      <c r="H20" t="s">
        <v>225</v>
      </c>
      <c r="J20">
        <v>1</v>
      </c>
      <c r="K20">
        <v>0.2</v>
      </c>
    </row>
    <row r="21" spans="1:23" x14ac:dyDescent="0.2">
      <c r="A21" s="7">
        <v>39673</v>
      </c>
      <c r="B21">
        <v>227</v>
      </c>
      <c r="C21">
        <v>24</v>
      </c>
      <c r="D21">
        <v>50</v>
      </c>
      <c r="E21" t="s">
        <v>257</v>
      </c>
      <c r="F21" t="s">
        <v>249</v>
      </c>
      <c r="G21" t="s">
        <v>230</v>
      </c>
      <c r="I21" t="s">
        <v>228</v>
      </c>
      <c r="J21">
        <v>1</v>
      </c>
      <c r="K21">
        <v>0.2</v>
      </c>
    </row>
    <row r="22" spans="1:23" x14ac:dyDescent="0.2">
      <c r="A22" s="7">
        <v>39673</v>
      </c>
      <c r="B22">
        <v>227</v>
      </c>
      <c r="C22">
        <v>24</v>
      </c>
      <c r="D22">
        <v>50</v>
      </c>
      <c r="E22" t="s">
        <v>257</v>
      </c>
      <c r="F22" t="s">
        <v>221</v>
      </c>
      <c r="G22" t="s">
        <v>230</v>
      </c>
      <c r="I22" t="s">
        <v>228</v>
      </c>
      <c r="J22">
        <v>2</v>
      </c>
      <c r="K22">
        <v>0.4</v>
      </c>
    </row>
    <row r="23" spans="1:23" x14ac:dyDescent="0.2">
      <c r="A23" s="7">
        <v>39673</v>
      </c>
      <c r="B23">
        <v>227</v>
      </c>
      <c r="C23">
        <v>24</v>
      </c>
      <c r="D23">
        <v>50</v>
      </c>
      <c r="E23" t="s">
        <v>257</v>
      </c>
      <c r="F23" t="s">
        <v>221</v>
      </c>
      <c r="H23" t="s">
        <v>233</v>
      </c>
      <c r="J23">
        <v>1</v>
      </c>
      <c r="K23">
        <v>0.2</v>
      </c>
    </row>
    <row r="24" spans="1:23" x14ac:dyDescent="0.2">
      <c r="A24" s="7">
        <v>39673</v>
      </c>
      <c r="B24">
        <v>227</v>
      </c>
      <c r="C24">
        <v>26</v>
      </c>
      <c r="D24">
        <v>250</v>
      </c>
      <c r="E24" t="s">
        <v>257</v>
      </c>
      <c r="F24" t="s">
        <v>221</v>
      </c>
      <c r="H24" t="s">
        <v>229</v>
      </c>
      <c r="J24">
        <v>1</v>
      </c>
      <c r="K24">
        <v>0.2</v>
      </c>
    </row>
    <row r="25" spans="1:23" x14ac:dyDescent="0.2">
      <c r="A25" s="7">
        <v>39680</v>
      </c>
      <c r="B25">
        <v>234</v>
      </c>
      <c r="C25">
        <v>2</v>
      </c>
      <c r="D25">
        <v>0</v>
      </c>
      <c r="E25" t="s">
        <v>257</v>
      </c>
      <c r="F25" t="s">
        <v>221</v>
      </c>
      <c r="H25" t="s">
        <v>233</v>
      </c>
      <c r="J25">
        <v>4</v>
      </c>
      <c r="K25">
        <v>0.8</v>
      </c>
    </row>
    <row r="26" spans="1:23" x14ac:dyDescent="0.2">
      <c r="A26" s="7">
        <v>39680</v>
      </c>
      <c r="B26">
        <v>234</v>
      </c>
      <c r="C26">
        <v>2</v>
      </c>
      <c r="D26">
        <v>0</v>
      </c>
      <c r="E26" t="s">
        <v>257</v>
      </c>
      <c r="F26" t="s">
        <v>221</v>
      </c>
      <c r="H26" t="s">
        <v>225</v>
      </c>
      <c r="J26">
        <v>3</v>
      </c>
      <c r="K26">
        <v>0.6</v>
      </c>
    </row>
    <row r="27" spans="1:23" x14ac:dyDescent="0.2">
      <c r="A27" s="7">
        <v>39680</v>
      </c>
      <c r="B27">
        <v>234</v>
      </c>
      <c r="C27">
        <v>2</v>
      </c>
      <c r="D27">
        <v>0</v>
      </c>
      <c r="E27" t="s">
        <v>257</v>
      </c>
      <c r="F27" t="s">
        <v>221</v>
      </c>
      <c r="H27" t="s">
        <v>229</v>
      </c>
      <c r="J27">
        <v>2</v>
      </c>
      <c r="K27">
        <v>0.4</v>
      </c>
    </row>
    <row r="28" spans="1:23" x14ac:dyDescent="0.2">
      <c r="A28" s="7">
        <v>39680</v>
      </c>
      <c r="B28">
        <v>234</v>
      </c>
      <c r="C28">
        <v>24</v>
      </c>
      <c r="D28">
        <v>50</v>
      </c>
      <c r="E28" t="s">
        <v>257</v>
      </c>
      <c r="F28" t="s">
        <v>249</v>
      </c>
      <c r="G28" t="s">
        <v>230</v>
      </c>
      <c r="I28" t="s">
        <v>231</v>
      </c>
      <c r="J28">
        <v>1</v>
      </c>
      <c r="K28">
        <v>0.2</v>
      </c>
    </row>
    <row r="29" spans="1:23" x14ac:dyDescent="0.2">
      <c r="A29" s="7">
        <v>39680</v>
      </c>
      <c r="B29">
        <v>234</v>
      </c>
      <c r="C29">
        <v>24</v>
      </c>
      <c r="D29">
        <v>50</v>
      </c>
      <c r="E29" t="s">
        <v>257</v>
      </c>
      <c r="F29" t="s">
        <v>249</v>
      </c>
      <c r="H29" t="s">
        <v>253</v>
      </c>
      <c r="J29">
        <v>1</v>
      </c>
      <c r="K29">
        <v>0.2</v>
      </c>
    </row>
    <row r="30" spans="1:23" x14ac:dyDescent="0.2">
      <c r="A30" s="7">
        <v>39680</v>
      </c>
      <c r="B30">
        <v>234</v>
      </c>
      <c r="C30">
        <v>24</v>
      </c>
      <c r="D30">
        <v>50</v>
      </c>
      <c r="E30" t="s">
        <v>257</v>
      </c>
      <c r="F30" t="s">
        <v>249</v>
      </c>
      <c r="H30" t="s">
        <v>245</v>
      </c>
      <c r="J30">
        <v>1</v>
      </c>
      <c r="K30">
        <v>0.2</v>
      </c>
    </row>
    <row r="31" spans="1:23" x14ac:dyDescent="0.2">
      <c r="A31" s="7">
        <v>39680</v>
      </c>
      <c r="B31">
        <v>234</v>
      </c>
      <c r="C31">
        <v>24</v>
      </c>
      <c r="D31">
        <v>50</v>
      </c>
      <c r="E31" t="s">
        <v>257</v>
      </c>
      <c r="F31" t="s">
        <v>250</v>
      </c>
      <c r="G31" t="s">
        <v>219</v>
      </c>
      <c r="J31">
        <v>1</v>
      </c>
      <c r="K31">
        <v>0.2</v>
      </c>
    </row>
    <row r="32" spans="1:23" x14ac:dyDescent="0.2">
      <c r="A32" s="7">
        <v>39680</v>
      </c>
      <c r="B32">
        <v>234</v>
      </c>
      <c r="C32">
        <v>24</v>
      </c>
      <c r="D32">
        <v>50</v>
      </c>
      <c r="E32" t="s">
        <v>257</v>
      </c>
      <c r="F32" t="s">
        <v>221</v>
      </c>
      <c r="G32" t="s">
        <v>230</v>
      </c>
      <c r="I32" t="s">
        <v>228</v>
      </c>
      <c r="J32">
        <v>4</v>
      </c>
      <c r="K32">
        <v>0.8</v>
      </c>
    </row>
    <row r="33" spans="1:11" x14ac:dyDescent="0.2">
      <c r="A33" s="7">
        <v>39680</v>
      </c>
      <c r="B33">
        <v>234</v>
      </c>
      <c r="C33">
        <v>24</v>
      </c>
      <c r="D33">
        <v>50</v>
      </c>
      <c r="E33" t="s">
        <v>257</v>
      </c>
      <c r="F33" t="s">
        <v>221</v>
      </c>
      <c r="H33" t="s">
        <v>233</v>
      </c>
      <c r="J33">
        <v>3</v>
      </c>
      <c r="K33">
        <v>0.6</v>
      </c>
    </row>
    <row r="34" spans="1:11" x14ac:dyDescent="0.2">
      <c r="A34" s="7">
        <v>39680</v>
      </c>
      <c r="B34">
        <v>234</v>
      </c>
      <c r="C34">
        <v>24</v>
      </c>
      <c r="D34">
        <v>50</v>
      </c>
      <c r="E34" t="s">
        <v>257</v>
      </c>
      <c r="F34" t="s">
        <v>221</v>
      </c>
      <c r="H34" t="s">
        <v>225</v>
      </c>
      <c r="J34">
        <v>6</v>
      </c>
      <c r="K34">
        <v>1.2</v>
      </c>
    </row>
    <row r="35" spans="1:11" x14ac:dyDescent="0.2">
      <c r="A35" s="7">
        <v>39680</v>
      </c>
      <c r="B35">
        <v>234</v>
      </c>
      <c r="C35">
        <v>24</v>
      </c>
      <c r="D35">
        <v>50</v>
      </c>
      <c r="E35" t="s">
        <v>257</v>
      </c>
      <c r="F35" t="s">
        <v>221</v>
      </c>
      <c r="H35" t="s">
        <v>222</v>
      </c>
      <c r="J35">
        <v>5</v>
      </c>
      <c r="K35">
        <v>1</v>
      </c>
    </row>
    <row r="36" spans="1:11" x14ac:dyDescent="0.2">
      <c r="A36" s="7">
        <v>39680</v>
      </c>
      <c r="B36">
        <v>234</v>
      </c>
      <c r="C36">
        <v>24</v>
      </c>
      <c r="D36">
        <v>50</v>
      </c>
      <c r="E36" t="s">
        <v>257</v>
      </c>
      <c r="F36" t="s">
        <v>217</v>
      </c>
      <c r="G36" t="s">
        <v>251</v>
      </c>
      <c r="J36">
        <v>1</v>
      </c>
      <c r="K36">
        <v>0.2</v>
      </c>
    </row>
    <row r="37" spans="1:11" x14ac:dyDescent="0.2">
      <c r="A37" s="7">
        <v>39680</v>
      </c>
      <c r="B37">
        <v>234</v>
      </c>
      <c r="C37">
        <v>24</v>
      </c>
      <c r="D37">
        <v>50</v>
      </c>
      <c r="E37" t="s">
        <v>257</v>
      </c>
      <c r="F37" t="s">
        <v>217</v>
      </c>
      <c r="G37" t="s">
        <v>218</v>
      </c>
      <c r="J37">
        <v>2</v>
      </c>
      <c r="K37">
        <v>0.4</v>
      </c>
    </row>
    <row r="38" spans="1:11" x14ac:dyDescent="0.2">
      <c r="A38" s="7">
        <v>39680</v>
      </c>
      <c r="B38">
        <v>234</v>
      </c>
      <c r="C38">
        <v>5</v>
      </c>
      <c r="D38">
        <v>100</v>
      </c>
      <c r="E38" t="s">
        <v>257</v>
      </c>
      <c r="F38" t="s">
        <v>250</v>
      </c>
      <c r="G38" t="s">
        <v>219</v>
      </c>
      <c r="J38">
        <v>1</v>
      </c>
      <c r="K38">
        <v>0.2</v>
      </c>
    </row>
    <row r="39" spans="1:11" x14ac:dyDescent="0.2">
      <c r="A39" s="7">
        <v>39680</v>
      </c>
      <c r="B39">
        <v>234</v>
      </c>
      <c r="C39">
        <v>5</v>
      </c>
      <c r="D39">
        <v>100</v>
      </c>
      <c r="E39" t="s">
        <v>257</v>
      </c>
      <c r="F39" t="s">
        <v>221</v>
      </c>
      <c r="H39" t="s">
        <v>233</v>
      </c>
      <c r="J39">
        <v>1</v>
      </c>
      <c r="K39">
        <v>0.2</v>
      </c>
    </row>
    <row r="40" spans="1:11" x14ac:dyDescent="0.2">
      <c r="A40" s="7">
        <v>39680</v>
      </c>
      <c r="B40">
        <v>234</v>
      </c>
      <c r="C40">
        <v>5</v>
      </c>
      <c r="D40">
        <v>100</v>
      </c>
      <c r="E40" t="s">
        <v>257</v>
      </c>
      <c r="F40" t="s">
        <v>221</v>
      </c>
      <c r="H40" t="s">
        <v>225</v>
      </c>
      <c r="J40">
        <v>3</v>
      </c>
      <c r="K40">
        <v>0.6</v>
      </c>
    </row>
    <row r="41" spans="1:11" x14ac:dyDescent="0.2">
      <c r="A41" s="7">
        <v>39680</v>
      </c>
      <c r="B41">
        <v>234</v>
      </c>
      <c r="C41">
        <v>5</v>
      </c>
      <c r="D41">
        <v>100</v>
      </c>
      <c r="E41" t="s">
        <v>257</v>
      </c>
      <c r="F41" t="s">
        <v>221</v>
      </c>
      <c r="H41" t="s">
        <v>229</v>
      </c>
      <c r="J41">
        <v>4</v>
      </c>
      <c r="K41">
        <v>0.8</v>
      </c>
    </row>
    <row r="42" spans="1:11" x14ac:dyDescent="0.2">
      <c r="A42" s="7">
        <v>39680</v>
      </c>
      <c r="B42">
        <v>234</v>
      </c>
      <c r="C42">
        <v>5</v>
      </c>
      <c r="D42">
        <v>100</v>
      </c>
      <c r="E42" t="s">
        <v>257</v>
      </c>
      <c r="F42" t="s">
        <v>217</v>
      </c>
      <c r="G42" t="s">
        <v>218</v>
      </c>
      <c r="J42">
        <v>11</v>
      </c>
      <c r="K42">
        <v>2.2000000000000002</v>
      </c>
    </row>
    <row r="43" spans="1:11" x14ac:dyDescent="0.2">
      <c r="A43" s="7">
        <v>39680</v>
      </c>
      <c r="B43">
        <v>234</v>
      </c>
      <c r="C43">
        <v>16</v>
      </c>
      <c r="D43">
        <v>150</v>
      </c>
      <c r="E43" t="s">
        <v>257</v>
      </c>
      <c r="F43" t="s">
        <v>221</v>
      </c>
      <c r="H43" t="s">
        <v>225</v>
      </c>
      <c r="J43">
        <v>1</v>
      </c>
      <c r="K43">
        <v>0.2</v>
      </c>
    </row>
    <row r="44" spans="1:11" x14ac:dyDescent="0.2">
      <c r="A44" s="7">
        <v>39680</v>
      </c>
      <c r="B44">
        <v>234</v>
      </c>
      <c r="C44">
        <v>16</v>
      </c>
      <c r="D44">
        <v>150</v>
      </c>
      <c r="E44" t="s">
        <v>257</v>
      </c>
      <c r="F44" t="s">
        <v>217</v>
      </c>
      <c r="G44" t="s">
        <v>219</v>
      </c>
      <c r="J44">
        <v>1</v>
      </c>
      <c r="K44">
        <v>0.2</v>
      </c>
    </row>
    <row r="45" spans="1:11" x14ac:dyDescent="0.2">
      <c r="A45" s="7">
        <v>39680</v>
      </c>
      <c r="B45">
        <v>234</v>
      </c>
      <c r="C45">
        <v>26</v>
      </c>
      <c r="D45">
        <v>250</v>
      </c>
      <c r="E45" t="s">
        <v>257</v>
      </c>
      <c r="F45" t="s">
        <v>250</v>
      </c>
      <c r="G45" t="s">
        <v>219</v>
      </c>
      <c r="J45">
        <v>1</v>
      </c>
      <c r="K45">
        <v>0.2</v>
      </c>
    </row>
    <row r="46" spans="1:11" x14ac:dyDescent="0.2">
      <c r="A46" s="7">
        <v>39680</v>
      </c>
      <c r="B46">
        <v>234</v>
      </c>
      <c r="C46">
        <v>26</v>
      </c>
      <c r="D46">
        <v>250</v>
      </c>
      <c r="E46" t="s">
        <v>257</v>
      </c>
      <c r="F46" t="s">
        <v>250</v>
      </c>
      <c r="G46" t="s">
        <v>252</v>
      </c>
      <c r="J46">
        <v>1</v>
      </c>
      <c r="K46">
        <v>0.2</v>
      </c>
    </row>
    <row r="47" spans="1:11" x14ac:dyDescent="0.2">
      <c r="A47" s="7">
        <v>39680</v>
      </c>
      <c r="B47">
        <v>234</v>
      </c>
      <c r="C47">
        <v>26</v>
      </c>
      <c r="D47">
        <v>250</v>
      </c>
      <c r="E47" t="s">
        <v>257</v>
      </c>
      <c r="F47" t="s">
        <v>221</v>
      </c>
      <c r="G47" t="s">
        <v>230</v>
      </c>
      <c r="I47" t="s">
        <v>228</v>
      </c>
      <c r="J47">
        <v>1</v>
      </c>
      <c r="K47">
        <v>0.2</v>
      </c>
    </row>
    <row r="48" spans="1:11" x14ac:dyDescent="0.2">
      <c r="A48" s="7">
        <v>39680</v>
      </c>
      <c r="B48">
        <v>234</v>
      </c>
      <c r="C48">
        <v>26</v>
      </c>
      <c r="D48">
        <v>250</v>
      </c>
      <c r="E48" t="s">
        <v>257</v>
      </c>
      <c r="F48" t="s">
        <v>221</v>
      </c>
      <c r="H48" t="s">
        <v>225</v>
      </c>
      <c r="J48">
        <v>5</v>
      </c>
      <c r="K48">
        <v>1</v>
      </c>
    </row>
    <row r="49" spans="1:11" x14ac:dyDescent="0.2">
      <c r="A49" s="7">
        <v>39680</v>
      </c>
      <c r="B49">
        <v>234</v>
      </c>
      <c r="C49">
        <v>26</v>
      </c>
      <c r="D49">
        <v>250</v>
      </c>
      <c r="E49" t="s">
        <v>257</v>
      </c>
      <c r="F49" t="s">
        <v>221</v>
      </c>
      <c r="H49" t="s">
        <v>222</v>
      </c>
      <c r="J49">
        <v>3</v>
      </c>
      <c r="K49">
        <v>0.6</v>
      </c>
    </row>
    <row r="50" spans="1:11" x14ac:dyDescent="0.2">
      <c r="A50" s="7">
        <v>39680</v>
      </c>
      <c r="B50">
        <v>234</v>
      </c>
      <c r="C50">
        <v>26</v>
      </c>
      <c r="D50">
        <v>250</v>
      </c>
      <c r="E50" t="s">
        <v>257</v>
      </c>
      <c r="F50" t="s">
        <v>217</v>
      </c>
      <c r="G50" t="s">
        <v>218</v>
      </c>
      <c r="J50">
        <v>3</v>
      </c>
      <c r="K50">
        <v>0.6</v>
      </c>
    </row>
    <row r="51" spans="1:11" x14ac:dyDescent="0.2">
      <c r="A51" s="7">
        <v>39680</v>
      </c>
      <c r="B51">
        <v>234</v>
      </c>
      <c r="C51">
        <v>4</v>
      </c>
      <c r="D51">
        <v>300</v>
      </c>
      <c r="E51" t="s">
        <v>257</v>
      </c>
      <c r="F51" t="s">
        <v>250</v>
      </c>
      <c r="G51" t="s">
        <v>219</v>
      </c>
      <c r="J51">
        <v>13</v>
      </c>
      <c r="K51">
        <v>2.6</v>
      </c>
    </row>
    <row r="52" spans="1:11" x14ac:dyDescent="0.2">
      <c r="A52" s="7">
        <v>39680</v>
      </c>
      <c r="B52">
        <v>234</v>
      </c>
      <c r="C52">
        <v>4</v>
      </c>
      <c r="D52">
        <v>300</v>
      </c>
      <c r="E52" t="s">
        <v>257</v>
      </c>
      <c r="F52" t="s">
        <v>221</v>
      </c>
      <c r="H52" t="s">
        <v>233</v>
      </c>
      <c r="J52">
        <v>7</v>
      </c>
      <c r="K52">
        <v>1.4</v>
      </c>
    </row>
    <row r="53" spans="1:11" x14ac:dyDescent="0.2">
      <c r="A53" s="7">
        <v>39680</v>
      </c>
      <c r="B53">
        <v>234</v>
      </c>
      <c r="C53">
        <v>4</v>
      </c>
      <c r="D53">
        <v>300</v>
      </c>
      <c r="E53" t="s">
        <v>257</v>
      </c>
      <c r="F53" t="s">
        <v>221</v>
      </c>
      <c r="H53" t="s">
        <v>225</v>
      </c>
      <c r="J53">
        <v>5</v>
      </c>
      <c r="K53">
        <v>1</v>
      </c>
    </row>
    <row r="54" spans="1:11" x14ac:dyDescent="0.2">
      <c r="A54" s="7">
        <v>39680</v>
      </c>
      <c r="B54">
        <v>234</v>
      </c>
      <c r="C54">
        <v>4</v>
      </c>
      <c r="D54">
        <v>300</v>
      </c>
      <c r="E54" t="s">
        <v>257</v>
      </c>
      <c r="F54" t="s">
        <v>221</v>
      </c>
      <c r="H54" t="s">
        <v>229</v>
      </c>
      <c r="J54">
        <v>3</v>
      </c>
      <c r="K54">
        <v>0.6</v>
      </c>
    </row>
    <row r="55" spans="1:11" x14ac:dyDescent="0.2">
      <c r="A55" s="7">
        <v>39680</v>
      </c>
      <c r="B55">
        <v>234</v>
      </c>
      <c r="C55">
        <v>4</v>
      </c>
      <c r="D55">
        <v>300</v>
      </c>
      <c r="E55" t="s">
        <v>257</v>
      </c>
      <c r="F55" t="s">
        <v>217</v>
      </c>
      <c r="G55" t="s">
        <v>219</v>
      </c>
      <c r="J55">
        <v>4</v>
      </c>
      <c r="K55">
        <v>0.8</v>
      </c>
    </row>
    <row r="56" spans="1:11" x14ac:dyDescent="0.2">
      <c r="A56" s="7">
        <v>39680</v>
      </c>
      <c r="B56">
        <v>234</v>
      </c>
      <c r="C56">
        <v>4</v>
      </c>
      <c r="D56">
        <v>300</v>
      </c>
      <c r="E56" t="s">
        <v>257</v>
      </c>
      <c r="F56" t="s">
        <v>217</v>
      </c>
      <c r="G56" t="s">
        <v>218</v>
      </c>
      <c r="J56">
        <v>1</v>
      </c>
      <c r="K56">
        <v>0.2</v>
      </c>
    </row>
    <row r="57" spans="1:11" x14ac:dyDescent="0.2">
      <c r="A57" s="7">
        <v>39680</v>
      </c>
      <c r="B57">
        <v>234</v>
      </c>
      <c r="C57">
        <v>7</v>
      </c>
      <c r="D57">
        <v>350</v>
      </c>
      <c r="E57" t="s">
        <v>257</v>
      </c>
      <c r="F57" t="s">
        <v>250</v>
      </c>
      <c r="H57" t="s">
        <v>229</v>
      </c>
      <c r="J57">
        <v>1</v>
      </c>
      <c r="K57">
        <v>0.2</v>
      </c>
    </row>
    <row r="58" spans="1:11" x14ac:dyDescent="0.2">
      <c r="A58" s="7">
        <v>39680</v>
      </c>
      <c r="B58">
        <v>234</v>
      </c>
      <c r="C58">
        <v>7</v>
      </c>
      <c r="D58">
        <v>350</v>
      </c>
      <c r="E58" t="s">
        <v>257</v>
      </c>
      <c r="F58" t="s">
        <v>221</v>
      </c>
      <c r="H58" t="s">
        <v>245</v>
      </c>
      <c r="J58">
        <v>1</v>
      </c>
      <c r="K58">
        <v>0.2</v>
      </c>
    </row>
    <row r="59" spans="1:11" x14ac:dyDescent="0.2">
      <c r="A59" s="7">
        <v>39680</v>
      </c>
      <c r="B59">
        <v>234</v>
      </c>
      <c r="C59">
        <v>7</v>
      </c>
      <c r="D59">
        <v>350</v>
      </c>
      <c r="E59" t="s">
        <v>257</v>
      </c>
      <c r="F59" t="s">
        <v>221</v>
      </c>
      <c r="H59" t="s">
        <v>229</v>
      </c>
      <c r="J59">
        <v>1</v>
      </c>
      <c r="K59">
        <v>0.2</v>
      </c>
    </row>
    <row r="60" spans="1:11" x14ac:dyDescent="0.2">
      <c r="A60" s="7">
        <v>39680</v>
      </c>
      <c r="B60">
        <v>234</v>
      </c>
      <c r="C60">
        <v>7</v>
      </c>
      <c r="D60">
        <v>350</v>
      </c>
      <c r="E60" t="s">
        <v>257</v>
      </c>
      <c r="F60" t="s">
        <v>217</v>
      </c>
      <c r="G60" t="s">
        <v>219</v>
      </c>
      <c r="J60">
        <v>4</v>
      </c>
      <c r="K60">
        <v>0.8</v>
      </c>
    </row>
    <row r="61" spans="1:11" x14ac:dyDescent="0.2">
      <c r="A61" s="7">
        <v>39680</v>
      </c>
      <c r="B61">
        <v>234</v>
      </c>
      <c r="C61">
        <v>7</v>
      </c>
      <c r="D61">
        <v>350</v>
      </c>
      <c r="E61" t="s">
        <v>257</v>
      </c>
      <c r="F61" t="s">
        <v>217</v>
      </c>
      <c r="G61" t="s">
        <v>218</v>
      </c>
      <c r="J61">
        <v>3</v>
      </c>
      <c r="K61">
        <v>0.6</v>
      </c>
    </row>
    <row r="62" spans="1:11" x14ac:dyDescent="0.2">
      <c r="A62" s="7">
        <v>39680</v>
      </c>
      <c r="B62">
        <v>234</v>
      </c>
      <c r="C62">
        <v>23</v>
      </c>
      <c r="D62">
        <v>400</v>
      </c>
      <c r="E62" t="s">
        <v>257</v>
      </c>
      <c r="F62" t="s">
        <v>249</v>
      </c>
      <c r="H62" t="s">
        <v>233</v>
      </c>
      <c r="J62">
        <v>1</v>
      </c>
      <c r="K62">
        <v>0.2</v>
      </c>
    </row>
    <row r="63" spans="1:11" x14ac:dyDescent="0.2">
      <c r="A63" s="7">
        <v>39680</v>
      </c>
      <c r="B63">
        <v>234</v>
      </c>
      <c r="C63">
        <v>23</v>
      </c>
      <c r="D63">
        <v>400</v>
      </c>
      <c r="E63" t="s">
        <v>257</v>
      </c>
      <c r="F63" t="s">
        <v>250</v>
      </c>
      <c r="G63" t="s">
        <v>219</v>
      </c>
      <c r="J63">
        <v>1</v>
      </c>
      <c r="K63">
        <v>0.2</v>
      </c>
    </row>
    <row r="64" spans="1:11" x14ac:dyDescent="0.2">
      <c r="A64" s="7">
        <v>39680</v>
      </c>
      <c r="B64">
        <v>234</v>
      </c>
      <c r="C64">
        <v>23</v>
      </c>
      <c r="D64">
        <v>400</v>
      </c>
      <c r="E64" t="s">
        <v>257</v>
      </c>
      <c r="F64" t="s">
        <v>221</v>
      </c>
      <c r="G64" t="s">
        <v>230</v>
      </c>
      <c r="I64" t="s">
        <v>228</v>
      </c>
      <c r="J64">
        <v>1</v>
      </c>
      <c r="K64">
        <v>0.2</v>
      </c>
    </row>
    <row r="65" spans="1:11" x14ac:dyDescent="0.2">
      <c r="A65" s="7">
        <v>39680</v>
      </c>
      <c r="B65">
        <v>234</v>
      </c>
      <c r="C65">
        <v>23</v>
      </c>
      <c r="D65">
        <v>400</v>
      </c>
      <c r="E65" t="s">
        <v>257</v>
      </c>
      <c r="F65" t="s">
        <v>221</v>
      </c>
      <c r="H65" t="s">
        <v>233</v>
      </c>
      <c r="J65">
        <v>4</v>
      </c>
      <c r="K65">
        <v>0.8</v>
      </c>
    </row>
    <row r="66" spans="1:11" x14ac:dyDescent="0.2">
      <c r="A66" s="7">
        <v>39680</v>
      </c>
      <c r="B66">
        <v>234</v>
      </c>
      <c r="C66">
        <v>23</v>
      </c>
      <c r="D66">
        <v>400</v>
      </c>
      <c r="E66" t="s">
        <v>257</v>
      </c>
      <c r="F66" t="s">
        <v>221</v>
      </c>
      <c r="H66" t="s">
        <v>225</v>
      </c>
      <c r="J66">
        <v>15</v>
      </c>
      <c r="K66">
        <v>3</v>
      </c>
    </row>
    <row r="67" spans="1:11" x14ac:dyDescent="0.2">
      <c r="A67" s="7">
        <v>39680</v>
      </c>
      <c r="B67">
        <v>234</v>
      </c>
      <c r="C67">
        <v>23</v>
      </c>
      <c r="D67">
        <v>400</v>
      </c>
      <c r="E67" t="s">
        <v>257</v>
      </c>
      <c r="F67" t="s">
        <v>217</v>
      </c>
      <c r="G67" t="s">
        <v>219</v>
      </c>
      <c r="J67">
        <v>3</v>
      </c>
      <c r="K67">
        <v>0.6</v>
      </c>
    </row>
    <row r="68" spans="1:11" x14ac:dyDescent="0.2">
      <c r="A68" s="7">
        <v>39680</v>
      </c>
      <c r="B68">
        <v>234</v>
      </c>
      <c r="C68">
        <v>23</v>
      </c>
      <c r="D68">
        <v>400</v>
      </c>
      <c r="E68" t="s">
        <v>257</v>
      </c>
      <c r="F68" t="s">
        <v>217</v>
      </c>
      <c r="G68" t="s">
        <v>251</v>
      </c>
      <c r="J68">
        <v>1</v>
      </c>
      <c r="K68">
        <v>0.2</v>
      </c>
    </row>
    <row r="69" spans="1:11" x14ac:dyDescent="0.2">
      <c r="A69" s="7">
        <v>39680</v>
      </c>
      <c r="B69">
        <v>234</v>
      </c>
      <c r="C69">
        <v>23</v>
      </c>
      <c r="D69">
        <v>400</v>
      </c>
      <c r="E69" t="s">
        <v>257</v>
      </c>
      <c r="F69" t="s">
        <v>217</v>
      </c>
      <c r="G69" t="s">
        <v>218</v>
      </c>
      <c r="J69">
        <v>1</v>
      </c>
      <c r="K69">
        <v>0.2</v>
      </c>
    </row>
    <row r="70" spans="1:11" x14ac:dyDescent="0.2">
      <c r="A70" s="7">
        <v>39680</v>
      </c>
      <c r="B70">
        <v>234</v>
      </c>
      <c r="C70">
        <v>23</v>
      </c>
      <c r="D70">
        <v>400</v>
      </c>
      <c r="E70" t="s">
        <v>257</v>
      </c>
      <c r="F70" t="s">
        <v>217</v>
      </c>
      <c r="G70" t="s">
        <v>223</v>
      </c>
      <c r="J70">
        <v>1</v>
      </c>
      <c r="K70">
        <v>0.2</v>
      </c>
    </row>
    <row r="71" spans="1:11" x14ac:dyDescent="0.2">
      <c r="A71" s="7">
        <v>39680</v>
      </c>
      <c r="B71">
        <v>234</v>
      </c>
      <c r="C71">
        <v>18</v>
      </c>
      <c r="D71">
        <v>450</v>
      </c>
      <c r="E71" t="s">
        <v>257</v>
      </c>
      <c r="F71" t="s">
        <v>221</v>
      </c>
      <c r="G71" t="s">
        <v>230</v>
      </c>
      <c r="I71" t="s">
        <v>231</v>
      </c>
      <c r="J71">
        <v>1</v>
      </c>
      <c r="K71">
        <v>0.2</v>
      </c>
    </row>
    <row r="72" spans="1:11" x14ac:dyDescent="0.2">
      <c r="A72" s="7">
        <v>39680</v>
      </c>
      <c r="B72">
        <v>234</v>
      </c>
      <c r="C72">
        <v>18</v>
      </c>
      <c r="D72">
        <v>450</v>
      </c>
      <c r="E72" t="s">
        <v>257</v>
      </c>
      <c r="F72" t="s">
        <v>221</v>
      </c>
      <c r="H72" t="s">
        <v>243</v>
      </c>
      <c r="J72">
        <v>1</v>
      </c>
      <c r="K72">
        <v>0.2</v>
      </c>
    </row>
    <row r="73" spans="1:11" x14ac:dyDescent="0.2">
      <c r="A73" s="7">
        <v>39680</v>
      </c>
      <c r="B73">
        <v>234</v>
      </c>
      <c r="C73">
        <v>18</v>
      </c>
      <c r="D73">
        <v>450</v>
      </c>
      <c r="E73" t="s">
        <v>257</v>
      </c>
      <c r="F73" t="s">
        <v>221</v>
      </c>
      <c r="H73" t="s">
        <v>233</v>
      </c>
      <c r="J73">
        <v>1</v>
      </c>
      <c r="K73">
        <v>0.2</v>
      </c>
    </row>
    <row r="74" spans="1:11" x14ac:dyDescent="0.2">
      <c r="A74" s="7">
        <v>39680</v>
      </c>
      <c r="B74">
        <v>234</v>
      </c>
      <c r="C74">
        <v>18</v>
      </c>
      <c r="D74">
        <v>450</v>
      </c>
      <c r="E74" t="s">
        <v>257</v>
      </c>
      <c r="F74" t="s">
        <v>221</v>
      </c>
      <c r="H74" t="s">
        <v>225</v>
      </c>
      <c r="J74">
        <v>3</v>
      </c>
      <c r="K74">
        <v>0.6</v>
      </c>
    </row>
    <row r="75" spans="1:11" x14ac:dyDescent="0.2">
      <c r="A75" s="7">
        <v>39680</v>
      </c>
      <c r="B75">
        <v>234</v>
      </c>
      <c r="C75">
        <v>18</v>
      </c>
      <c r="D75">
        <v>450</v>
      </c>
      <c r="E75" t="s">
        <v>257</v>
      </c>
      <c r="F75" t="s">
        <v>221</v>
      </c>
      <c r="H75" t="s">
        <v>222</v>
      </c>
      <c r="J75">
        <v>6</v>
      </c>
      <c r="K75">
        <v>1.2</v>
      </c>
    </row>
    <row r="76" spans="1:11" x14ac:dyDescent="0.2">
      <c r="A76" s="7">
        <v>39680</v>
      </c>
      <c r="B76">
        <v>234</v>
      </c>
      <c r="C76">
        <v>18</v>
      </c>
      <c r="D76">
        <v>450</v>
      </c>
      <c r="E76" t="s">
        <v>257</v>
      </c>
      <c r="F76" t="s">
        <v>221</v>
      </c>
      <c r="H76" t="s">
        <v>245</v>
      </c>
      <c r="J76">
        <v>7</v>
      </c>
      <c r="K76">
        <v>1.4</v>
      </c>
    </row>
    <row r="77" spans="1:11" x14ac:dyDescent="0.2">
      <c r="A77" s="7">
        <v>39680</v>
      </c>
      <c r="B77">
        <v>234</v>
      </c>
      <c r="C77">
        <v>18</v>
      </c>
      <c r="D77">
        <v>450</v>
      </c>
      <c r="E77" t="s">
        <v>257</v>
      </c>
      <c r="F77" t="s">
        <v>221</v>
      </c>
      <c r="H77" t="s">
        <v>229</v>
      </c>
      <c r="J77">
        <v>2</v>
      </c>
      <c r="K77">
        <v>0.4</v>
      </c>
    </row>
    <row r="78" spans="1:11" x14ac:dyDescent="0.2">
      <c r="A78" s="7">
        <v>39680</v>
      </c>
      <c r="B78">
        <v>234</v>
      </c>
      <c r="C78">
        <v>18</v>
      </c>
      <c r="D78">
        <v>450</v>
      </c>
      <c r="E78" t="s">
        <v>257</v>
      </c>
      <c r="F78" t="s">
        <v>221</v>
      </c>
      <c r="H78" t="s">
        <v>229</v>
      </c>
      <c r="I78" t="s">
        <v>231</v>
      </c>
      <c r="J78">
        <v>1</v>
      </c>
      <c r="K78">
        <v>0.2</v>
      </c>
    </row>
    <row r="79" spans="1:11" x14ac:dyDescent="0.2">
      <c r="A79" s="7">
        <v>39680</v>
      </c>
      <c r="B79">
        <v>234</v>
      </c>
      <c r="C79">
        <v>18</v>
      </c>
      <c r="D79">
        <v>450</v>
      </c>
      <c r="E79" t="s">
        <v>257</v>
      </c>
      <c r="F79" t="s">
        <v>217</v>
      </c>
      <c r="G79" t="s">
        <v>219</v>
      </c>
      <c r="J79">
        <v>4</v>
      </c>
      <c r="K79">
        <v>0.8</v>
      </c>
    </row>
    <row r="80" spans="1:11" x14ac:dyDescent="0.2">
      <c r="A80" s="7">
        <v>39680</v>
      </c>
      <c r="B80">
        <v>234</v>
      </c>
      <c r="C80">
        <v>18</v>
      </c>
      <c r="D80">
        <v>450</v>
      </c>
      <c r="E80" t="s">
        <v>257</v>
      </c>
      <c r="F80" t="s">
        <v>217</v>
      </c>
      <c r="G80" t="s">
        <v>244</v>
      </c>
      <c r="J80">
        <v>2</v>
      </c>
      <c r="K80">
        <v>0.4</v>
      </c>
    </row>
    <row r="81" spans="1:11" x14ac:dyDescent="0.2">
      <c r="A81" s="7">
        <v>39680</v>
      </c>
      <c r="B81">
        <v>234</v>
      </c>
      <c r="C81">
        <v>18</v>
      </c>
      <c r="D81">
        <v>450</v>
      </c>
      <c r="E81" t="s">
        <v>257</v>
      </c>
      <c r="F81" t="s">
        <v>217</v>
      </c>
      <c r="G81" t="s">
        <v>218</v>
      </c>
      <c r="J81">
        <v>1</v>
      </c>
      <c r="K81">
        <v>0.2</v>
      </c>
    </row>
    <row r="82" spans="1:11" x14ac:dyDescent="0.2">
      <c r="A82" s="7">
        <v>39687</v>
      </c>
      <c r="B82">
        <v>241</v>
      </c>
      <c r="C82">
        <v>2</v>
      </c>
      <c r="D82">
        <v>0</v>
      </c>
      <c r="E82" t="s">
        <v>257</v>
      </c>
      <c r="F82" t="s">
        <v>220</v>
      </c>
      <c r="G82" t="s">
        <v>219</v>
      </c>
      <c r="J82">
        <v>1</v>
      </c>
      <c r="K82">
        <v>0.2</v>
      </c>
    </row>
    <row r="83" spans="1:11" x14ac:dyDescent="0.2">
      <c r="A83" s="7">
        <v>39687</v>
      </c>
      <c r="B83">
        <v>241</v>
      </c>
      <c r="C83">
        <v>2</v>
      </c>
      <c r="D83">
        <v>0</v>
      </c>
      <c r="E83" t="s">
        <v>257</v>
      </c>
      <c r="F83" t="s">
        <v>221</v>
      </c>
      <c r="H83" t="s">
        <v>225</v>
      </c>
      <c r="J83">
        <v>2</v>
      </c>
      <c r="K83">
        <v>0.4</v>
      </c>
    </row>
    <row r="84" spans="1:11" x14ac:dyDescent="0.2">
      <c r="A84" s="7">
        <v>39687</v>
      </c>
      <c r="B84">
        <v>241</v>
      </c>
      <c r="C84">
        <v>2</v>
      </c>
      <c r="D84">
        <v>0</v>
      </c>
      <c r="E84" t="s">
        <v>257</v>
      </c>
      <c r="F84" t="s">
        <v>221</v>
      </c>
      <c r="H84" t="s">
        <v>222</v>
      </c>
      <c r="J84">
        <v>2</v>
      </c>
      <c r="K84">
        <v>0.4</v>
      </c>
    </row>
    <row r="85" spans="1:11" x14ac:dyDescent="0.2">
      <c r="A85" s="7">
        <v>39687</v>
      </c>
      <c r="B85">
        <v>241</v>
      </c>
      <c r="C85">
        <v>2</v>
      </c>
      <c r="D85">
        <v>0</v>
      </c>
      <c r="E85" t="s">
        <v>257</v>
      </c>
      <c r="F85" t="s">
        <v>217</v>
      </c>
      <c r="G85" t="s">
        <v>219</v>
      </c>
      <c r="J85">
        <v>2</v>
      </c>
      <c r="K85">
        <v>0.4</v>
      </c>
    </row>
    <row r="86" spans="1:11" x14ac:dyDescent="0.2">
      <c r="A86" s="7">
        <v>39687</v>
      </c>
      <c r="B86">
        <v>241</v>
      </c>
      <c r="C86">
        <v>2</v>
      </c>
      <c r="D86">
        <v>0</v>
      </c>
      <c r="E86" t="s">
        <v>257</v>
      </c>
      <c r="F86" t="s">
        <v>217</v>
      </c>
      <c r="G86" t="s">
        <v>218</v>
      </c>
      <c r="J86">
        <v>3</v>
      </c>
      <c r="K86">
        <v>0.6</v>
      </c>
    </row>
    <row r="87" spans="1:11" x14ac:dyDescent="0.2">
      <c r="A87" s="7">
        <v>39687</v>
      </c>
      <c r="B87">
        <v>241</v>
      </c>
      <c r="C87">
        <v>2</v>
      </c>
      <c r="D87">
        <v>0</v>
      </c>
      <c r="E87" t="s">
        <v>257</v>
      </c>
      <c r="F87" t="s">
        <v>217</v>
      </c>
      <c r="G87" t="s">
        <v>223</v>
      </c>
      <c r="J87">
        <v>3</v>
      </c>
      <c r="K87">
        <v>0.6</v>
      </c>
    </row>
    <row r="88" spans="1:11" x14ac:dyDescent="0.2">
      <c r="A88" s="7">
        <v>39687</v>
      </c>
      <c r="B88">
        <v>241</v>
      </c>
      <c r="C88">
        <v>5</v>
      </c>
      <c r="D88">
        <v>100</v>
      </c>
      <c r="E88" t="s">
        <v>257</v>
      </c>
      <c r="F88" t="s">
        <v>220</v>
      </c>
      <c r="G88" t="s">
        <v>219</v>
      </c>
      <c r="J88">
        <v>1</v>
      </c>
      <c r="K88">
        <v>0.2</v>
      </c>
    </row>
    <row r="89" spans="1:11" x14ac:dyDescent="0.2">
      <c r="A89" s="7">
        <v>39687</v>
      </c>
      <c r="B89">
        <v>241</v>
      </c>
      <c r="C89">
        <v>5</v>
      </c>
      <c r="D89">
        <v>100</v>
      </c>
      <c r="E89" t="s">
        <v>257</v>
      </c>
      <c r="F89" t="s">
        <v>221</v>
      </c>
      <c r="G89" t="s">
        <v>230</v>
      </c>
      <c r="I89" t="s">
        <v>228</v>
      </c>
      <c r="J89">
        <v>1</v>
      </c>
      <c r="K89">
        <v>0.2</v>
      </c>
    </row>
    <row r="90" spans="1:11" x14ac:dyDescent="0.2">
      <c r="A90" s="7">
        <v>39687</v>
      </c>
      <c r="B90">
        <v>241</v>
      </c>
      <c r="C90">
        <v>5</v>
      </c>
      <c r="D90">
        <v>100</v>
      </c>
      <c r="E90" t="s">
        <v>257</v>
      </c>
      <c r="F90" t="s">
        <v>221</v>
      </c>
      <c r="G90" t="s">
        <v>230</v>
      </c>
      <c r="I90" t="s">
        <v>231</v>
      </c>
      <c r="J90">
        <v>1</v>
      </c>
      <c r="K90">
        <v>0.2</v>
      </c>
    </row>
    <row r="91" spans="1:11" x14ac:dyDescent="0.2">
      <c r="A91" s="7">
        <v>39687</v>
      </c>
      <c r="B91">
        <v>241</v>
      </c>
      <c r="C91">
        <v>5</v>
      </c>
      <c r="D91">
        <v>100</v>
      </c>
      <c r="E91" t="s">
        <v>257</v>
      </c>
      <c r="F91" t="s">
        <v>221</v>
      </c>
      <c r="H91" t="s">
        <v>225</v>
      </c>
      <c r="J91">
        <v>6</v>
      </c>
      <c r="K91">
        <v>1.2</v>
      </c>
    </row>
    <row r="92" spans="1:11" x14ac:dyDescent="0.2">
      <c r="A92" s="7">
        <v>39687</v>
      </c>
      <c r="B92">
        <v>241</v>
      </c>
      <c r="C92">
        <v>5</v>
      </c>
      <c r="D92">
        <v>100</v>
      </c>
      <c r="E92" t="s">
        <v>257</v>
      </c>
      <c r="F92" t="s">
        <v>221</v>
      </c>
      <c r="H92" t="s">
        <v>222</v>
      </c>
      <c r="J92">
        <v>7</v>
      </c>
      <c r="K92">
        <v>1.4</v>
      </c>
    </row>
    <row r="93" spans="1:11" x14ac:dyDescent="0.2">
      <c r="A93" s="7">
        <v>39687</v>
      </c>
      <c r="B93">
        <v>241</v>
      </c>
      <c r="C93">
        <v>5</v>
      </c>
      <c r="D93">
        <v>100</v>
      </c>
      <c r="E93" t="s">
        <v>257</v>
      </c>
      <c r="F93" t="s">
        <v>221</v>
      </c>
      <c r="H93" t="s">
        <v>229</v>
      </c>
      <c r="J93">
        <v>1</v>
      </c>
      <c r="K93">
        <v>0.2</v>
      </c>
    </row>
    <row r="94" spans="1:11" x14ac:dyDescent="0.2">
      <c r="A94" s="7">
        <v>39687</v>
      </c>
      <c r="B94">
        <v>241</v>
      </c>
      <c r="C94">
        <v>5</v>
      </c>
      <c r="D94">
        <v>100</v>
      </c>
      <c r="E94" t="s">
        <v>257</v>
      </c>
      <c r="F94" t="s">
        <v>217</v>
      </c>
      <c r="G94" t="s">
        <v>219</v>
      </c>
      <c r="J94">
        <v>6</v>
      </c>
      <c r="K94">
        <v>1.2</v>
      </c>
    </row>
    <row r="95" spans="1:11" x14ac:dyDescent="0.2">
      <c r="A95" s="7">
        <v>39687</v>
      </c>
      <c r="B95">
        <v>241</v>
      </c>
      <c r="C95">
        <v>5</v>
      </c>
      <c r="D95">
        <v>100</v>
      </c>
      <c r="E95" t="s">
        <v>257</v>
      </c>
      <c r="F95" t="s">
        <v>217</v>
      </c>
      <c r="G95" t="s">
        <v>218</v>
      </c>
      <c r="J95">
        <v>1</v>
      </c>
      <c r="K95">
        <v>0.2</v>
      </c>
    </row>
    <row r="96" spans="1:11" x14ac:dyDescent="0.2">
      <c r="A96" s="7">
        <v>39687</v>
      </c>
      <c r="B96">
        <v>241</v>
      </c>
      <c r="C96">
        <v>5</v>
      </c>
      <c r="D96">
        <v>100</v>
      </c>
      <c r="E96" t="s">
        <v>257</v>
      </c>
      <c r="F96" t="s">
        <v>226</v>
      </c>
      <c r="J96">
        <v>1</v>
      </c>
      <c r="K96">
        <v>0.2</v>
      </c>
    </row>
    <row r="97" spans="1:11" x14ac:dyDescent="0.2">
      <c r="A97" s="7">
        <v>39687</v>
      </c>
      <c r="B97">
        <v>241</v>
      </c>
      <c r="C97">
        <v>16</v>
      </c>
      <c r="D97">
        <v>150</v>
      </c>
      <c r="E97" t="s">
        <v>257</v>
      </c>
      <c r="F97" t="s">
        <v>221</v>
      </c>
      <c r="H97" t="s">
        <v>222</v>
      </c>
      <c r="J97">
        <v>1</v>
      </c>
      <c r="K97">
        <v>0.2</v>
      </c>
    </row>
    <row r="98" spans="1:11" x14ac:dyDescent="0.2">
      <c r="A98" s="7">
        <v>39687</v>
      </c>
      <c r="B98">
        <v>241</v>
      </c>
      <c r="C98">
        <v>10</v>
      </c>
      <c r="D98">
        <v>200</v>
      </c>
      <c r="E98" t="s">
        <v>257</v>
      </c>
      <c r="F98" t="s">
        <v>220</v>
      </c>
      <c r="G98" t="s">
        <v>219</v>
      </c>
      <c r="J98">
        <v>2</v>
      </c>
      <c r="K98">
        <v>0.4</v>
      </c>
    </row>
    <row r="99" spans="1:11" x14ac:dyDescent="0.2">
      <c r="A99" s="7">
        <v>39687</v>
      </c>
      <c r="B99">
        <v>241</v>
      </c>
      <c r="C99">
        <v>10</v>
      </c>
      <c r="D99">
        <v>200</v>
      </c>
      <c r="E99" t="s">
        <v>257</v>
      </c>
      <c r="F99" t="s">
        <v>217</v>
      </c>
      <c r="G99" t="s">
        <v>218</v>
      </c>
      <c r="J99">
        <v>1</v>
      </c>
      <c r="K99">
        <v>0.2</v>
      </c>
    </row>
    <row r="100" spans="1:11" x14ac:dyDescent="0.2">
      <c r="A100" s="7">
        <v>39687</v>
      </c>
      <c r="B100">
        <v>241</v>
      </c>
      <c r="C100">
        <v>4</v>
      </c>
      <c r="D100">
        <v>300</v>
      </c>
      <c r="E100" t="s">
        <v>257</v>
      </c>
      <c r="F100" t="s">
        <v>220</v>
      </c>
      <c r="G100" t="s">
        <v>219</v>
      </c>
      <c r="J100">
        <v>10</v>
      </c>
      <c r="K100">
        <v>2</v>
      </c>
    </row>
    <row r="101" spans="1:11" x14ac:dyDescent="0.2">
      <c r="A101" s="7">
        <v>39687</v>
      </c>
      <c r="B101">
        <v>241</v>
      </c>
      <c r="C101">
        <v>4</v>
      </c>
      <c r="D101">
        <v>300</v>
      </c>
      <c r="E101" t="s">
        <v>257</v>
      </c>
      <c r="F101" t="s">
        <v>221</v>
      </c>
      <c r="H101" t="s">
        <v>225</v>
      </c>
      <c r="J101">
        <v>1</v>
      </c>
      <c r="K101">
        <v>0.2</v>
      </c>
    </row>
    <row r="102" spans="1:11" x14ac:dyDescent="0.2">
      <c r="A102" s="7">
        <v>39687</v>
      </c>
      <c r="B102">
        <v>241</v>
      </c>
      <c r="C102">
        <v>4</v>
      </c>
      <c r="D102">
        <v>300</v>
      </c>
      <c r="E102" t="s">
        <v>257</v>
      </c>
      <c r="F102" t="s">
        <v>221</v>
      </c>
      <c r="H102" t="s">
        <v>222</v>
      </c>
      <c r="J102">
        <v>15</v>
      </c>
      <c r="K102">
        <v>3</v>
      </c>
    </row>
    <row r="103" spans="1:11" x14ac:dyDescent="0.2">
      <c r="A103" s="7">
        <v>39687</v>
      </c>
      <c r="B103">
        <v>241</v>
      </c>
      <c r="C103">
        <v>4</v>
      </c>
      <c r="D103">
        <v>300</v>
      </c>
      <c r="E103" t="s">
        <v>257</v>
      </c>
      <c r="F103" t="s">
        <v>217</v>
      </c>
      <c r="G103" t="s">
        <v>219</v>
      </c>
      <c r="J103">
        <v>1</v>
      </c>
      <c r="K103">
        <v>0.2</v>
      </c>
    </row>
    <row r="104" spans="1:11" x14ac:dyDescent="0.2">
      <c r="A104" s="7">
        <v>39687</v>
      </c>
      <c r="B104">
        <v>241</v>
      </c>
      <c r="C104">
        <v>4</v>
      </c>
      <c r="D104">
        <v>300</v>
      </c>
      <c r="E104" t="s">
        <v>257</v>
      </c>
      <c r="F104" t="s">
        <v>217</v>
      </c>
      <c r="G104" t="s">
        <v>218</v>
      </c>
      <c r="J104">
        <v>1</v>
      </c>
      <c r="K104">
        <v>0.2</v>
      </c>
    </row>
    <row r="105" spans="1:11" x14ac:dyDescent="0.2">
      <c r="A105" s="7">
        <v>39687</v>
      </c>
      <c r="B105">
        <v>241</v>
      </c>
      <c r="C105">
        <v>4</v>
      </c>
      <c r="D105">
        <v>300</v>
      </c>
      <c r="E105" t="s">
        <v>257</v>
      </c>
      <c r="F105" t="s">
        <v>226</v>
      </c>
      <c r="J105">
        <v>1</v>
      </c>
      <c r="K105">
        <v>0.2</v>
      </c>
    </row>
    <row r="106" spans="1:11" x14ac:dyDescent="0.2">
      <c r="A106" s="7">
        <v>39687</v>
      </c>
      <c r="B106">
        <v>241</v>
      </c>
      <c r="C106">
        <v>7</v>
      </c>
      <c r="D106">
        <v>350</v>
      </c>
      <c r="E106" t="s">
        <v>257</v>
      </c>
      <c r="F106" t="s">
        <v>220</v>
      </c>
      <c r="G106" t="s">
        <v>219</v>
      </c>
      <c r="J106">
        <v>14</v>
      </c>
      <c r="K106">
        <v>2.8</v>
      </c>
    </row>
    <row r="107" spans="1:11" x14ac:dyDescent="0.2">
      <c r="A107" s="7">
        <v>39687</v>
      </c>
      <c r="B107">
        <v>241</v>
      </c>
      <c r="C107">
        <v>7</v>
      </c>
      <c r="D107">
        <v>350</v>
      </c>
      <c r="E107" t="s">
        <v>257</v>
      </c>
      <c r="F107" t="s">
        <v>221</v>
      </c>
      <c r="G107" t="s">
        <v>230</v>
      </c>
      <c r="I107" t="s">
        <v>228</v>
      </c>
      <c r="J107">
        <v>1</v>
      </c>
      <c r="K107">
        <v>0.2</v>
      </c>
    </row>
    <row r="108" spans="1:11" x14ac:dyDescent="0.2">
      <c r="A108" s="7">
        <v>39687</v>
      </c>
      <c r="B108">
        <v>241</v>
      </c>
      <c r="C108">
        <v>7</v>
      </c>
      <c r="D108">
        <v>350</v>
      </c>
      <c r="E108" t="s">
        <v>257</v>
      </c>
      <c r="F108" t="s">
        <v>217</v>
      </c>
      <c r="G108" t="s">
        <v>219</v>
      </c>
      <c r="J108">
        <v>1</v>
      </c>
      <c r="K108">
        <v>0.2</v>
      </c>
    </row>
    <row r="109" spans="1:11" x14ac:dyDescent="0.2">
      <c r="A109" s="7">
        <v>39687</v>
      </c>
      <c r="B109">
        <v>241</v>
      </c>
      <c r="C109">
        <v>7</v>
      </c>
      <c r="D109">
        <v>350</v>
      </c>
      <c r="E109" t="s">
        <v>257</v>
      </c>
      <c r="F109" t="s">
        <v>217</v>
      </c>
      <c r="G109" t="s">
        <v>232</v>
      </c>
      <c r="J109">
        <v>1</v>
      </c>
      <c r="K109">
        <v>0.2</v>
      </c>
    </row>
    <row r="110" spans="1:11" x14ac:dyDescent="0.2">
      <c r="A110" s="7">
        <v>39687</v>
      </c>
      <c r="B110">
        <v>241</v>
      </c>
      <c r="C110">
        <v>7</v>
      </c>
      <c r="D110">
        <v>350</v>
      </c>
      <c r="E110" t="s">
        <v>257</v>
      </c>
      <c r="F110" t="s">
        <v>217</v>
      </c>
      <c r="G110" t="s">
        <v>218</v>
      </c>
      <c r="J110">
        <v>5</v>
      </c>
      <c r="K110">
        <v>1</v>
      </c>
    </row>
    <row r="111" spans="1:11" x14ac:dyDescent="0.2">
      <c r="A111" s="7">
        <v>39687</v>
      </c>
      <c r="B111">
        <v>241</v>
      </c>
      <c r="C111">
        <v>7</v>
      </c>
      <c r="D111">
        <v>350</v>
      </c>
      <c r="E111" t="s">
        <v>257</v>
      </c>
      <c r="F111" t="s">
        <v>226</v>
      </c>
      <c r="J111">
        <v>1</v>
      </c>
      <c r="K111">
        <v>0.2</v>
      </c>
    </row>
    <row r="112" spans="1:11" x14ac:dyDescent="0.2">
      <c r="A112" s="7">
        <v>39687</v>
      </c>
      <c r="B112">
        <v>241</v>
      </c>
      <c r="C112">
        <v>18</v>
      </c>
      <c r="D112">
        <v>450</v>
      </c>
      <c r="E112" t="s">
        <v>257</v>
      </c>
      <c r="F112" t="s">
        <v>221</v>
      </c>
      <c r="H112" t="s">
        <v>225</v>
      </c>
      <c r="J112">
        <v>1</v>
      </c>
      <c r="K112">
        <v>0.2</v>
      </c>
    </row>
    <row r="113" spans="1:11" x14ac:dyDescent="0.2">
      <c r="A113" s="7">
        <v>39687</v>
      </c>
      <c r="B113">
        <v>241</v>
      </c>
      <c r="C113">
        <v>18</v>
      </c>
      <c r="D113">
        <v>450</v>
      </c>
      <c r="E113" t="s">
        <v>257</v>
      </c>
      <c r="F113" t="s">
        <v>221</v>
      </c>
      <c r="H113" t="s">
        <v>222</v>
      </c>
      <c r="J113">
        <v>4</v>
      </c>
      <c r="K113">
        <v>0.8</v>
      </c>
    </row>
    <row r="114" spans="1:11" x14ac:dyDescent="0.2">
      <c r="A114" s="7">
        <v>39687</v>
      </c>
      <c r="B114">
        <v>241</v>
      </c>
      <c r="C114">
        <v>18</v>
      </c>
      <c r="D114">
        <v>450</v>
      </c>
      <c r="E114" t="s">
        <v>257</v>
      </c>
      <c r="F114" t="s">
        <v>217</v>
      </c>
      <c r="G114" t="s">
        <v>219</v>
      </c>
      <c r="J114">
        <v>4</v>
      </c>
      <c r="K114">
        <v>0.8</v>
      </c>
    </row>
    <row r="115" spans="1:11" x14ac:dyDescent="0.2">
      <c r="A115" s="7">
        <v>39687</v>
      </c>
      <c r="B115">
        <v>241</v>
      </c>
      <c r="C115">
        <v>18</v>
      </c>
      <c r="D115">
        <v>450</v>
      </c>
      <c r="E115" t="s">
        <v>257</v>
      </c>
      <c r="F115" t="s">
        <v>217</v>
      </c>
      <c r="G115" t="s">
        <v>232</v>
      </c>
      <c r="J115">
        <v>5</v>
      </c>
      <c r="K115">
        <v>1</v>
      </c>
    </row>
    <row r="116" spans="1:11" x14ac:dyDescent="0.2">
      <c r="A116" s="7">
        <v>39687</v>
      </c>
      <c r="B116">
        <v>241</v>
      </c>
      <c r="C116">
        <v>18</v>
      </c>
      <c r="D116">
        <v>450</v>
      </c>
      <c r="E116" t="s">
        <v>257</v>
      </c>
      <c r="F116" t="s">
        <v>217</v>
      </c>
      <c r="G116" t="s">
        <v>218</v>
      </c>
      <c r="J116">
        <v>2</v>
      </c>
      <c r="K116">
        <v>0.4</v>
      </c>
    </row>
    <row r="117" spans="1:11" x14ac:dyDescent="0.2">
      <c r="A117" s="7">
        <v>39687</v>
      </c>
      <c r="B117">
        <v>241</v>
      </c>
      <c r="C117">
        <v>18</v>
      </c>
      <c r="D117">
        <v>450</v>
      </c>
      <c r="E117" t="s">
        <v>257</v>
      </c>
      <c r="F117" t="s">
        <v>217</v>
      </c>
      <c r="G117" t="s">
        <v>223</v>
      </c>
      <c r="J117">
        <v>2</v>
      </c>
      <c r="K117">
        <v>0.4</v>
      </c>
    </row>
  </sheetData>
  <autoFilter ref="A1:K117"/>
  <sortState ref="M2:W15">
    <sortCondition ref="R2:R15"/>
    <sortCondition ref="N2:N15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8"/>
  <sheetViews>
    <sheetView workbookViewId="0">
      <pane ySplit="1" topLeftCell="A2" activePane="bottomLeft" state="frozen"/>
      <selection pane="bottomLeft" activeCell="A2" sqref="A2:A1678"/>
    </sheetView>
  </sheetViews>
  <sheetFormatPr baseColWidth="10" defaultRowHeight="12.75" x14ac:dyDescent="0.2"/>
  <cols>
    <col min="1" max="1" width="10.75" style="7"/>
  </cols>
  <sheetData>
    <row r="1" spans="1:13" x14ac:dyDescent="0.2">
      <c r="A1" s="7" t="s">
        <v>237</v>
      </c>
      <c r="B1" t="s">
        <v>236</v>
      </c>
      <c r="C1" t="s">
        <v>238</v>
      </c>
      <c r="D1" t="s">
        <v>254</v>
      </c>
      <c r="E1" t="s">
        <v>255</v>
      </c>
      <c r="F1" t="s">
        <v>239</v>
      </c>
      <c r="G1" t="s">
        <v>240</v>
      </c>
      <c r="H1" t="s">
        <v>240</v>
      </c>
      <c r="I1" t="s">
        <v>241</v>
      </c>
      <c r="J1" t="s">
        <v>258</v>
      </c>
      <c r="K1" t="s">
        <v>259</v>
      </c>
      <c r="L1" t="s">
        <v>216</v>
      </c>
      <c r="M1" t="s">
        <v>235</v>
      </c>
    </row>
    <row r="2" spans="1:13" x14ac:dyDescent="0.2">
      <c r="A2" s="7">
        <v>39680</v>
      </c>
      <c r="B2">
        <v>234</v>
      </c>
      <c r="C2">
        <v>2</v>
      </c>
      <c r="D2">
        <v>0</v>
      </c>
      <c r="E2" t="s">
        <v>257</v>
      </c>
      <c r="F2" t="s">
        <v>221</v>
      </c>
      <c r="H2" t="s">
        <v>225</v>
      </c>
      <c r="J2">
        <v>3.7</v>
      </c>
      <c r="K2">
        <v>6</v>
      </c>
      <c r="M2">
        <v>0.62900000000000011</v>
      </c>
    </row>
    <row r="3" spans="1:13" x14ac:dyDescent="0.2">
      <c r="A3" s="7">
        <v>39680</v>
      </c>
      <c r="B3">
        <v>234</v>
      </c>
      <c r="C3">
        <v>2</v>
      </c>
      <c r="D3">
        <v>0</v>
      </c>
      <c r="E3" t="s">
        <v>257</v>
      </c>
      <c r="F3" t="s">
        <v>221</v>
      </c>
      <c r="H3" t="s">
        <v>233</v>
      </c>
      <c r="J3">
        <v>2.6</v>
      </c>
      <c r="K3">
        <v>6</v>
      </c>
      <c r="M3">
        <v>0.44200000000000006</v>
      </c>
    </row>
    <row r="4" spans="1:13" x14ac:dyDescent="0.2">
      <c r="A4" s="7">
        <v>39680</v>
      </c>
      <c r="B4">
        <v>234</v>
      </c>
      <c r="C4">
        <v>2</v>
      </c>
      <c r="D4">
        <v>0</v>
      </c>
      <c r="E4" t="s">
        <v>257</v>
      </c>
      <c r="F4" t="s">
        <v>221</v>
      </c>
      <c r="H4" t="s">
        <v>233</v>
      </c>
      <c r="J4">
        <v>2.6</v>
      </c>
      <c r="K4">
        <v>6</v>
      </c>
      <c r="M4">
        <v>0.44200000000000006</v>
      </c>
    </row>
    <row r="5" spans="1:13" x14ac:dyDescent="0.2">
      <c r="A5" s="7">
        <v>39680</v>
      </c>
      <c r="B5">
        <v>234</v>
      </c>
      <c r="C5">
        <v>2</v>
      </c>
      <c r="D5">
        <v>0</v>
      </c>
      <c r="E5" t="s">
        <v>257</v>
      </c>
      <c r="F5" t="s">
        <v>221</v>
      </c>
      <c r="H5" t="s">
        <v>233</v>
      </c>
      <c r="J5">
        <v>2.5</v>
      </c>
      <c r="K5">
        <v>6</v>
      </c>
      <c r="M5">
        <v>0.42500000000000004</v>
      </c>
    </row>
    <row r="6" spans="1:13" x14ac:dyDescent="0.2">
      <c r="A6" s="7">
        <v>39680</v>
      </c>
      <c r="B6">
        <v>234</v>
      </c>
      <c r="C6">
        <v>2</v>
      </c>
      <c r="D6">
        <v>0</v>
      </c>
      <c r="E6" t="s">
        <v>257</v>
      </c>
      <c r="F6" t="s">
        <v>221</v>
      </c>
      <c r="H6" t="s">
        <v>225</v>
      </c>
      <c r="J6">
        <v>2.9</v>
      </c>
      <c r="K6">
        <v>6</v>
      </c>
      <c r="M6">
        <v>0.49299999999999999</v>
      </c>
    </row>
    <row r="7" spans="1:13" x14ac:dyDescent="0.2">
      <c r="A7" s="7">
        <v>39680</v>
      </c>
      <c r="B7">
        <v>234</v>
      </c>
      <c r="C7">
        <v>2</v>
      </c>
      <c r="D7">
        <v>0</v>
      </c>
      <c r="E7" t="s">
        <v>257</v>
      </c>
      <c r="F7" t="s">
        <v>221</v>
      </c>
      <c r="H7" t="s">
        <v>233</v>
      </c>
      <c r="J7">
        <v>2.4</v>
      </c>
      <c r="K7">
        <v>6</v>
      </c>
      <c r="M7">
        <v>0.40800000000000003</v>
      </c>
    </row>
    <row r="8" spans="1:13" x14ac:dyDescent="0.2">
      <c r="A8" s="7">
        <v>39680</v>
      </c>
      <c r="B8">
        <v>234</v>
      </c>
      <c r="C8">
        <v>2</v>
      </c>
      <c r="D8">
        <v>0</v>
      </c>
      <c r="E8" t="s">
        <v>257</v>
      </c>
      <c r="F8" t="s">
        <v>221</v>
      </c>
      <c r="H8" t="s">
        <v>225</v>
      </c>
      <c r="J8">
        <v>3.5</v>
      </c>
      <c r="K8">
        <v>6</v>
      </c>
      <c r="M8">
        <v>0.59500000000000008</v>
      </c>
    </row>
    <row r="9" spans="1:13" x14ac:dyDescent="0.2">
      <c r="A9" s="7">
        <v>39680</v>
      </c>
      <c r="B9">
        <v>234</v>
      </c>
      <c r="C9">
        <v>2</v>
      </c>
      <c r="D9">
        <v>0</v>
      </c>
      <c r="E9" t="s">
        <v>257</v>
      </c>
      <c r="F9" t="s">
        <v>221</v>
      </c>
      <c r="H9" t="s">
        <v>229</v>
      </c>
      <c r="J9">
        <v>3.8</v>
      </c>
      <c r="K9">
        <v>6</v>
      </c>
      <c r="M9">
        <v>0.64600000000000002</v>
      </c>
    </row>
    <row r="10" spans="1:13" x14ac:dyDescent="0.2">
      <c r="A10" s="7">
        <v>39680</v>
      </c>
      <c r="B10">
        <v>234</v>
      </c>
      <c r="C10">
        <v>2</v>
      </c>
      <c r="D10">
        <v>0</v>
      </c>
      <c r="E10" t="s">
        <v>257</v>
      </c>
      <c r="F10" t="s">
        <v>221</v>
      </c>
      <c r="H10" t="s">
        <v>229</v>
      </c>
      <c r="J10">
        <v>3.8</v>
      </c>
      <c r="K10">
        <v>6</v>
      </c>
      <c r="M10">
        <v>0.64600000000000002</v>
      </c>
    </row>
    <row r="11" spans="1:13" x14ac:dyDescent="0.2">
      <c r="A11" s="7">
        <v>39680</v>
      </c>
      <c r="B11">
        <v>241</v>
      </c>
      <c r="C11">
        <v>2</v>
      </c>
      <c r="D11">
        <v>0</v>
      </c>
      <c r="E11" t="s">
        <v>257</v>
      </c>
      <c r="F11" t="s">
        <v>220</v>
      </c>
      <c r="G11" t="s">
        <v>219</v>
      </c>
      <c r="K11">
        <v>6</v>
      </c>
      <c r="M11">
        <v>0</v>
      </c>
    </row>
    <row r="12" spans="1:13" x14ac:dyDescent="0.2">
      <c r="A12" s="7">
        <v>39680</v>
      </c>
      <c r="B12">
        <v>241</v>
      </c>
      <c r="C12">
        <v>2</v>
      </c>
      <c r="D12">
        <v>0</v>
      </c>
      <c r="E12" t="s">
        <v>257</v>
      </c>
      <c r="F12" t="s">
        <v>221</v>
      </c>
      <c r="H12" t="s">
        <v>222</v>
      </c>
      <c r="J12">
        <v>3.5</v>
      </c>
      <c r="K12">
        <v>6</v>
      </c>
      <c r="M12">
        <v>0.59500000000000008</v>
      </c>
    </row>
    <row r="13" spans="1:13" x14ac:dyDescent="0.2">
      <c r="A13" s="7">
        <v>39680</v>
      </c>
      <c r="B13">
        <v>241</v>
      </c>
      <c r="C13">
        <v>2</v>
      </c>
      <c r="D13">
        <v>0</v>
      </c>
      <c r="E13" t="s">
        <v>257</v>
      </c>
      <c r="F13" t="s">
        <v>221</v>
      </c>
      <c r="H13" t="s">
        <v>222</v>
      </c>
      <c r="J13">
        <v>3.4</v>
      </c>
      <c r="K13">
        <v>6</v>
      </c>
      <c r="M13">
        <v>0.57800000000000007</v>
      </c>
    </row>
    <row r="14" spans="1:13" x14ac:dyDescent="0.2">
      <c r="A14" s="7">
        <v>39680</v>
      </c>
      <c r="B14">
        <v>241</v>
      </c>
      <c r="C14">
        <v>2</v>
      </c>
      <c r="D14">
        <v>0</v>
      </c>
      <c r="E14" t="s">
        <v>257</v>
      </c>
      <c r="F14" t="s">
        <v>221</v>
      </c>
      <c r="H14" t="s">
        <v>225</v>
      </c>
      <c r="J14">
        <v>3</v>
      </c>
      <c r="K14">
        <v>6</v>
      </c>
      <c r="M14">
        <v>0.51</v>
      </c>
    </row>
    <row r="15" spans="1:13" x14ac:dyDescent="0.2">
      <c r="A15" s="7">
        <v>39680</v>
      </c>
      <c r="B15">
        <v>241</v>
      </c>
      <c r="C15">
        <v>2</v>
      </c>
      <c r="D15">
        <v>0</v>
      </c>
      <c r="E15" t="s">
        <v>257</v>
      </c>
      <c r="F15" t="s">
        <v>221</v>
      </c>
      <c r="H15" t="s">
        <v>225</v>
      </c>
      <c r="J15">
        <v>2.9</v>
      </c>
      <c r="K15">
        <v>6</v>
      </c>
      <c r="M15">
        <v>0.49299999999999999</v>
      </c>
    </row>
    <row r="16" spans="1:13" x14ac:dyDescent="0.2">
      <c r="A16" s="7">
        <v>39680</v>
      </c>
      <c r="B16">
        <v>241</v>
      </c>
      <c r="C16">
        <v>2</v>
      </c>
      <c r="D16">
        <v>0</v>
      </c>
      <c r="E16" t="s">
        <v>257</v>
      </c>
      <c r="F16" t="s">
        <v>217</v>
      </c>
      <c r="G16" t="s">
        <v>218</v>
      </c>
      <c r="K16">
        <v>6</v>
      </c>
      <c r="M16">
        <v>0</v>
      </c>
    </row>
    <row r="17" spans="1:13" x14ac:dyDescent="0.2">
      <c r="A17" s="7">
        <v>39680</v>
      </c>
      <c r="B17">
        <v>241</v>
      </c>
      <c r="C17">
        <v>2</v>
      </c>
      <c r="D17">
        <v>0</v>
      </c>
      <c r="E17" t="s">
        <v>257</v>
      </c>
      <c r="F17" t="s">
        <v>217</v>
      </c>
      <c r="G17" t="s">
        <v>218</v>
      </c>
      <c r="K17">
        <v>6</v>
      </c>
      <c r="M17">
        <v>0</v>
      </c>
    </row>
    <row r="18" spans="1:13" x14ac:dyDescent="0.2">
      <c r="A18" s="7">
        <v>39680</v>
      </c>
      <c r="B18">
        <v>241</v>
      </c>
      <c r="C18">
        <v>2</v>
      </c>
      <c r="D18">
        <v>0</v>
      </c>
      <c r="E18" t="s">
        <v>257</v>
      </c>
      <c r="F18" t="s">
        <v>217</v>
      </c>
      <c r="G18" t="s">
        <v>218</v>
      </c>
      <c r="K18">
        <v>6</v>
      </c>
      <c r="M18">
        <v>0</v>
      </c>
    </row>
    <row r="19" spans="1:13" x14ac:dyDescent="0.2">
      <c r="A19" s="7">
        <v>39680</v>
      </c>
      <c r="B19">
        <v>241</v>
      </c>
      <c r="C19">
        <v>2</v>
      </c>
      <c r="D19">
        <v>0</v>
      </c>
      <c r="E19" t="s">
        <v>257</v>
      </c>
      <c r="F19" t="s">
        <v>217</v>
      </c>
      <c r="G19" t="s">
        <v>219</v>
      </c>
      <c r="K19">
        <v>6</v>
      </c>
      <c r="M19">
        <v>0</v>
      </c>
    </row>
    <row r="20" spans="1:13" x14ac:dyDescent="0.2">
      <c r="A20" s="7">
        <v>39680</v>
      </c>
      <c r="B20">
        <v>241</v>
      </c>
      <c r="C20">
        <v>2</v>
      </c>
      <c r="D20">
        <v>0</v>
      </c>
      <c r="E20" t="s">
        <v>257</v>
      </c>
      <c r="F20" t="s">
        <v>217</v>
      </c>
      <c r="G20" t="s">
        <v>219</v>
      </c>
      <c r="K20">
        <v>6</v>
      </c>
      <c r="M20">
        <v>0</v>
      </c>
    </row>
    <row r="21" spans="1:13" x14ac:dyDescent="0.2">
      <c r="A21" s="7">
        <v>39680</v>
      </c>
      <c r="B21">
        <v>241</v>
      </c>
      <c r="C21">
        <v>2</v>
      </c>
      <c r="D21">
        <v>0</v>
      </c>
      <c r="E21" t="s">
        <v>257</v>
      </c>
      <c r="F21" t="s">
        <v>217</v>
      </c>
      <c r="G21" t="s">
        <v>223</v>
      </c>
      <c r="J21">
        <v>4.5</v>
      </c>
      <c r="K21">
        <v>6</v>
      </c>
      <c r="M21">
        <v>0.76500000000000001</v>
      </c>
    </row>
    <row r="22" spans="1:13" x14ac:dyDescent="0.2">
      <c r="A22" s="7">
        <v>39680</v>
      </c>
      <c r="B22">
        <v>241</v>
      </c>
      <c r="C22">
        <v>2</v>
      </c>
      <c r="D22">
        <v>0</v>
      </c>
      <c r="E22" t="s">
        <v>257</v>
      </c>
      <c r="F22" t="s">
        <v>217</v>
      </c>
      <c r="G22" t="s">
        <v>223</v>
      </c>
      <c r="J22">
        <v>6.1</v>
      </c>
      <c r="K22">
        <v>6</v>
      </c>
      <c r="M22">
        <v>1.0369999999999999</v>
      </c>
    </row>
    <row r="23" spans="1:13" x14ac:dyDescent="0.2">
      <c r="A23" s="7">
        <v>39680</v>
      </c>
      <c r="B23">
        <v>241</v>
      </c>
      <c r="C23">
        <v>2</v>
      </c>
      <c r="D23">
        <v>0</v>
      </c>
      <c r="E23" t="s">
        <v>257</v>
      </c>
      <c r="F23" t="s">
        <v>217</v>
      </c>
      <c r="G23" t="s">
        <v>223</v>
      </c>
      <c r="J23">
        <v>11.2</v>
      </c>
      <c r="K23">
        <v>6</v>
      </c>
      <c r="L23" t="s">
        <v>224</v>
      </c>
      <c r="M23">
        <v>1.9039999999999999</v>
      </c>
    </row>
    <row r="24" spans="1:13" x14ac:dyDescent="0.2">
      <c r="A24" s="7">
        <v>39680</v>
      </c>
      <c r="B24">
        <v>234</v>
      </c>
      <c r="C24">
        <v>4</v>
      </c>
      <c r="D24">
        <v>300</v>
      </c>
      <c r="E24" t="s">
        <v>257</v>
      </c>
      <c r="F24" t="s">
        <v>250</v>
      </c>
      <c r="G24" t="s">
        <v>219</v>
      </c>
      <c r="K24">
        <v>6</v>
      </c>
      <c r="M24">
        <v>0</v>
      </c>
    </row>
    <row r="25" spans="1:13" x14ac:dyDescent="0.2">
      <c r="A25" s="7">
        <v>39680</v>
      </c>
      <c r="B25">
        <v>234</v>
      </c>
      <c r="C25">
        <v>4</v>
      </c>
      <c r="D25">
        <v>300</v>
      </c>
      <c r="E25" t="s">
        <v>257</v>
      </c>
      <c r="F25" t="s">
        <v>250</v>
      </c>
      <c r="G25" t="s">
        <v>219</v>
      </c>
      <c r="K25">
        <v>6</v>
      </c>
      <c r="M25">
        <v>0</v>
      </c>
    </row>
    <row r="26" spans="1:13" x14ac:dyDescent="0.2">
      <c r="A26" s="7">
        <v>39680</v>
      </c>
      <c r="B26">
        <v>234</v>
      </c>
      <c r="C26">
        <v>4</v>
      </c>
      <c r="D26">
        <v>300</v>
      </c>
      <c r="E26" t="s">
        <v>257</v>
      </c>
      <c r="F26" t="s">
        <v>250</v>
      </c>
      <c r="G26" t="s">
        <v>219</v>
      </c>
      <c r="K26">
        <v>6</v>
      </c>
      <c r="M26">
        <v>0</v>
      </c>
    </row>
    <row r="27" spans="1:13" x14ac:dyDescent="0.2">
      <c r="A27" s="7">
        <v>39680</v>
      </c>
      <c r="B27">
        <v>234</v>
      </c>
      <c r="C27">
        <v>4</v>
      </c>
      <c r="D27">
        <v>300</v>
      </c>
      <c r="E27" t="s">
        <v>257</v>
      </c>
      <c r="F27" t="s">
        <v>250</v>
      </c>
      <c r="G27" t="s">
        <v>219</v>
      </c>
      <c r="K27">
        <v>6</v>
      </c>
      <c r="M27">
        <v>0</v>
      </c>
    </row>
    <row r="28" spans="1:13" x14ac:dyDescent="0.2">
      <c r="A28" s="7">
        <v>39680</v>
      </c>
      <c r="B28">
        <v>234</v>
      </c>
      <c r="C28">
        <v>4</v>
      </c>
      <c r="D28">
        <v>300</v>
      </c>
      <c r="E28" t="s">
        <v>257</v>
      </c>
      <c r="F28" t="s">
        <v>250</v>
      </c>
      <c r="G28" t="s">
        <v>219</v>
      </c>
      <c r="K28">
        <v>6</v>
      </c>
      <c r="M28">
        <v>0</v>
      </c>
    </row>
    <row r="29" spans="1:13" x14ac:dyDescent="0.2">
      <c r="A29" s="7">
        <v>39680</v>
      </c>
      <c r="B29">
        <v>234</v>
      </c>
      <c r="C29">
        <v>4</v>
      </c>
      <c r="D29">
        <v>300</v>
      </c>
      <c r="E29" t="s">
        <v>257</v>
      </c>
      <c r="F29" t="s">
        <v>250</v>
      </c>
      <c r="G29" t="s">
        <v>219</v>
      </c>
      <c r="K29">
        <v>6</v>
      </c>
      <c r="M29">
        <v>0</v>
      </c>
    </row>
    <row r="30" spans="1:13" x14ac:dyDescent="0.2">
      <c r="A30" s="7">
        <v>39680</v>
      </c>
      <c r="B30">
        <v>234</v>
      </c>
      <c r="C30">
        <v>4</v>
      </c>
      <c r="D30">
        <v>300</v>
      </c>
      <c r="E30" t="s">
        <v>257</v>
      </c>
      <c r="F30" t="s">
        <v>250</v>
      </c>
      <c r="G30" t="s">
        <v>219</v>
      </c>
      <c r="K30">
        <v>6</v>
      </c>
      <c r="M30">
        <v>0</v>
      </c>
    </row>
    <row r="31" spans="1:13" x14ac:dyDescent="0.2">
      <c r="A31" s="7">
        <v>39680</v>
      </c>
      <c r="B31">
        <v>234</v>
      </c>
      <c r="C31">
        <v>4</v>
      </c>
      <c r="D31">
        <v>300</v>
      </c>
      <c r="E31" t="s">
        <v>257</v>
      </c>
      <c r="F31" t="s">
        <v>250</v>
      </c>
      <c r="G31" t="s">
        <v>219</v>
      </c>
      <c r="K31">
        <v>6</v>
      </c>
      <c r="M31">
        <v>0</v>
      </c>
    </row>
    <row r="32" spans="1:13" x14ac:dyDescent="0.2">
      <c r="A32" s="7">
        <v>39680</v>
      </c>
      <c r="B32">
        <v>234</v>
      </c>
      <c r="C32">
        <v>4</v>
      </c>
      <c r="D32">
        <v>300</v>
      </c>
      <c r="E32" t="s">
        <v>257</v>
      </c>
      <c r="F32" t="s">
        <v>250</v>
      </c>
      <c r="G32" t="s">
        <v>219</v>
      </c>
      <c r="K32">
        <v>6</v>
      </c>
      <c r="M32">
        <v>0</v>
      </c>
    </row>
    <row r="33" spans="1:13" x14ac:dyDescent="0.2">
      <c r="A33" s="7">
        <v>39680</v>
      </c>
      <c r="B33">
        <v>234</v>
      </c>
      <c r="C33">
        <v>4</v>
      </c>
      <c r="D33">
        <v>300</v>
      </c>
      <c r="E33" t="s">
        <v>257</v>
      </c>
      <c r="F33" t="s">
        <v>250</v>
      </c>
      <c r="G33" t="s">
        <v>219</v>
      </c>
      <c r="K33">
        <v>6</v>
      </c>
      <c r="M33">
        <v>0</v>
      </c>
    </row>
    <row r="34" spans="1:13" x14ac:dyDescent="0.2">
      <c r="A34" s="7">
        <v>39680</v>
      </c>
      <c r="B34">
        <v>234</v>
      </c>
      <c r="C34">
        <v>4</v>
      </c>
      <c r="D34">
        <v>300</v>
      </c>
      <c r="E34" t="s">
        <v>257</v>
      </c>
      <c r="F34" t="s">
        <v>250</v>
      </c>
      <c r="G34" t="s">
        <v>219</v>
      </c>
      <c r="K34">
        <v>6</v>
      </c>
      <c r="M34">
        <v>0</v>
      </c>
    </row>
    <row r="35" spans="1:13" x14ac:dyDescent="0.2">
      <c r="A35" s="7">
        <v>39680</v>
      </c>
      <c r="B35">
        <v>234</v>
      </c>
      <c r="C35">
        <v>4</v>
      </c>
      <c r="D35">
        <v>300</v>
      </c>
      <c r="E35" t="s">
        <v>257</v>
      </c>
      <c r="F35" t="s">
        <v>250</v>
      </c>
      <c r="G35" t="s">
        <v>219</v>
      </c>
      <c r="K35">
        <v>6</v>
      </c>
      <c r="M35">
        <v>0</v>
      </c>
    </row>
    <row r="36" spans="1:13" x14ac:dyDescent="0.2">
      <c r="A36" s="7">
        <v>39680</v>
      </c>
      <c r="B36">
        <v>234</v>
      </c>
      <c r="C36">
        <v>4</v>
      </c>
      <c r="D36">
        <v>300</v>
      </c>
      <c r="E36" t="s">
        <v>257</v>
      </c>
      <c r="F36" t="s">
        <v>250</v>
      </c>
      <c r="G36" t="s">
        <v>219</v>
      </c>
      <c r="K36">
        <v>6</v>
      </c>
      <c r="M36">
        <v>0</v>
      </c>
    </row>
    <row r="37" spans="1:13" x14ac:dyDescent="0.2">
      <c r="A37" s="7">
        <v>39680</v>
      </c>
      <c r="B37">
        <v>234</v>
      </c>
      <c r="C37">
        <v>4</v>
      </c>
      <c r="D37">
        <v>300</v>
      </c>
      <c r="E37" t="s">
        <v>257</v>
      </c>
      <c r="F37" t="s">
        <v>221</v>
      </c>
      <c r="H37" t="s">
        <v>229</v>
      </c>
      <c r="J37">
        <v>3.9</v>
      </c>
      <c r="K37">
        <v>6</v>
      </c>
      <c r="M37">
        <v>0.66300000000000003</v>
      </c>
    </row>
    <row r="38" spans="1:13" x14ac:dyDescent="0.2">
      <c r="A38" s="7">
        <v>39680</v>
      </c>
      <c r="B38">
        <v>234</v>
      </c>
      <c r="C38">
        <v>4</v>
      </c>
      <c r="D38">
        <v>300</v>
      </c>
      <c r="E38" t="s">
        <v>257</v>
      </c>
      <c r="F38" t="s">
        <v>221</v>
      </c>
      <c r="H38" t="s">
        <v>233</v>
      </c>
      <c r="J38">
        <v>2.5</v>
      </c>
      <c r="K38">
        <v>6</v>
      </c>
      <c r="M38">
        <v>0.42500000000000004</v>
      </c>
    </row>
    <row r="39" spans="1:13" x14ac:dyDescent="0.2">
      <c r="A39" s="7">
        <v>39680</v>
      </c>
      <c r="B39">
        <v>234</v>
      </c>
      <c r="C39">
        <v>4</v>
      </c>
      <c r="D39">
        <v>300</v>
      </c>
      <c r="E39" t="s">
        <v>257</v>
      </c>
      <c r="F39" t="s">
        <v>221</v>
      </c>
      <c r="H39" t="s">
        <v>229</v>
      </c>
      <c r="J39">
        <v>3.8</v>
      </c>
      <c r="K39">
        <v>6</v>
      </c>
      <c r="M39">
        <v>0.64600000000000002</v>
      </c>
    </row>
    <row r="40" spans="1:13" x14ac:dyDescent="0.2">
      <c r="A40" s="7">
        <v>39680</v>
      </c>
      <c r="B40">
        <v>234</v>
      </c>
      <c r="C40">
        <v>4</v>
      </c>
      <c r="D40">
        <v>300</v>
      </c>
      <c r="E40" t="s">
        <v>257</v>
      </c>
      <c r="F40" t="s">
        <v>221</v>
      </c>
      <c r="H40" t="s">
        <v>225</v>
      </c>
      <c r="J40">
        <v>2.4</v>
      </c>
      <c r="K40">
        <v>6</v>
      </c>
      <c r="M40">
        <v>0.40800000000000003</v>
      </c>
    </row>
    <row r="41" spans="1:13" x14ac:dyDescent="0.2">
      <c r="A41" s="7">
        <v>39680</v>
      </c>
      <c r="B41">
        <v>234</v>
      </c>
      <c r="C41">
        <v>4</v>
      </c>
      <c r="D41">
        <v>300</v>
      </c>
      <c r="E41" t="s">
        <v>257</v>
      </c>
      <c r="F41" t="s">
        <v>221</v>
      </c>
      <c r="H41" t="s">
        <v>225</v>
      </c>
      <c r="J41">
        <v>2.7</v>
      </c>
      <c r="K41">
        <v>6</v>
      </c>
      <c r="M41">
        <v>0.45900000000000007</v>
      </c>
    </row>
    <row r="42" spans="1:13" x14ac:dyDescent="0.2">
      <c r="A42" s="7">
        <v>39680</v>
      </c>
      <c r="B42">
        <v>234</v>
      </c>
      <c r="C42">
        <v>4</v>
      </c>
      <c r="D42">
        <v>300</v>
      </c>
      <c r="E42" t="s">
        <v>257</v>
      </c>
      <c r="F42" t="s">
        <v>221</v>
      </c>
      <c r="H42" t="s">
        <v>225</v>
      </c>
      <c r="J42">
        <v>3.1</v>
      </c>
      <c r="K42">
        <v>6</v>
      </c>
      <c r="M42">
        <v>0.52700000000000002</v>
      </c>
    </row>
    <row r="43" spans="1:13" x14ac:dyDescent="0.2">
      <c r="A43" s="7">
        <v>39680</v>
      </c>
      <c r="B43">
        <v>234</v>
      </c>
      <c r="C43">
        <v>4</v>
      </c>
      <c r="D43">
        <v>300</v>
      </c>
      <c r="E43" t="s">
        <v>257</v>
      </c>
      <c r="F43" t="s">
        <v>221</v>
      </c>
      <c r="H43" t="s">
        <v>233</v>
      </c>
      <c r="J43">
        <v>2.6</v>
      </c>
      <c r="K43">
        <v>6</v>
      </c>
      <c r="M43">
        <v>0.44200000000000006</v>
      </c>
    </row>
    <row r="44" spans="1:13" x14ac:dyDescent="0.2">
      <c r="A44" s="7">
        <v>39680</v>
      </c>
      <c r="B44">
        <v>234</v>
      </c>
      <c r="C44">
        <v>4</v>
      </c>
      <c r="D44">
        <v>300</v>
      </c>
      <c r="E44" t="s">
        <v>257</v>
      </c>
      <c r="F44" t="s">
        <v>221</v>
      </c>
      <c r="H44" t="s">
        <v>233</v>
      </c>
      <c r="J44">
        <v>2.5</v>
      </c>
      <c r="K44">
        <v>6</v>
      </c>
      <c r="M44">
        <v>0.42500000000000004</v>
      </c>
    </row>
    <row r="45" spans="1:13" x14ac:dyDescent="0.2">
      <c r="A45" s="7">
        <v>39680</v>
      </c>
      <c r="B45">
        <v>234</v>
      </c>
      <c r="C45">
        <v>4</v>
      </c>
      <c r="D45">
        <v>300</v>
      </c>
      <c r="E45" t="s">
        <v>257</v>
      </c>
      <c r="F45" t="s">
        <v>221</v>
      </c>
      <c r="H45" t="s">
        <v>233</v>
      </c>
      <c r="J45">
        <v>2.4</v>
      </c>
      <c r="K45">
        <v>6</v>
      </c>
      <c r="M45">
        <v>0.40800000000000003</v>
      </c>
    </row>
    <row r="46" spans="1:13" x14ac:dyDescent="0.2">
      <c r="A46" s="7">
        <v>39680</v>
      </c>
      <c r="B46">
        <v>234</v>
      </c>
      <c r="C46">
        <v>4</v>
      </c>
      <c r="D46">
        <v>300</v>
      </c>
      <c r="E46" t="s">
        <v>257</v>
      </c>
      <c r="F46" t="s">
        <v>221</v>
      </c>
      <c r="H46" t="s">
        <v>233</v>
      </c>
      <c r="J46">
        <v>2.5</v>
      </c>
      <c r="K46">
        <v>6</v>
      </c>
      <c r="M46">
        <v>0.42500000000000004</v>
      </c>
    </row>
    <row r="47" spans="1:13" x14ac:dyDescent="0.2">
      <c r="A47" s="7">
        <v>39680</v>
      </c>
      <c r="B47">
        <v>234</v>
      </c>
      <c r="C47">
        <v>4</v>
      </c>
      <c r="D47">
        <v>300</v>
      </c>
      <c r="E47" t="s">
        <v>257</v>
      </c>
      <c r="F47" t="s">
        <v>221</v>
      </c>
      <c r="H47" t="s">
        <v>233</v>
      </c>
      <c r="J47">
        <v>2.6</v>
      </c>
      <c r="K47">
        <v>6</v>
      </c>
      <c r="M47">
        <v>0.44200000000000006</v>
      </c>
    </row>
    <row r="48" spans="1:13" x14ac:dyDescent="0.2">
      <c r="A48" s="7">
        <v>39680</v>
      </c>
      <c r="B48">
        <v>234</v>
      </c>
      <c r="C48">
        <v>4</v>
      </c>
      <c r="D48">
        <v>300</v>
      </c>
      <c r="E48" t="s">
        <v>257</v>
      </c>
      <c r="F48" t="s">
        <v>221</v>
      </c>
      <c r="H48" t="s">
        <v>225</v>
      </c>
      <c r="J48">
        <v>2.9</v>
      </c>
      <c r="K48">
        <v>6</v>
      </c>
      <c r="M48">
        <v>0.49299999999999999</v>
      </c>
    </row>
    <row r="49" spans="1:13" x14ac:dyDescent="0.2">
      <c r="A49" s="7">
        <v>39680</v>
      </c>
      <c r="B49">
        <v>234</v>
      </c>
      <c r="C49">
        <v>4</v>
      </c>
      <c r="D49">
        <v>300</v>
      </c>
      <c r="E49" t="s">
        <v>257</v>
      </c>
      <c r="F49" t="s">
        <v>221</v>
      </c>
      <c r="H49" t="s">
        <v>229</v>
      </c>
      <c r="J49">
        <v>3.8</v>
      </c>
      <c r="K49">
        <v>6</v>
      </c>
      <c r="M49">
        <v>0.64600000000000002</v>
      </c>
    </row>
    <row r="50" spans="1:13" x14ac:dyDescent="0.2">
      <c r="A50" s="7">
        <v>39680</v>
      </c>
      <c r="B50">
        <v>234</v>
      </c>
      <c r="C50">
        <v>4</v>
      </c>
      <c r="D50">
        <v>300</v>
      </c>
      <c r="E50" t="s">
        <v>257</v>
      </c>
      <c r="F50" t="s">
        <v>221</v>
      </c>
      <c r="H50" t="s">
        <v>233</v>
      </c>
      <c r="J50">
        <v>2</v>
      </c>
      <c r="K50">
        <v>6</v>
      </c>
      <c r="M50">
        <v>0.34</v>
      </c>
    </row>
    <row r="51" spans="1:13" x14ac:dyDescent="0.2">
      <c r="A51" s="7">
        <v>39680</v>
      </c>
      <c r="B51">
        <v>234</v>
      </c>
      <c r="C51">
        <v>4</v>
      </c>
      <c r="D51">
        <v>300</v>
      </c>
      <c r="E51" t="s">
        <v>257</v>
      </c>
      <c r="F51" t="s">
        <v>221</v>
      </c>
      <c r="H51" t="s">
        <v>225</v>
      </c>
      <c r="J51">
        <v>3.2</v>
      </c>
      <c r="K51">
        <v>6</v>
      </c>
      <c r="M51">
        <v>0.54400000000000004</v>
      </c>
    </row>
    <row r="52" spans="1:13" x14ac:dyDescent="0.2">
      <c r="A52" s="7">
        <v>39680</v>
      </c>
      <c r="B52">
        <v>234</v>
      </c>
      <c r="C52">
        <v>4</v>
      </c>
      <c r="D52">
        <v>300</v>
      </c>
      <c r="E52" t="s">
        <v>257</v>
      </c>
      <c r="F52" t="s">
        <v>217</v>
      </c>
      <c r="G52" t="s">
        <v>218</v>
      </c>
      <c r="K52">
        <v>6</v>
      </c>
      <c r="M52">
        <v>0</v>
      </c>
    </row>
    <row r="53" spans="1:13" x14ac:dyDescent="0.2">
      <c r="A53" s="7">
        <v>39680</v>
      </c>
      <c r="B53">
        <v>234</v>
      </c>
      <c r="C53">
        <v>4</v>
      </c>
      <c r="D53">
        <v>300</v>
      </c>
      <c r="E53" t="s">
        <v>257</v>
      </c>
      <c r="F53" t="s">
        <v>217</v>
      </c>
      <c r="G53" t="s">
        <v>218</v>
      </c>
      <c r="K53">
        <v>6</v>
      </c>
      <c r="M53">
        <v>0</v>
      </c>
    </row>
    <row r="54" spans="1:13" x14ac:dyDescent="0.2">
      <c r="A54" s="7">
        <v>39680</v>
      </c>
      <c r="B54">
        <v>234</v>
      </c>
      <c r="C54">
        <v>4</v>
      </c>
      <c r="D54">
        <v>300</v>
      </c>
      <c r="E54" t="s">
        <v>257</v>
      </c>
      <c r="F54" t="s">
        <v>217</v>
      </c>
      <c r="G54" t="s">
        <v>218</v>
      </c>
      <c r="K54">
        <v>6</v>
      </c>
      <c r="M54">
        <v>0</v>
      </c>
    </row>
    <row r="55" spans="1:13" x14ac:dyDescent="0.2">
      <c r="A55" s="7">
        <v>39680</v>
      </c>
      <c r="B55">
        <v>234</v>
      </c>
      <c r="C55">
        <v>4</v>
      </c>
      <c r="D55">
        <v>300</v>
      </c>
      <c r="E55" t="s">
        <v>257</v>
      </c>
      <c r="F55" t="s">
        <v>217</v>
      </c>
      <c r="G55" t="s">
        <v>218</v>
      </c>
      <c r="K55">
        <v>6</v>
      </c>
      <c r="M55">
        <v>0</v>
      </c>
    </row>
    <row r="56" spans="1:13" x14ac:dyDescent="0.2">
      <c r="A56" s="7">
        <v>39680</v>
      </c>
      <c r="B56">
        <v>234</v>
      </c>
      <c r="C56">
        <v>4</v>
      </c>
      <c r="D56">
        <v>300</v>
      </c>
      <c r="E56" t="s">
        <v>257</v>
      </c>
      <c r="F56" t="s">
        <v>217</v>
      </c>
      <c r="G56" t="s">
        <v>218</v>
      </c>
      <c r="K56">
        <v>6</v>
      </c>
      <c r="M56">
        <v>0</v>
      </c>
    </row>
    <row r="57" spans="1:13" x14ac:dyDescent="0.2">
      <c r="A57" s="7">
        <v>39680</v>
      </c>
      <c r="B57">
        <v>234</v>
      </c>
      <c r="C57">
        <v>4</v>
      </c>
      <c r="D57">
        <v>300</v>
      </c>
      <c r="E57" t="s">
        <v>257</v>
      </c>
      <c r="F57" t="s">
        <v>217</v>
      </c>
      <c r="G57" t="s">
        <v>218</v>
      </c>
      <c r="K57">
        <v>6</v>
      </c>
      <c r="M57">
        <v>0</v>
      </c>
    </row>
    <row r="58" spans="1:13" x14ac:dyDescent="0.2">
      <c r="A58" s="7">
        <v>39680</v>
      </c>
      <c r="B58">
        <v>234</v>
      </c>
      <c r="C58">
        <v>4</v>
      </c>
      <c r="D58">
        <v>300</v>
      </c>
      <c r="E58" t="s">
        <v>257</v>
      </c>
      <c r="F58" t="s">
        <v>217</v>
      </c>
      <c r="G58" t="s">
        <v>218</v>
      </c>
      <c r="K58">
        <v>6</v>
      </c>
      <c r="M58">
        <v>0</v>
      </c>
    </row>
    <row r="59" spans="1:13" x14ac:dyDescent="0.2">
      <c r="A59" s="7">
        <v>39680</v>
      </c>
      <c r="B59">
        <v>234</v>
      </c>
      <c r="C59">
        <v>4</v>
      </c>
      <c r="D59">
        <v>300</v>
      </c>
      <c r="E59" t="s">
        <v>257</v>
      </c>
      <c r="F59" t="s">
        <v>217</v>
      </c>
      <c r="G59" t="s">
        <v>218</v>
      </c>
      <c r="K59">
        <v>6</v>
      </c>
      <c r="M59">
        <v>0</v>
      </c>
    </row>
    <row r="60" spans="1:13" x14ac:dyDescent="0.2">
      <c r="A60" s="7">
        <v>39680</v>
      </c>
      <c r="B60">
        <v>234</v>
      </c>
      <c r="C60">
        <v>4</v>
      </c>
      <c r="D60">
        <v>300</v>
      </c>
      <c r="E60" t="s">
        <v>257</v>
      </c>
      <c r="F60" t="s">
        <v>217</v>
      </c>
      <c r="G60" t="s">
        <v>218</v>
      </c>
      <c r="K60">
        <v>6</v>
      </c>
      <c r="M60">
        <v>0</v>
      </c>
    </row>
    <row r="61" spans="1:13" x14ac:dyDescent="0.2">
      <c r="A61" s="7">
        <v>39680</v>
      </c>
      <c r="B61">
        <v>234</v>
      </c>
      <c r="C61">
        <v>4</v>
      </c>
      <c r="D61">
        <v>300</v>
      </c>
      <c r="E61" t="s">
        <v>257</v>
      </c>
      <c r="F61" t="s">
        <v>217</v>
      </c>
      <c r="G61" t="s">
        <v>218</v>
      </c>
      <c r="K61">
        <v>6</v>
      </c>
      <c r="M61">
        <v>0</v>
      </c>
    </row>
    <row r="62" spans="1:13" x14ac:dyDescent="0.2">
      <c r="A62" s="7">
        <v>39680</v>
      </c>
      <c r="B62">
        <v>234</v>
      </c>
      <c r="C62">
        <v>4</v>
      </c>
      <c r="D62">
        <v>300</v>
      </c>
      <c r="E62" t="s">
        <v>257</v>
      </c>
      <c r="F62" t="s">
        <v>217</v>
      </c>
      <c r="G62" t="s">
        <v>218</v>
      </c>
      <c r="K62">
        <v>6</v>
      </c>
      <c r="M62">
        <v>0</v>
      </c>
    </row>
    <row r="63" spans="1:13" x14ac:dyDescent="0.2">
      <c r="A63" s="7">
        <v>39680</v>
      </c>
      <c r="B63">
        <v>234</v>
      </c>
      <c r="C63">
        <v>4</v>
      </c>
      <c r="D63">
        <v>300</v>
      </c>
      <c r="E63" t="s">
        <v>257</v>
      </c>
      <c r="F63" t="s">
        <v>217</v>
      </c>
      <c r="G63" t="s">
        <v>218</v>
      </c>
      <c r="K63">
        <v>6</v>
      </c>
      <c r="M63">
        <v>0</v>
      </c>
    </row>
    <row r="64" spans="1:13" x14ac:dyDescent="0.2">
      <c r="A64" s="7">
        <v>39680</v>
      </c>
      <c r="B64">
        <v>234</v>
      </c>
      <c r="C64">
        <v>4</v>
      </c>
      <c r="D64">
        <v>300</v>
      </c>
      <c r="E64" t="s">
        <v>257</v>
      </c>
      <c r="F64" t="s">
        <v>217</v>
      </c>
      <c r="G64" t="s">
        <v>218</v>
      </c>
      <c r="K64">
        <v>6</v>
      </c>
      <c r="M64">
        <v>0</v>
      </c>
    </row>
    <row r="65" spans="1:13" x14ac:dyDescent="0.2">
      <c r="A65" s="7">
        <v>39680</v>
      </c>
      <c r="B65">
        <v>234</v>
      </c>
      <c r="C65">
        <v>4</v>
      </c>
      <c r="D65">
        <v>300</v>
      </c>
      <c r="E65" t="s">
        <v>257</v>
      </c>
      <c r="F65" t="s">
        <v>217</v>
      </c>
      <c r="G65" t="s">
        <v>218</v>
      </c>
      <c r="K65">
        <v>6</v>
      </c>
      <c r="M65">
        <v>0</v>
      </c>
    </row>
    <row r="66" spans="1:13" x14ac:dyDescent="0.2">
      <c r="A66" s="7">
        <v>39680</v>
      </c>
      <c r="B66">
        <v>234</v>
      </c>
      <c r="C66">
        <v>4</v>
      </c>
      <c r="D66">
        <v>300</v>
      </c>
      <c r="E66" t="s">
        <v>257</v>
      </c>
      <c r="F66" t="s">
        <v>217</v>
      </c>
      <c r="G66" t="s">
        <v>218</v>
      </c>
      <c r="K66">
        <v>6</v>
      </c>
      <c r="M66">
        <v>0</v>
      </c>
    </row>
    <row r="67" spans="1:13" x14ac:dyDescent="0.2">
      <c r="A67" s="7">
        <v>39680</v>
      </c>
      <c r="B67">
        <v>234</v>
      </c>
      <c r="C67">
        <v>4</v>
      </c>
      <c r="D67">
        <v>300</v>
      </c>
      <c r="E67" t="s">
        <v>257</v>
      </c>
      <c r="F67" t="s">
        <v>217</v>
      </c>
      <c r="G67" t="s">
        <v>218</v>
      </c>
      <c r="K67">
        <v>6</v>
      </c>
      <c r="M67">
        <v>0</v>
      </c>
    </row>
    <row r="68" spans="1:13" x14ac:dyDescent="0.2">
      <c r="A68" s="7">
        <v>39680</v>
      </c>
      <c r="B68">
        <v>234</v>
      </c>
      <c r="C68">
        <v>4</v>
      </c>
      <c r="D68">
        <v>300</v>
      </c>
      <c r="E68" t="s">
        <v>257</v>
      </c>
      <c r="F68" t="s">
        <v>217</v>
      </c>
      <c r="G68" t="s">
        <v>218</v>
      </c>
      <c r="K68">
        <v>6</v>
      </c>
      <c r="M68">
        <v>0</v>
      </c>
    </row>
    <row r="69" spans="1:13" x14ac:dyDescent="0.2">
      <c r="A69" s="7">
        <v>39680</v>
      </c>
      <c r="B69">
        <v>234</v>
      </c>
      <c r="C69">
        <v>4</v>
      </c>
      <c r="D69">
        <v>300</v>
      </c>
      <c r="E69" t="s">
        <v>257</v>
      </c>
      <c r="F69" t="s">
        <v>217</v>
      </c>
      <c r="G69" t="s">
        <v>218</v>
      </c>
      <c r="K69">
        <v>6</v>
      </c>
      <c r="M69">
        <v>0</v>
      </c>
    </row>
    <row r="70" spans="1:13" x14ac:dyDescent="0.2">
      <c r="A70" s="7">
        <v>39680</v>
      </c>
      <c r="B70">
        <v>234</v>
      </c>
      <c r="C70">
        <v>4</v>
      </c>
      <c r="D70">
        <v>300</v>
      </c>
      <c r="E70" t="s">
        <v>257</v>
      </c>
      <c r="F70" t="s">
        <v>217</v>
      </c>
      <c r="G70" t="s">
        <v>218</v>
      </c>
      <c r="K70">
        <v>6</v>
      </c>
      <c r="M70">
        <v>0</v>
      </c>
    </row>
    <row r="71" spans="1:13" x14ac:dyDescent="0.2">
      <c r="A71" s="7">
        <v>39680</v>
      </c>
      <c r="B71">
        <v>234</v>
      </c>
      <c r="C71">
        <v>4</v>
      </c>
      <c r="D71">
        <v>300</v>
      </c>
      <c r="E71" t="s">
        <v>257</v>
      </c>
      <c r="F71" t="s">
        <v>217</v>
      </c>
      <c r="G71" t="s">
        <v>218</v>
      </c>
      <c r="K71">
        <v>6</v>
      </c>
      <c r="M71">
        <v>0</v>
      </c>
    </row>
    <row r="72" spans="1:13" x14ac:dyDescent="0.2">
      <c r="A72" s="7">
        <v>39680</v>
      </c>
      <c r="B72">
        <v>234</v>
      </c>
      <c r="C72">
        <v>4</v>
      </c>
      <c r="D72">
        <v>300</v>
      </c>
      <c r="E72" t="s">
        <v>257</v>
      </c>
      <c r="F72" t="s">
        <v>217</v>
      </c>
      <c r="G72" t="s">
        <v>218</v>
      </c>
      <c r="K72">
        <v>6</v>
      </c>
      <c r="M72">
        <v>0</v>
      </c>
    </row>
    <row r="73" spans="1:13" x14ac:dyDescent="0.2">
      <c r="A73" s="7">
        <v>39680</v>
      </c>
      <c r="B73">
        <v>234</v>
      </c>
      <c r="C73">
        <v>4</v>
      </c>
      <c r="D73">
        <v>300</v>
      </c>
      <c r="E73" t="s">
        <v>257</v>
      </c>
      <c r="F73" t="s">
        <v>217</v>
      </c>
      <c r="G73" t="s">
        <v>218</v>
      </c>
      <c r="K73">
        <v>6</v>
      </c>
      <c r="M73">
        <v>0</v>
      </c>
    </row>
    <row r="74" spans="1:13" x14ac:dyDescent="0.2">
      <c r="A74" s="7">
        <v>39680</v>
      </c>
      <c r="B74">
        <v>234</v>
      </c>
      <c r="C74">
        <v>4</v>
      </c>
      <c r="D74">
        <v>300</v>
      </c>
      <c r="E74" t="s">
        <v>257</v>
      </c>
      <c r="F74" t="s">
        <v>217</v>
      </c>
      <c r="G74" t="s">
        <v>218</v>
      </c>
      <c r="K74">
        <v>6</v>
      </c>
      <c r="M74">
        <v>0</v>
      </c>
    </row>
    <row r="75" spans="1:13" x14ac:dyDescent="0.2">
      <c r="A75" s="7">
        <v>39680</v>
      </c>
      <c r="B75">
        <v>234</v>
      </c>
      <c r="C75">
        <v>4</v>
      </c>
      <c r="D75">
        <v>300</v>
      </c>
      <c r="E75" t="s">
        <v>257</v>
      </c>
      <c r="F75" t="s">
        <v>217</v>
      </c>
      <c r="G75" t="s">
        <v>219</v>
      </c>
      <c r="K75">
        <v>6</v>
      </c>
      <c r="M75">
        <v>0</v>
      </c>
    </row>
    <row r="76" spans="1:13" x14ac:dyDescent="0.2">
      <c r="A76" s="7">
        <v>39680</v>
      </c>
      <c r="B76">
        <v>234</v>
      </c>
      <c r="C76">
        <v>4</v>
      </c>
      <c r="D76">
        <v>300</v>
      </c>
      <c r="E76" t="s">
        <v>257</v>
      </c>
      <c r="F76" t="s">
        <v>217</v>
      </c>
      <c r="G76" t="s">
        <v>219</v>
      </c>
      <c r="K76">
        <v>6</v>
      </c>
      <c r="M76">
        <v>0</v>
      </c>
    </row>
    <row r="77" spans="1:13" x14ac:dyDescent="0.2">
      <c r="A77" s="7">
        <v>39680</v>
      </c>
      <c r="B77">
        <v>234</v>
      </c>
      <c r="C77">
        <v>4</v>
      </c>
      <c r="D77">
        <v>300</v>
      </c>
      <c r="E77" t="s">
        <v>257</v>
      </c>
      <c r="F77" t="s">
        <v>217</v>
      </c>
      <c r="G77" t="s">
        <v>219</v>
      </c>
      <c r="K77">
        <v>6</v>
      </c>
      <c r="M77">
        <v>0</v>
      </c>
    </row>
    <row r="78" spans="1:13" x14ac:dyDescent="0.2">
      <c r="A78" s="7">
        <v>39680</v>
      </c>
      <c r="B78">
        <v>234</v>
      </c>
      <c r="C78">
        <v>4</v>
      </c>
      <c r="D78">
        <v>300</v>
      </c>
      <c r="E78" t="s">
        <v>257</v>
      </c>
      <c r="F78" t="s">
        <v>217</v>
      </c>
      <c r="G78" t="s">
        <v>219</v>
      </c>
      <c r="K78">
        <v>6</v>
      </c>
      <c r="M78">
        <v>0</v>
      </c>
    </row>
    <row r="79" spans="1:13" x14ac:dyDescent="0.2">
      <c r="A79" s="7">
        <v>39680</v>
      </c>
      <c r="B79">
        <v>241</v>
      </c>
      <c r="C79">
        <v>4</v>
      </c>
      <c r="D79">
        <v>300</v>
      </c>
      <c r="E79" t="s">
        <v>257</v>
      </c>
      <c r="F79" t="s">
        <v>220</v>
      </c>
      <c r="G79" t="s">
        <v>219</v>
      </c>
      <c r="K79">
        <v>6</v>
      </c>
      <c r="M79">
        <v>0</v>
      </c>
    </row>
    <row r="80" spans="1:13" x14ac:dyDescent="0.2">
      <c r="A80" s="7">
        <v>39680</v>
      </c>
      <c r="B80">
        <v>241</v>
      </c>
      <c r="C80">
        <v>4</v>
      </c>
      <c r="D80">
        <v>300</v>
      </c>
      <c r="E80" t="s">
        <v>257</v>
      </c>
      <c r="F80" t="s">
        <v>220</v>
      </c>
      <c r="G80" t="s">
        <v>219</v>
      </c>
      <c r="K80">
        <v>6</v>
      </c>
      <c r="M80">
        <v>0</v>
      </c>
    </row>
    <row r="81" spans="1:13" x14ac:dyDescent="0.2">
      <c r="A81" s="7">
        <v>39680</v>
      </c>
      <c r="B81">
        <v>241</v>
      </c>
      <c r="C81">
        <v>4</v>
      </c>
      <c r="D81">
        <v>300</v>
      </c>
      <c r="E81" t="s">
        <v>257</v>
      </c>
      <c r="F81" t="s">
        <v>220</v>
      </c>
      <c r="G81" t="s">
        <v>219</v>
      </c>
      <c r="K81">
        <v>6</v>
      </c>
      <c r="M81">
        <v>0</v>
      </c>
    </row>
    <row r="82" spans="1:13" x14ac:dyDescent="0.2">
      <c r="A82" s="7">
        <v>39680</v>
      </c>
      <c r="B82">
        <v>241</v>
      </c>
      <c r="C82">
        <v>4</v>
      </c>
      <c r="D82">
        <v>300</v>
      </c>
      <c r="E82" t="s">
        <v>257</v>
      </c>
      <c r="F82" t="s">
        <v>220</v>
      </c>
      <c r="G82" t="s">
        <v>219</v>
      </c>
      <c r="K82">
        <v>6</v>
      </c>
      <c r="M82">
        <v>0</v>
      </c>
    </row>
    <row r="83" spans="1:13" x14ac:dyDescent="0.2">
      <c r="A83" s="7">
        <v>39680</v>
      </c>
      <c r="B83">
        <v>241</v>
      </c>
      <c r="C83">
        <v>4</v>
      </c>
      <c r="D83">
        <v>300</v>
      </c>
      <c r="E83" t="s">
        <v>257</v>
      </c>
      <c r="F83" t="s">
        <v>220</v>
      </c>
      <c r="G83" t="s">
        <v>219</v>
      </c>
      <c r="K83">
        <v>6</v>
      </c>
      <c r="M83">
        <v>0</v>
      </c>
    </row>
    <row r="84" spans="1:13" x14ac:dyDescent="0.2">
      <c r="A84" s="7">
        <v>39680</v>
      </c>
      <c r="B84">
        <v>241</v>
      </c>
      <c r="C84">
        <v>4</v>
      </c>
      <c r="D84">
        <v>300</v>
      </c>
      <c r="E84" t="s">
        <v>257</v>
      </c>
      <c r="F84" t="s">
        <v>220</v>
      </c>
      <c r="G84" t="s">
        <v>219</v>
      </c>
      <c r="K84">
        <v>6</v>
      </c>
      <c r="M84">
        <v>0</v>
      </c>
    </row>
    <row r="85" spans="1:13" x14ac:dyDescent="0.2">
      <c r="A85" s="7">
        <v>39680</v>
      </c>
      <c r="B85">
        <v>241</v>
      </c>
      <c r="C85">
        <v>4</v>
      </c>
      <c r="D85">
        <v>300</v>
      </c>
      <c r="E85" t="s">
        <v>257</v>
      </c>
      <c r="F85" t="s">
        <v>220</v>
      </c>
      <c r="G85" t="s">
        <v>219</v>
      </c>
      <c r="K85">
        <v>6</v>
      </c>
      <c r="M85">
        <v>0</v>
      </c>
    </row>
    <row r="86" spans="1:13" x14ac:dyDescent="0.2">
      <c r="A86" s="7">
        <v>39680</v>
      </c>
      <c r="B86">
        <v>241</v>
      </c>
      <c r="C86">
        <v>4</v>
      </c>
      <c r="D86">
        <v>300</v>
      </c>
      <c r="E86" t="s">
        <v>257</v>
      </c>
      <c r="F86" t="s">
        <v>220</v>
      </c>
      <c r="G86" t="s">
        <v>219</v>
      </c>
      <c r="K86">
        <v>6</v>
      </c>
      <c r="M86">
        <v>0</v>
      </c>
    </row>
    <row r="87" spans="1:13" x14ac:dyDescent="0.2">
      <c r="A87" s="7">
        <v>39680</v>
      </c>
      <c r="B87">
        <v>241</v>
      </c>
      <c r="C87">
        <v>4</v>
      </c>
      <c r="D87">
        <v>300</v>
      </c>
      <c r="E87" t="s">
        <v>257</v>
      </c>
      <c r="F87" t="s">
        <v>220</v>
      </c>
      <c r="G87" t="s">
        <v>219</v>
      </c>
      <c r="K87">
        <v>6</v>
      </c>
      <c r="M87">
        <v>0</v>
      </c>
    </row>
    <row r="88" spans="1:13" x14ac:dyDescent="0.2">
      <c r="A88" s="7">
        <v>39680</v>
      </c>
      <c r="B88">
        <v>241</v>
      </c>
      <c r="C88">
        <v>4</v>
      </c>
      <c r="D88">
        <v>300</v>
      </c>
      <c r="E88" t="s">
        <v>257</v>
      </c>
      <c r="F88" t="s">
        <v>220</v>
      </c>
      <c r="G88" t="s">
        <v>219</v>
      </c>
      <c r="K88">
        <v>6</v>
      </c>
      <c r="M88">
        <v>0</v>
      </c>
    </row>
    <row r="89" spans="1:13" x14ac:dyDescent="0.2">
      <c r="A89" s="7">
        <v>39680</v>
      </c>
      <c r="B89">
        <v>241</v>
      </c>
      <c r="C89">
        <v>4</v>
      </c>
      <c r="D89">
        <v>300</v>
      </c>
      <c r="E89" t="s">
        <v>257</v>
      </c>
      <c r="F89" t="s">
        <v>221</v>
      </c>
      <c r="H89" t="s">
        <v>225</v>
      </c>
      <c r="J89">
        <v>2.5</v>
      </c>
      <c r="K89">
        <v>6</v>
      </c>
      <c r="M89">
        <v>0.42500000000000004</v>
      </c>
    </row>
    <row r="90" spans="1:13" x14ac:dyDescent="0.2">
      <c r="A90" s="7">
        <v>39680</v>
      </c>
      <c r="B90">
        <v>241</v>
      </c>
      <c r="C90">
        <v>4</v>
      </c>
      <c r="D90">
        <v>300</v>
      </c>
      <c r="E90" t="s">
        <v>257</v>
      </c>
      <c r="F90" t="s">
        <v>221</v>
      </c>
      <c r="H90" t="s">
        <v>222</v>
      </c>
      <c r="J90">
        <v>3.6</v>
      </c>
      <c r="K90">
        <v>6</v>
      </c>
      <c r="L90" t="s">
        <v>227</v>
      </c>
      <c r="M90">
        <v>0.6120000000000001</v>
      </c>
    </row>
    <row r="91" spans="1:13" x14ac:dyDescent="0.2">
      <c r="A91" s="7">
        <v>39680</v>
      </c>
      <c r="B91">
        <v>241</v>
      </c>
      <c r="C91">
        <v>4</v>
      </c>
      <c r="D91">
        <v>300</v>
      </c>
      <c r="E91" t="s">
        <v>257</v>
      </c>
      <c r="F91" t="s">
        <v>221</v>
      </c>
      <c r="H91" t="s">
        <v>222</v>
      </c>
      <c r="J91">
        <v>3.1</v>
      </c>
      <c r="K91">
        <v>6</v>
      </c>
      <c r="L91" t="s">
        <v>227</v>
      </c>
      <c r="M91">
        <v>0.52700000000000002</v>
      </c>
    </row>
    <row r="92" spans="1:13" x14ac:dyDescent="0.2">
      <c r="A92" s="7">
        <v>39680</v>
      </c>
      <c r="B92">
        <v>241</v>
      </c>
      <c r="C92">
        <v>4</v>
      </c>
      <c r="D92">
        <v>300</v>
      </c>
      <c r="E92" t="s">
        <v>257</v>
      </c>
      <c r="F92" t="s">
        <v>221</v>
      </c>
      <c r="H92" t="s">
        <v>222</v>
      </c>
      <c r="J92">
        <v>3.6</v>
      </c>
      <c r="K92">
        <v>6</v>
      </c>
      <c r="L92" t="s">
        <v>227</v>
      </c>
      <c r="M92">
        <v>0.6120000000000001</v>
      </c>
    </row>
    <row r="93" spans="1:13" x14ac:dyDescent="0.2">
      <c r="A93" s="7">
        <v>39680</v>
      </c>
      <c r="B93">
        <v>241</v>
      </c>
      <c r="C93">
        <v>4</v>
      </c>
      <c r="D93">
        <v>300</v>
      </c>
      <c r="E93" t="s">
        <v>257</v>
      </c>
      <c r="F93" t="s">
        <v>221</v>
      </c>
      <c r="H93" t="s">
        <v>222</v>
      </c>
      <c r="J93">
        <v>3.1</v>
      </c>
      <c r="K93">
        <v>6</v>
      </c>
      <c r="M93">
        <v>0.52700000000000002</v>
      </c>
    </row>
    <row r="94" spans="1:13" x14ac:dyDescent="0.2">
      <c r="A94" s="7">
        <v>39680</v>
      </c>
      <c r="B94">
        <v>241</v>
      </c>
      <c r="C94">
        <v>4</v>
      </c>
      <c r="D94">
        <v>300</v>
      </c>
      <c r="E94" t="s">
        <v>257</v>
      </c>
      <c r="F94" t="s">
        <v>221</v>
      </c>
      <c r="H94" t="s">
        <v>222</v>
      </c>
      <c r="I94" t="s">
        <v>228</v>
      </c>
      <c r="J94">
        <v>3.1</v>
      </c>
      <c r="K94">
        <v>6</v>
      </c>
      <c r="M94">
        <v>0.52700000000000002</v>
      </c>
    </row>
    <row r="95" spans="1:13" x14ac:dyDescent="0.2">
      <c r="A95" s="7">
        <v>39680</v>
      </c>
      <c r="B95">
        <v>241</v>
      </c>
      <c r="C95">
        <v>4</v>
      </c>
      <c r="D95">
        <v>300</v>
      </c>
      <c r="E95" t="s">
        <v>257</v>
      </c>
      <c r="F95" t="s">
        <v>221</v>
      </c>
      <c r="H95" t="s">
        <v>222</v>
      </c>
      <c r="J95">
        <v>3.3</v>
      </c>
      <c r="K95">
        <v>6</v>
      </c>
      <c r="M95">
        <v>0.56100000000000005</v>
      </c>
    </row>
    <row r="96" spans="1:13" x14ac:dyDescent="0.2">
      <c r="A96" s="7">
        <v>39680</v>
      </c>
      <c r="B96">
        <v>241</v>
      </c>
      <c r="C96">
        <v>4</v>
      </c>
      <c r="D96">
        <v>300</v>
      </c>
      <c r="E96" t="s">
        <v>257</v>
      </c>
      <c r="F96" t="s">
        <v>221</v>
      </c>
      <c r="H96" t="s">
        <v>222</v>
      </c>
      <c r="J96">
        <v>3.2</v>
      </c>
      <c r="K96">
        <v>6</v>
      </c>
      <c r="M96">
        <v>0.54400000000000004</v>
      </c>
    </row>
    <row r="97" spans="1:13" x14ac:dyDescent="0.2">
      <c r="A97" s="7">
        <v>39680</v>
      </c>
      <c r="B97">
        <v>241</v>
      </c>
      <c r="C97">
        <v>4</v>
      </c>
      <c r="D97">
        <v>300</v>
      </c>
      <c r="E97" t="s">
        <v>257</v>
      </c>
      <c r="F97" t="s">
        <v>221</v>
      </c>
      <c r="H97" t="s">
        <v>222</v>
      </c>
      <c r="J97">
        <v>3.4</v>
      </c>
      <c r="K97">
        <v>6</v>
      </c>
      <c r="M97">
        <v>0.57800000000000007</v>
      </c>
    </row>
    <row r="98" spans="1:13" x14ac:dyDescent="0.2">
      <c r="A98" s="7">
        <v>39680</v>
      </c>
      <c r="B98">
        <v>241</v>
      </c>
      <c r="C98">
        <v>4</v>
      </c>
      <c r="D98">
        <v>300</v>
      </c>
      <c r="E98" t="s">
        <v>257</v>
      </c>
      <c r="F98" t="s">
        <v>221</v>
      </c>
      <c r="H98" t="s">
        <v>222</v>
      </c>
      <c r="J98">
        <v>3.5</v>
      </c>
      <c r="K98">
        <v>6</v>
      </c>
      <c r="M98">
        <v>0.59500000000000008</v>
      </c>
    </row>
    <row r="99" spans="1:13" x14ac:dyDescent="0.2">
      <c r="A99" s="7">
        <v>39680</v>
      </c>
      <c r="B99">
        <v>241</v>
      </c>
      <c r="C99">
        <v>4</v>
      </c>
      <c r="D99">
        <v>300</v>
      </c>
      <c r="E99" t="s">
        <v>257</v>
      </c>
      <c r="F99" t="s">
        <v>221</v>
      </c>
      <c r="H99" t="s">
        <v>222</v>
      </c>
      <c r="J99">
        <v>3.2</v>
      </c>
      <c r="K99">
        <v>6</v>
      </c>
      <c r="M99">
        <v>0.54400000000000004</v>
      </c>
    </row>
    <row r="100" spans="1:13" x14ac:dyDescent="0.2">
      <c r="A100" s="7">
        <v>39680</v>
      </c>
      <c r="B100">
        <v>241</v>
      </c>
      <c r="C100">
        <v>4</v>
      </c>
      <c r="D100">
        <v>300</v>
      </c>
      <c r="E100" t="s">
        <v>257</v>
      </c>
      <c r="F100" t="s">
        <v>221</v>
      </c>
      <c r="H100" t="s">
        <v>222</v>
      </c>
      <c r="J100">
        <v>3.4</v>
      </c>
      <c r="K100">
        <v>6</v>
      </c>
      <c r="M100">
        <v>0.57800000000000007</v>
      </c>
    </row>
    <row r="101" spans="1:13" x14ac:dyDescent="0.2">
      <c r="A101" s="7">
        <v>39680</v>
      </c>
      <c r="B101">
        <v>241</v>
      </c>
      <c r="C101">
        <v>4</v>
      </c>
      <c r="D101">
        <v>300</v>
      </c>
      <c r="E101" t="s">
        <v>257</v>
      </c>
      <c r="F101" t="s">
        <v>221</v>
      </c>
      <c r="H101" t="s">
        <v>222</v>
      </c>
      <c r="J101">
        <v>3.4</v>
      </c>
      <c r="K101">
        <v>6</v>
      </c>
      <c r="M101">
        <v>0.57800000000000007</v>
      </c>
    </row>
    <row r="102" spans="1:13" x14ac:dyDescent="0.2">
      <c r="A102" s="7">
        <v>39680</v>
      </c>
      <c r="B102">
        <v>241</v>
      </c>
      <c r="C102">
        <v>4</v>
      </c>
      <c r="D102">
        <v>300</v>
      </c>
      <c r="E102" t="s">
        <v>257</v>
      </c>
      <c r="F102" t="s">
        <v>221</v>
      </c>
      <c r="H102" t="s">
        <v>222</v>
      </c>
      <c r="J102">
        <v>3.2</v>
      </c>
      <c r="K102">
        <v>6</v>
      </c>
      <c r="M102">
        <v>0.54400000000000004</v>
      </c>
    </row>
    <row r="103" spans="1:13" x14ac:dyDescent="0.2">
      <c r="A103" s="7">
        <v>39680</v>
      </c>
      <c r="B103">
        <v>241</v>
      </c>
      <c r="C103">
        <v>4</v>
      </c>
      <c r="D103">
        <v>300</v>
      </c>
      <c r="E103" t="s">
        <v>257</v>
      </c>
      <c r="F103" t="s">
        <v>221</v>
      </c>
      <c r="H103" t="s">
        <v>222</v>
      </c>
      <c r="J103">
        <v>3.3</v>
      </c>
      <c r="K103">
        <v>6</v>
      </c>
      <c r="M103">
        <v>0.56100000000000005</v>
      </c>
    </row>
    <row r="104" spans="1:13" x14ac:dyDescent="0.2">
      <c r="A104" s="7">
        <v>39680</v>
      </c>
      <c r="B104">
        <v>241</v>
      </c>
      <c r="C104">
        <v>4</v>
      </c>
      <c r="D104">
        <v>300</v>
      </c>
      <c r="E104" t="s">
        <v>257</v>
      </c>
      <c r="F104" t="s">
        <v>221</v>
      </c>
      <c r="H104" t="s">
        <v>222</v>
      </c>
      <c r="J104">
        <v>3.3</v>
      </c>
      <c r="K104">
        <v>6</v>
      </c>
      <c r="M104">
        <v>0.56100000000000005</v>
      </c>
    </row>
    <row r="105" spans="1:13" x14ac:dyDescent="0.2">
      <c r="A105" s="7">
        <v>39680</v>
      </c>
      <c r="B105">
        <v>241</v>
      </c>
      <c r="C105">
        <v>4</v>
      </c>
      <c r="D105">
        <v>300</v>
      </c>
      <c r="E105" t="s">
        <v>257</v>
      </c>
      <c r="F105" t="s">
        <v>217</v>
      </c>
      <c r="G105" t="s">
        <v>218</v>
      </c>
      <c r="K105">
        <v>6</v>
      </c>
      <c r="M105">
        <v>0</v>
      </c>
    </row>
    <row r="106" spans="1:13" x14ac:dyDescent="0.2">
      <c r="A106" s="7">
        <v>39680</v>
      </c>
      <c r="B106">
        <v>241</v>
      </c>
      <c r="C106">
        <v>4</v>
      </c>
      <c r="D106">
        <v>300</v>
      </c>
      <c r="E106" t="s">
        <v>257</v>
      </c>
      <c r="F106" t="s">
        <v>217</v>
      </c>
      <c r="G106" t="s">
        <v>218</v>
      </c>
      <c r="K106">
        <v>6</v>
      </c>
      <c r="M106">
        <v>0</v>
      </c>
    </row>
    <row r="107" spans="1:13" x14ac:dyDescent="0.2">
      <c r="A107" s="7">
        <v>39680</v>
      </c>
      <c r="B107">
        <v>241</v>
      </c>
      <c r="C107">
        <v>4</v>
      </c>
      <c r="D107">
        <v>300</v>
      </c>
      <c r="E107" t="s">
        <v>257</v>
      </c>
      <c r="F107" t="s">
        <v>217</v>
      </c>
      <c r="G107" t="s">
        <v>218</v>
      </c>
      <c r="K107">
        <v>6</v>
      </c>
      <c r="M107">
        <v>0</v>
      </c>
    </row>
    <row r="108" spans="1:13" x14ac:dyDescent="0.2">
      <c r="A108" s="7">
        <v>39680</v>
      </c>
      <c r="B108">
        <v>241</v>
      </c>
      <c r="C108">
        <v>4</v>
      </c>
      <c r="D108">
        <v>300</v>
      </c>
      <c r="E108" t="s">
        <v>257</v>
      </c>
      <c r="F108" t="s">
        <v>217</v>
      </c>
      <c r="G108" t="s">
        <v>218</v>
      </c>
      <c r="K108">
        <v>6</v>
      </c>
      <c r="M108">
        <v>0</v>
      </c>
    </row>
    <row r="109" spans="1:13" x14ac:dyDescent="0.2">
      <c r="A109" s="7">
        <v>39680</v>
      </c>
      <c r="B109">
        <v>241</v>
      </c>
      <c r="C109">
        <v>4</v>
      </c>
      <c r="D109">
        <v>300</v>
      </c>
      <c r="E109" t="s">
        <v>257</v>
      </c>
      <c r="F109" t="s">
        <v>217</v>
      </c>
      <c r="G109" t="s">
        <v>218</v>
      </c>
      <c r="K109">
        <v>6</v>
      </c>
      <c r="M109">
        <v>0</v>
      </c>
    </row>
    <row r="110" spans="1:13" x14ac:dyDescent="0.2">
      <c r="A110" s="7">
        <v>39680</v>
      </c>
      <c r="B110">
        <v>241</v>
      </c>
      <c r="C110">
        <v>4</v>
      </c>
      <c r="D110">
        <v>300</v>
      </c>
      <c r="E110" t="s">
        <v>257</v>
      </c>
      <c r="F110" t="s">
        <v>217</v>
      </c>
      <c r="G110" t="s">
        <v>218</v>
      </c>
      <c r="K110">
        <v>6</v>
      </c>
      <c r="M110">
        <v>0</v>
      </c>
    </row>
    <row r="111" spans="1:13" x14ac:dyDescent="0.2">
      <c r="A111" s="7">
        <v>39680</v>
      </c>
      <c r="B111">
        <v>241</v>
      </c>
      <c r="C111">
        <v>4</v>
      </c>
      <c r="D111">
        <v>300</v>
      </c>
      <c r="E111" t="s">
        <v>257</v>
      </c>
      <c r="F111" t="s">
        <v>217</v>
      </c>
      <c r="G111" t="s">
        <v>218</v>
      </c>
      <c r="K111">
        <v>6</v>
      </c>
      <c r="M111">
        <v>0</v>
      </c>
    </row>
    <row r="112" spans="1:13" x14ac:dyDescent="0.2">
      <c r="A112" s="7">
        <v>39680</v>
      </c>
      <c r="B112">
        <v>241</v>
      </c>
      <c r="C112">
        <v>4</v>
      </c>
      <c r="D112">
        <v>300</v>
      </c>
      <c r="E112" t="s">
        <v>257</v>
      </c>
      <c r="F112" t="s">
        <v>217</v>
      </c>
      <c r="G112" t="s">
        <v>218</v>
      </c>
      <c r="K112">
        <v>6</v>
      </c>
      <c r="M112">
        <v>0</v>
      </c>
    </row>
    <row r="113" spans="1:13" x14ac:dyDescent="0.2">
      <c r="A113" s="7">
        <v>39680</v>
      </c>
      <c r="B113">
        <v>241</v>
      </c>
      <c r="C113">
        <v>4</v>
      </c>
      <c r="D113">
        <v>300</v>
      </c>
      <c r="E113" t="s">
        <v>257</v>
      </c>
      <c r="F113" t="s">
        <v>217</v>
      </c>
      <c r="G113" t="s">
        <v>218</v>
      </c>
      <c r="K113">
        <v>6</v>
      </c>
      <c r="M113">
        <v>0</v>
      </c>
    </row>
    <row r="114" spans="1:13" x14ac:dyDescent="0.2">
      <c r="A114" s="7">
        <v>39680</v>
      </c>
      <c r="B114">
        <v>241</v>
      </c>
      <c r="C114">
        <v>4</v>
      </c>
      <c r="D114">
        <v>300</v>
      </c>
      <c r="E114" t="s">
        <v>257</v>
      </c>
      <c r="F114" t="s">
        <v>217</v>
      </c>
      <c r="G114" t="s">
        <v>218</v>
      </c>
      <c r="K114">
        <v>6</v>
      </c>
      <c r="M114">
        <v>0</v>
      </c>
    </row>
    <row r="115" spans="1:13" x14ac:dyDescent="0.2">
      <c r="A115" s="7">
        <v>39680</v>
      </c>
      <c r="B115">
        <v>241</v>
      </c>
      <c r="C115">
        <v>4</v>
      </c>
      <c r="D115">
        <v>300</v>
      </c>
      <c r="E115" t="s">
        <v>257</v>
      </c>
      <c r="F115" t="s">
        <v>217</v>
      </c>
      <c r="G115" t="s">
        <v>218</v>
      </c>
      <c r="K115">
        <v>6</v>
      </c>
      <c r="M115">
        <v>0</v>
      </c>
    </row>
    <row r="116" spans="1:13" x14ac:dyDescent="0.2">
      <c r="A116" s="7">
        <v>39680</v>
      </c>
      <c r="B116">
        <v>241</v>
      </c>
      <c r="C116">
        <v>4</v>
      </c>
      <c r="D116">
        <v>300</v>
      </c>
      <c r="E116" t="s">
        <v>257</v>
      </c>
      <c r="F116" t="s">
        <v>217</v>
      </c>
      <c r="G116" t="s">
        <v>218</v>
      </c>
      <c r="K116">
        <v>6</v>
      </c>
      <c r="M116">
        <v>0</v>
      </c>
    </row>
    <row r="117" spans="1:13" x14ac:dyDescent="0.2">
      <c r="A117" s="7">
        <v>39680</v>
      </c>
      <c r="B117">
        <v>241</v>
      </c>
      <c r="C117">
        <v>4</v>
      </c>
      <c r="D117">
        <v>300</v>
      </c>
      <c r="E117" t="s">
        <v>257</v>
      </c>
      <c r="F117" t="s">
        <v>217</v>
      </c>
      <c r="G117" t="s">
        <v>218</v>
      </c>
      <c r="K117">
        <v>6</v>
      </c>
      <c r="M117">
        <v>0</v>
      </c>
    </row>
    <row r="118" spans="1:13" x14ac:dyDescent="0.2">
      <c r="A118" s="7">
        <v>39680</v>
      </c>
      <c r="B118">
        <v>241</v>
      </c>
      <c r="C118">
        <v>4</v>
      </c>
      <c r="D118">
        <v>300</v>
      </c>
      <c r="E118" t="s">
        <v>257</v>
      </c>
      <c r="F118" t="s">
        <v>217</v>
      </c>
      <c r="G118" t="s">
        <v>218</v>
      </c>
      <c r="K118">
        <v>6</v>
      </c>
      <c r="M118">
        <v>0</v>
      </c>
    </row>
    <row r="119" spans="1:13" x14ac:dyDescent="0.2">
      <c r="A119" s="7">
        <v>39680</v>
      </c>
      <c r="B119">
        <v>241</v>
      </c>
      <c r="C119">
        <v>4</v>
      </c>
      <c r="D119">
        <v>300</v>
      </c>
      <c r="E119" t="s">
        <v>257</v>
      </c>
      <c r="F119" t="s">
        <v>217</v>
      </c>
      <c r="G119" t="s">
        <v>218</v>
      </c>
      <c r="K119">
        <v>6</v>
      </c>
      <c r="M119">
        <v>0</v>
      </c>
    </row>
    <row r="120" spans="1:13" x14ac:dyDescent="0.2">
      <c r="A120" s="7">
        <v>39680</v>
      </c>
      <c r="B120">
        <v>241</v>
      </c>
      <c r="C120">
        <v>4</v>
      </c>
      <c r="D120">
        <v>300</v>
      </c>
      <c r="E120" t="s">
        <v>257</v>
      </c>
      <c r="F120" t="s">
        <v>217</v>
      </c>
      <c r="G120" t="s">
        <v>218</v>
      </c>
      <c r="K120">
        <v>6</v>
      </c>
      <c r="M120">
        <v>0</v>
      </c>
    </row>
    <row r="121" spans="1:13" x14ac:dyDescent="0.2">
      <c r="A121" s="7">
        <v>39680</v>
      </c>
      <c r="B121">
        <v>241</v>
      </c>
      <c r="C121">
        <v>4</v>
      </c>
      <c r="D121">
        <v>300</v>
      </c>
      <c r="E121" t="s">
        <v>257</v>
      </c>
      <c r="F121" t="s">
        <v>217</v>
      </c>
      <c r="G121" t="s">
        <v>218</v>
      </c>
      <c r="K121">
        <v>6</v>
      </c>
      <c r="M121">
        <v>0</v>
      </c>
    </row>
    <row r="122" spans="1:13" x14ac:dyDescent="0.2">
      <c r="A122" s="7">
        <v>39680</v>
      </c>
      <c r="B122">
        <v>241</v>
      </c>
      <c r="C122">
        <v>4</v>
      </c>
      <c r="D122">
        <v>300</v>
      </c>
      <c r="E122" t="s">
        <v>257</v>
      </c>
      <c r="F122" t="s">
        <v>217</v>
      </c>
      <c r="G122" t="s">
        <v>218</v>
      </c>
      <c r="K122">
        <v>6</v>
      </c>
      <c r="M122">
        <v>0</v>
      </c>
    </row>
    <row r="123" spans="1:13" x14ac:dyDescent="0.2">
      <c r="A123" s="7">
        <v>39680</v>
      </c>
      <c r="B123">
        <v>241</v>
      </c>
      <c r="C123">
        <v>4</v>
      </c>
      <c r="D123">
        <v>300</v>
      </c>
      <c r="E123" t="s">
        <v>257</v>
      </c>
      <c r="F123" t="s">
        <v>217</v>
      </c>
      <c r="G123" t="s">
        <v>218</v>
      </c>
      <c r="K123">
        <v>6</v>
      </c>
      <c r="M123">
        <v>0</v>
      </c>
    </row>
    <row r="124" spans="1:13" x14ac:dyDescent="0.2">
      <c r="A124" s="7">
        <v>39680</v>
      </c>
      <c r="B124">
        <v>241</v>
      </c>
      <c r="C124">
        <v>4</v>
      </c>
      <c r="D124">
        <v>300</v>
      </c>
      <c r="E124" t="s">
        <v>257</v>
      </c>
      <c r="F124" t="s">
        <v>217</v>
      </c>
      <c r="G124" t="s">
        <v>218</v>
      </c>
      <c r="K124">
        <v>6</v>
      </c>
      <c r="M124">
        <v>0</v>
      </c>
    </row>
    <row r="125" spans="1:13" x14ac:dyDescent="0.2">
      <c r="A125" s="7">
        <v>39680</v>
      </c>
      <c r="B125">
        <v>241</v>
      </c>
      <c r="C125">
        <v>4</v>
      </c>
      <c r="D125">
        <v>300</v>
      </c>
      <c r="E125" t="s">
        <v>257</v>
      </c>
      <c r="F125" t="s">
        <v>217</v>
      </c>
      <c r="G125" t="s">
        <v>218</v>
      </c>
      <c r="K125">
        <v>6</v>
      </c>
      <c r="M125">
        <v>0</v>
      </c>
    </row>
    <row r="126" spans="1:13" x14ac:dyDescent="0.2">
      <c r="A126" s="7">
        <v>39680</v>
      </c>
      <c r="B126">
        <v>241</v>
      </c>
      <c r="C126">
        <v>4</v>
      </c>
      <c r="D126">
        <v>300</v>
      </c>
      <c r="E126" t="s">
        <v>257</v>
      </c>
      <c r="F126" t="s">
        <v>217</v>
      </c>
      <c r="G126" t="s">
        <v>218</v>
      </c>
      <c r="K126">
        <v>6</v>
      </c>
      <c r="M126">
        <v>0</v>
      </c>
    </row>
    <row r="127" spans="1:13" x14ac:dyDescent="0.2">
      <c r="A127" s="7">
        <v>39680</v>
      </c>
      <c r="B127">
        <v>241</v>
      </c>
      <c r="C127">
        <v>4</v>
      </c>
      <c r="D127">
        <v>300</v>
      </c>
      <c r="E127" t="s">
        <v>257</v>
      </c>
      <c r="F127" t="s">
        <v>217</v>
      </c>
      <c r="G127" t="s">
        <v>218</v>
      </c>
      <c r="K127">
        <v>6</v>
      </c>
      <c r="M127">
        <v>0</v>
      </c>
    </row>
    <row r="128" spans="1:13" x14ac:dyDescent="0.2">
      <c r="A128" s="7">
        <v>39680</v>
      </c>
      <c r="B128">
        <v>241</v>
      </c>
      <c r="C128">
        <v>4</v>
      </c>
      <c r="D128">
        <v>300</v>
      </c>
      <c r="E128" t="s">
        <v>257</v>
      </c>
      <c r="F128" t="s">
        <v>217</v>
      </c>
      <c r="G128" t="s">
        <v>218</v>
      </c>
      <c r="K128">
        <v>6</v>
      </c>
      <c r="M128">
        <v>0</v>
      </c>
    </row>
    <row r="129" spans="1:13" x14ac:dyDescent="0.2">
      <c r="A129" s="7">
        <v>39680</v>
      </c>
      <c r="B129">
        <v>241</v>
      </c>
      <c r="C129">
        <v>4</v>
      </c>
      <c r="D129">
        <v>300</v>
      </c>
      <c r="E129" t="s">
        <v>257</v>
      </c>
      <c r="F129" t="s">
        <v>217</v>
      </c>
      <c r="G129" t="s">
        <v>218</v>
      </c>
      <c r="K129">
        <v>6</v>
      </c>
      <c r="M129">
        <v>0</v>
      </c>
    </row>
    <row r="130" spans="1:13" x14ac:dyDescent="0.2">
      <c r="A130" s="7">
        <v>39680</v>
      </c>
      <c r="B130">
        <v>241</v>
      </c>
      <c r="C130">
        <v>4</v>
      </c>
      <c r="D130">
        <v>300</v>
      </c>
      <c r="E130" t="s">
        <v>257</v>
      </c>
      <c r="F130" t="s">
        <v>217</v>
      </c>
      <c r="G130" t="s">
        <v>218</v>
      </c>
      <c r="K130">
        <v>6</v>
      </c>
      <c r="M130">
        <v>0</v>
      </c>
    </row>
    <row r="131" spans="1:13" x14ac:dyDescent="0.2">
      <c r="A131" s="7">
        <v>39680</v>
      </c>
      <c r="B131">
        <v>241</v>
      </c>
      <c r="C131">
        <v>4</v>
      </c>
      <c r="D131">
        <v>300</v>
      </c>
      <c r="E131" t="s">
        <v>257</v>
      </c>
      <c r="F131" t="s">
        <v>217</v>
      </c>
      <c r="G131" t="s">
        <v>218</v>
      </c>
      <c r="K131">
        <v>6</v>
      </c>
      <c r="M131">
        <v>0</v>
      </c>
    </row>
    <row r="132" spans="1:13" x14ac:dyDescent="0.2">
      <c r="A132" s="7">
        <v>39680</v>
      </c>
      <c r="B132">
        <v>241</v>
      </c>
      <c r="C132">
        <v>4</v>
      </c>
      <c r="D132">
        <v>300</v>
      </c>
      <c r="E132" t="s">
        <v>257</v>
      </c>
      <c r="F132" t="s">
        <v>217</v>
      </c>
      <c r="G132" t="s">
        <v>218</v>
      </c>
      <c r="K132">
        <v>6</v>
      </c>
      <c r="M132">
        <v>0</v>
      </c>
    </row>
    <row r="133" spans="1:13" x14ac:dyDescent="0.2">
      <c r="A133" s="7">
        <v>39680</v>
      </c>
      <c r="B133">
        <v>241</v>
      </c>
      <c r="C133">
        <v>4</v>
      </c>
      <c r="D133">
        <v>300</v>
      </c>
      <c r="E133" t="s">
        <v>257</v>
      </c>
      <c r="F133" t="s">
        <v>217</v>
      </c>
      <c r="G133" t="s">
        <v>218</v>
      </c>
      <c r="K133">
        <v>6</v>
      </c>
      <c r="M133">
        <v>0</v>
      </c>
    </row>
    <row r="134" spans="1:13" x14ac:dyDescent="0.2">
      <c r="A134" s="7">
        <v>39680</v>
      </c>
      <c r="B134">
        <v>241</v>
      </c>
      <c r="C134">
        <v>4</v>
      </c>
      <c r="D134">
        <v>300</v>
      </c>
      <c r="E134" t="s">
        <v>257</v>
      </c>
      <c r="F134" t="s">
        <v>217</v>
      </c>
      <c r="G134" t="s">
        <v>218</v>
      </c>
      <c r="K134">
        <v>6</v>
      </c>
      <c r="M134">
        <v>0</v>
      </c>
    </row>
    <row r="135" spans="1:13" x14ac:dyDescent="0.2">
      <c r="A135" s="7">
        <v>39680</v>
      </c>
      <c r="B135">
        <v>241</v>
      </c>
      <c r="C135">
        <v>4</v>
      </c>
      <c r="D135">
        <v>300</v>
      </c>
      <c r="E135" t="s">
        <v>257</v>
      </c>
      <c r="F135" t="s">
        <v>217</v>
      </c>
      <c r="G135" t="s">
        <v>218</v>
      </c>
      <c r="K135">
        <v>6</v>
      </c>
      <c r="M135">
        <v>0</v>
      </c>
    </row>
    <row r="136" spans="1:13" x14ac:dyDescent="0.2">
      <c r="A136" s="7">
        <v>39680</v>
      </c>
      <c r="B136">
        <v>241</v>
      </c>
      <c r="C136">
        <v>4</v>
      </c>
      <c r="D136">
        <v>300</v>
      </c>
      <c r="E136" t="s">
        <v>257</v>
      </c>
      <c r="F136" t="s">
        <v>217</v>
      </c>
      <c r="G136" t="s">
        <v>218</v>
      </c>
      <c r="K136">
        <v>6</v>
      </c>
      <c r="M136">
        <v>0</v>
      </c>
    </row>
    <row r="137" spans="1:13" x14ac:dyDescent="0.2">
      <c r="A137" s="7">
        <v>39680</v>
      </c>
      <c r="B137">
        <v>241</v>
      </c>
      <c r="C137">
        <v>4</v>
      </c>
      <c r="D137">
        <v>300</v>
      </c>
      <c r="E137" t="s">
        <v>257</v>
      </c>
      <c r="F137" t="s">
        <v>217</v>
      </c>
      <c r="G137" t="s">
        <v>218</v>
      </c>
      <c r="K137">
        <v>6</v>
      </c>
      <c r="M137">
        <v>0</v>
      </c>
    </row>
    <row r="138" spans="1:13" x14ac:dyDescent="0.2">
      <c r="A138" s="7">
        <v>39680</v>
      </c>
      <c r="B138">
        <v>241</v>
      </c>
      <c r="C138">
        <v>4</v>
      </c>
      <c r="D138">
        <v>300</v>
      </c>
      <c r="E138" t="s">
        <v>257</v>
      </c>
      <c r="F138" t="s">
        <v>217</v>
      </c>
      <c r="G138" t="s">
        <v>218</v>
      </c>
      <c r="K138">
        <v>6</v>
      </c>
      <c r="M138">
        <v>0</v>
      </c>
    </row>
    <row r="139" spans="1:13" x14ac:dyDescent="0.2">
      <c r="A139" s="7">
        <v>39680</v>
      </c>
      <c r="B139">
        <v>241</v>
      </c>
      <c r="C139">
        <v>4</v>
      </c>
      <c r="D139">
        <v>300</v>
      </c>
      <c r="E139" t="s">
        <v>257</v>
      </c>
      <c r="F139" t="s">
        <v>217</v>
      </c>
      <c r="G139" t="s">
        <v>218</v>
      </c>
      <c r="K139">
        <v>6</v>
      </c>
      <c r="M139">
        <v>0</v>
      </c>
    </row>
    <row r="140" spans="1:13" x14ac:dyDescent="0.2">
      <c r="A140" s="7">
        <v>39680</v>
      </c>
      <c r="B140">
        <v>241</v>
      </c>
      <c r="C140">
        <v>4</v>
      </c>
      <c r="D140">
        <v>300</v>
      </c>
      <c r="E140" t="s">
        <v>257</v>
      </c>
      <c r="F140" t="s">
        <v>217</v>
      </c>
      <c r="G140" t="s">
        <v>218</v>
      </c>
      <c r="K140">
        <v>6</v>
      </c>
      <c r="M140">
        <v>0</v>
      </c>
    </row>
    <row r="141" spans="1:13" x14ac:dyDescent="0.2">
      <c r="A141" s="7">
        <v>39680</v>
      </c>
      <c r="B141">
        <v>241</v>
      </c>
      <c r="C141">
        <v>4</v>
      </c>
      <c r="D141">
        <v>300</v>
      </c>
      <c r="E141" t="s">
        <v>257</v>
      </c>
      <c r="F141" t="s">
        <v>217</v>
      </c>
      <c r="G141" t="s">
        <v>218</v>
      </c>
      <c r="K141">
        <v>6</v>
      </c>
      <c r="M141">
        <v>0</v>
      </c>
    </row>
    <row r="142" spans="1:13" x14ac:dyDescent="0.2">
      <c r="A142" s="7">
        <v>39680</v>
      </c>
      <c r="B142">
        <v>241</v>
      </c>
      <c r="C142">
        <v>4</v>
      </c>
      <c r="D142">
        <v>300</v>
      </c>
      <c r="E142" t="s">
        <v>257</v>
      </c>
      <c r="F142" t="s">
        <v>217</v>
      </c>
      <c r="G142" t="s">
        <v>218</v>
      </c>
      <c r="K142">
        <v>6</v>
      </c>
      <c r="M142">
        <v>0</v>
      </c>
    </row>
    <row r="143" spans="1:13" x14ac:dyDescent="0.2">
      <c r="A143" s="7">
        <v>39680</v>
      </c>
      <c r="B143">
        <v>241</v>
      </c>
      <c r="C143">
        <v>4</v>
      </c>
      <c r="D143">
        <v>300</v>
      </c>
      <c r="E143" t="s">
        <v>257</v>
      </c>
      <c r="F143" t="s">
        <v>217</v>
      </c>
      <c r="G143" t="s">
        <v>218</v>
      </c>
      <c r="K143">
        <v>6</v>
      </c>
      <c r="M143">
        <v>0</v>
      </c>
    </row>
    <row r="144" spans="1:13" x14ac:dyDescent="0.2">
      <c r="A144" s="7">
        <v>39680</v>
      </c>
      <c r="B144">
        <v>241</v>
      </c>
      <c r="C144">
        <v>4</v>
      </c>
      <c r="D144">
        <v>300</v>
      </c>
      <c r="E144" t="s">
        <v>257</v>
      </c>
      <c r="F144" t="s">
        <v>217</v>
      </c>
      <c r="G144" t="s">
        <v>218</v>
      </c>
      <c r="K144">
        <v>6</v>
      </c>
      <c r="M144">
        <v>0</v>
      </c>
    </row>
    <row r="145" spans="1:13" x14ac:dyDescent="0.2">
      <c r="A145" s="7">
        <v>39680</v>
      </c>
      <c r="B145">
        <v>241</v>
      </c>
      <c r="C145">
        <v>4</v>
      </c>
      <c r="D145">
        <v>300</v>
      </c>
      <c r="E145" t="s">
        <v>257</v>
      </c>
      <c r="F145" t="s">
        <v>217</v>
      </c>
      <c r="G145" t="s">
        <v>218</v>
      </c>
      <c r="K145">
        <v>6</v>
      </c>
      <c r="M145">
        <v>0</v>
      </c>
    </row>
    <row r="146" spans="1:13" x14ac:dyDescent="0.2">
      <c r="A146" s="7">
        <v>39680</v>
      </c>
      <c r="B146">
        <v>241</v>
      </c>
      <c r="C146">
        <v>4</v>
      </c>
      <c r="D146">
        <v>300</v>
      </c>
      <c r="E146" t="s">
        <v>257</v>
      </c>
      <c r="F146" t="s">
        <v>217</v>
      </c>
      <c r="G146" t="s">
        <v>218</v>
      </c>
      <c r="K146">
        <v>6</v>
      </c>
      <c r="M146">
        <v>0</v>
      </c>
    </row>
    <row r="147" spans="1:13" x14ac:dyDescent="0.2">
      <c r="A147" s="7">
        <v>39680</v>
      </c>
      <c r="B147">
        <v>241</v>
      </c>
      <c r="C147">
        <v>4</v>
      </c>
      <c r="D147">
        <v>300</v>
      </c>
      <c r="E147" t="s">
        <v>257</v>
      </c>
      <c r="F147" t="s">
        <v>217</v>
      </c>
      <c r="G147" t="s">
        <v>218</v>
      </c>
      <c r="K147">
        <v>6</v>
      </c>
      <c r="M147">
        <v>0</v>
      </c>
    </row>
    <row r="148" spans="1:13" x14ac:dyDescent="0.2">
      <c r="A148" s="7">
        <v>39680</v>
      </c>
      <c r="B148">
        <v>241</v>
      </c>
      <c r="C148">
        <v>4</v>
      </c>
      <c r="D148">
        <v>300</v>
      </c>
      <c r="E148" t="s">
        <v>257</v>
      </c>
      <c r="F148" t="s">
        <v>217</v>
      </c>
      <c r="G148" t="s">
        <v>218</v>
      </c>
      <c r="K148">
        <v>6</v>
      </c>
      <c r="M148">
        <v>0</v>
      </c>
    </row>
    <row r="149" spans="1:13" x14ac:dyDescent="0.2">
      <c r="A149" s="7">
        <v>39680</v>
      </c>
      <c r="B149">
        <v>241</v>
      </c>
      <c r="C149">
        <v>4</v>
      </c>
      <c r="D149">
        <v>300</v>
      </c>
      <c r="E149" t="s">
        <v>257</v>
      </c>
      <c r="F149" t="s">
        <v>217</v>
      </c>
      <c r="G149" t="s">
        <v>218</v>
      </c>
      <c r="K149">
        <v>6</v>
      </c>
      <c r="M149">
        <v>0</v>
      </c>
    </row>
    <row r="150" spans="1:13" x14ac:dyDescent="0.2">
      <c r="A150" s="7">
        <v>39680</v>
      </c>
      <c r="B150">
        <v>241</v>
      </c>
      <c r="C150">
        <v>4</v>
      </c>
      <c r="D150">
        <v>300</v>
      </c>
      <c r="E150" t="s">
        <v>257</v>
      </c>
      <c r="F150" t="s">
        <v>217</v>
      </c>
      <c r="G150" t="s">
        <v>218</v>
      </c>
      <c r="K150">
        <v>6</v>
      </c>
      <c r="M150">
        <v>0</v>
      </c>
    </row>
    <row r="151" spans="1:13" x14ac:dyDescent="0.2">
      <c r="A151" s="7">
        <v>39680</v>
      </c>
      <c r="B151">
        <v>241</v>
      </c>
      <c r="C151">
        <v>4</v>
      </c>
      <c r="D151">
        <v>300</v>
      </c>
      <c r="E151" t="s">
        <v>257</v>
      </c>
      <c r="F151" t="s">
        <v>217</v>
      </c>
      <c r="G151" t="s">
        <v>218</v>
      </c>
      <c r="K151">
        <v>6</v>
      </c>
      <c r="M151">
        <v>0</v>
      </c>
    </row>
    <row r="152" spans="1:13" x14ac:dyDescent="0.2">
      <c r="A152" s="7">
        <v>39680</v>
      </c>
      <c r="B152">
        <v>241</v>
      </c>
      <c r="C152">
        <v>4</v>
      </c>
      <c r="D152">
        <v>300</v>
      </c>
      <c r="E152" t="s">
        <v>257</v>
      </c>
      <c r="F152" t="s">
        <v>217</v>
      </c>
      <c r="G152" t="s">
        <v>218</v>
      </c>
      <c r="K152">
        <v>6</v>
      </c>
      <c r="M152">
        <v>0</v>
      </c>
    </row>
    <row r="153" spans="1:13" x14ac:dyDescent="0.2">
      <c r="A153" s="7">
        <v>39680</v>
      </c>
      <c r="B153">
        <v>241</v>
      </c>
      <c r="C153">
        <v>4</v>
      </c>
      <c r="D153">
        <v>300</v>
      </c>
      <c r="E153" t="s">
        <v>257</v>
      </c>
      <c r="F153" t="s">
        <v>217</v>
      </c>
      <c r="G153" t="s">
        <v>218</v>
      </c>
      <c r="K153">
        <v>6</v>
      </c>
      <c r="M153">
        <v>0</v>
      </c>
    </row>
    <row r="154" spans="1:13" x14ac:dyDescent="0.2">
      <c r="A154" s="7">
        <v>39680</v>
      </c>
      <c r="B154">
        <v>241</v>
      </c>
      <c r="C154">
        <v>4</v>
      </c>
      <c r="D154">
        <v>300</v>
      </c>
      <c r="E154" t="s">
        <v>257</v>
      </c>
      <c r="F154" t="s">
        <v>217</v>
      </c>
      <c r="G154" t="s">
        <v>218</v>
      </c>
      <c r="K154">
        <v>6</v>
      </c>
      <c r="M154">
        <v>0</v>
      </c>
    </row>
    <row r="155" spans="1:13" x14ac:dyDescent="0.2">
      <c r="A155" s="7">
        <v>39680</v>
      </c>
      <c r="B155">
        <v>241</v>
      </c>
      <c r="C155">
        <v>4</v>
      </c>
      <c r="D155">
        <v>300</v>
      </c>
      <c r="E155" t="s">
        <v>257</v>
      </c>
      <c r="F155" t="s">
        <v>217</v>
      </c>
      <c r="G155" t="s">
        <v>218</v>
      </c>
      <c r="K155">
        <v>6</v>
      </c>
      <c r="M155">
        <v>0</v>
      </c>
    </row>
    <row r="156" spans="1:13" x14ac:dyDescent="0.2">
      <c r="A156" s="7">
        <v>39680</v>
      </c>
      <c r="B156">
        <v>241</v>
      </c>
      <c r="C156">
        <v>4</v>
      </c>
      <c r="D156">
        <v>300</v>
      </c>
      <c r="E156" t="s">
        <v>257</v>
      </c>
      <c r="F156" t="s">
        <v>217</v>
      </c>
      <c r="G156" t="s">
        <v>218</v>
      </c>
      <c r="K156">
        <v>6</v>
      </c>
      <c r="M156">
        <v>0</v>
      </c>
    </row>
    <row r="157" spans="1:13" x14ac:dyDescent="0.2">
      <c r="A157" s="7">
        <v>39680</v>
      </c>
      <c r="B157">
        <v>241</v>
      </c>
      <c r="C157">
        <v>4</v>
      </c>
      <c r="D157">
        <v>300</v>
      </c>
      <c r="E157" t="s">
        <v>257</v>
      </c>
      <c r="F157" t="s">
        <v>217</v>
      </c>
      <c r="G157" t="s">
        <v>218</v>
      </c>
      <c r="K157">
        <v>6</v>
      </c>
      <c r="M157">
        <v>0</v>
      </c>
    </row>
    <row r="158" spans="1:13" x14ac:dyDescent="0.2">
      <c r="A158" s="7">
        <v>39680</v>
      </c>
      <c r="B158">
        <v>241</v>
      </c>
      <c r="C158">
        <v>4</v>
      </c>
      <c r="D158">
        <v>300</v>
      </c>
      <c r="E158" t="s">
        <v>257</v>
      </c>
      <c r="F158" t="s">
        <v>217</v>
      </c>
      <c r="G158" t="s">
        <v>218</v>
      </c>
      <c r="K158">
        <v>6</v>
      </c>
      <c r="M158">
        <v>0</v>
      </c>
    </row>
    <row r="159" spans="1:13" x14ac:dyDescent="0.2">
      <c r="A159" s="7">
        <v>39680</v>
      </c>
      <c r="B159">
        <v>241</v>
      </c>
      <c r="C159">
        <v>4</v>
      </c>
      <c r="D159">
        <v>300</v>
      </c>
      <c r="E159" t="s">
        <v>257</v>
      </c>
      <c r="F159" t="s">
        <v>217</v>
      </c>
      <c r="G159" t="s">
        <v>218</v>
      </c>
      <c r="K159">
        <v>6</v>
      </c>
      <c r="M159">
        <v>0</v>
      </c>
    </row>
    <row r="160" spans="1:13" x14ac:dyDescent="0.2">
      <c r="A160" s="7">
        <v>39680</v>
      </c>
      <c r="B160">
        <v>241</v>
      </c>
      <c r="C160">
        <v>4</v>
      </c>
      <c r="D160">
        <v>300</v>
      </c>
      <c r="E160" t="s">
        <v>257</v>
      </c>
      <c r="F160" t="s">
        <v>217</v>
      </c>
      <c r="G160" t="s">
        <v>218</v>
      </c>
      <c r="K160">
        <v>6</v>
      </c>
      <c r="M160">
        <v>0</v>
      </c>
    </row>
    <row r="161" spans="1:13" x14ac:dyDescent="0.2">
      <c r="A161" s="7">
        <v>39680</v>
      </c>
      <c r="B161">
        <v>241</v>
      </c>
      <c r="C161">
        <v>4</v>
      </c>
      <c r="D161">
        <v>300</v>
      </c>
      <c r="E161" t="s">
        <v>257</v>
      </c>
      <c r="F161" t="s">
        <v>217</v>
      </c>
      <c r="G161" t="s">
        <v>218</v>
      </c>
      <c r="K161">
        <v>6</v>
      </c>
      <c r="M161">
        <v>0</v>
      </c>
    </row>
    <row r="162" spans="1:13" x14ac:dyDescent="0.2">
      <c r="A162" s="7">
        <v>39680</v>
      </c>
      <c r="B162">
        <v>241</v>
      </c>
      <c r="C162">
        <v>4</v>
      </c>
      <c r="D162">
        <v>300</v>
      </c>
      <c r="E162" t="s">
        <v>257</v>
      </c>
      <c r="F162" t="s">
        <v>217</v>
      </c>
      <c r="G162" t="s">
        <v>218</v>
      </c>
      <c r="K162">
        <v>6</v>
      </c>
      <c r="M162">
        <v>0</v>
      </c>
    </row>
    <row r="163" spans="1:13" x14ac:dyDescent="0.2">
      <c r="A163" s="7">
        <v>39680</v>
      </c>
      <c r="B163">
        <v>241</v>
      </c>
      <c r="C163">
        <v>4</v>
      </c>
      <c r="D163">
        <v>300</v>
      </c>
      <c r="E163" t="s">
        <v>257</v>
      </c>
      <c r="F163" t="s">
        <v>217</v>
      </c>
      <c r="G163" t="s">
        <v>218</v>
      </c>
      <c r="K163">
        <v>6</v>
      </c>
      <c r="M163">
        <v>0</v>
      </c>
    </row>
    <row r="164" spans="1:13" x14ac:dyDescent="0.2">
      <c r="A164" s="7">
        <v>39680</v>
      </c>
      <c r="B164">
        <v>241</v>
      </c>
      <c r="C164">
        <v>4</v>
      </c>
      <c r="D164">
        <v>300</v>
      </c>
      <c r="E164" t="s">
        <v>257</v>
      </c>
      <c r="F164" t="s">
        <v>217</v>
      </c>
      <c r="G164" t="s">
        <v>218</v>
      </c>
      <c r="K164">
        <v>6</v>
      </c>
      <c r="M164">
        <v>0</v>
      </c>
    </row>
    <row r="165" spans="1:13" x14ac:dyDescent="0.2">
      <c r="A165" s="7">
        <v>39680</v>
      </c>
      <c r="B165">
        <v>241</v>
      </c>
      <c r="C165">
        <v>4</v>
      </c>
      <c r="D165">
        <v>300</v>
      </c>
      <c r="E165" t="s">
        <v>257</v>
      </c>
      <c r="F165" t="s">
        <v>217</v>
      </c>
      <c r="G165" t="s">
        <v>218</v>
      </c>
      <c r="K165">
        <v>6</v>
      </c>
      <c r="M165">
        <v>0</v>
      </c>
    </row>
    <row r="166" spans="1:13" x14ac:dyDescent="0.2">
      <c r="A166" s="7">
        <v>39680</v>
      </c>
      <c r="B166">
        <v>241</v>
      </c>
      <c r="C166">
        <v>4</v>
      </c>
      <c r="D166">
        <v>300</v>
      </c>
      <c r="E166" t="s">
        <v>257</v>
      </c>
      <c r="F166" t="s">
        <v>217</v>
      </c>
      <c r="G166" t="s">
        <v>218</v>
      </c>
      <c r="K166">
        <v>6</v>
      </c>
      <c r="M166">
        <v>0</v>
      </c>
    </row>
    <row r="167" spans="1:13" x14ac:dyDescent="0.2">
      <c r="A167" s="7">
        <v>39680</v>
      </c>
      <c r="B167">
        <v>241</v>
      </c>
      <c r="C167">
        <v>4</v>
      </c>
      <c r="D167">
        <v>300</v>
      </c>
      <c r="E167" t="s">
        <v>257</v>
      </c>
      <c r="F167" t="s">
        <v>217</v>
      </c>
      <c r="G167" t="s">
        <v>218</v>
      </c>
      <c r="K167">
        <v>6</v>
      </c>
      <c r="M167">
        <v>0</v>
      </c>
    </row>
    <row r="168" spans="1:13" x14ac:dyDescent="0.2">
      <c r="A168" s="7">
        <v>39680</v>
      </c>
      <c r="B168">
        <v>241</v>
      </c>
      <c r="C168">
        <v>4</v>
      </c>
      <c r="D168">
        <v>300</v>
      </c>
      <c r="E168" t="s">
        <v>257</v>
      </c>
      <c r="F168" t="s">
        <v>217</v>
      </c>
      <c r="G168" t="s">
        <v>218</v>
      </c>
      <c r="K168">
        <v>6</v>
      </c>
      <c r="M168">
        <v>0</v>
      </c>
    </row>
    <row r="169" spans="1:13" x14ac:dyDescent="0.2">
      <c r="A169" s="7">
        <v>39680</v>
      </c>
      <c r="B169">
        <v>241</v>
      </c>
      <c r="C169">
        <v>4</v>
      </c>
      <c r="D169">
        <v>300</v>
      </c>
      <c r="E169" t="s">
        <v>257</v>
      </c>
      <c r="F169" t="s">
        <v>217</v>
      </c>
      <c r="G169" t="s">
        <v>218</v>
      </c>
      <c r="K169">
        <v>6</v>
      </c>
      <c r="M169">
        <v>0</v>
      </c>
    </row>
    <row r="170" spans="1:13" x14ac:dyDescent="0.2">
      <c r="A170" s="7">
        <v>39680</v>
      </c>
      <c r="B170">
        <v>241</v>
      </c>
      <c r="C170">
        <v>4</v>
      </c>
      <c r="D170">
        <v>300</v>
      </c>
      <c r="E170" t="s">
        <v>257</v>
      </c>
      <c r="F170" t="s">
        <v>217</v>
      </c>
      <c r="G170" t="s">
        <v>218</v>
      </c>
      <c r="K170">
        <v>6</v>
      </c>
      <c r="M170">
        <v>0</v>
      </c>
    </row>
    <row r="171" spans="1:13" x14ac:dyDescent="0.2">
      <c r="A171" s="7">
        <v>39680</v>
      </c>
      <c r="B171">
        <v>241</v>
      </c>
      <c r="C171">
        <v>4</v>
      </c>
      <c r="D171">
        <v>300</v>
      </c>
      <c r="E171" t="s">
        <v>257</v>
      </c>
      <c r="F171" t="s">
        <v>217</v>
      </c>
      <c r="G171" t="s">
        <v>218</v>
      </c>
      <c r="K171">
        <v>6</v>
      </c>
      <c r="M171">
        <v>0</v>
      </c>
    </row>
    <row r="172" spans="1:13" x14ac:dyDescent="0.2">
      <c r="A172" s="7">
        <v>39680</v>
      </c>
      <c r="B172">
        <v>241</v>
      </c>
      <c r="C172">
        <v>4</v>
      </c>
      <c r="D172">
        <v>300</v>
      </c>
      <c r="E172" t="s">
        <v>257</v>
      </c>
      <c r="F172" t="s">
        <v>217</v>
      </c>
      <c r="G172" t="s">
        <v>218</v>
      </c>
      <c r="K172">
        <v>6</v>
      </c>
      <c r="M172">
        <v>0</v>
      </c>
    </row>
    <row r="173" spans="1:13" x14ac:dyDescent="0.2">
      <c r="A173" s="7">
        <v>39680</v>
      </c>
      <c r="B173">
        <v>241</v>
      </c>
      <c r="C173">
        <v>4</v>
      </c>
      <c r="D173">
        <v>300</v>
      </c>
      <c r="E173" t="s">
        <v>257</v>
      </c>
      <c r="F173" t="s">
        <v>217</v>
      </c>
      <c r="G173" t="s">
        <v>218</v>
      </c>
      <c r="K173">
        <v>6</v>
      </c>
      <c r="M173">
        <v>0</v>
      </c>
    </row>
    <row r="174" spans="1:13" x14ac:dyDescent="0.2">
      <c r="A174" s="7">
        <v>39680</v>
      </c>
      <c r="B174">
        <v>241</v>
      </c>
      <c r="C174">
        <v>4</v>
      </c>
      <c r="D174">
        <v>300</v>
      </c>
      <c r="E174" t="s">
        <v>257</v>
      </c>
      <c r="F174" t="s">
        <v>217</v>
      </c>
      <c r="G174" t="s">
        <v>218</v>
      </c>
      <c r="K174">
        <v>6</v>
      </c>
      <c r="M174">
        <v>0</v>
      </c>
    </row>
    <row r="175" spans="1:13" x14ac:dyDescent="0.2">
      <c r="A175" s="7">
        <v>39680</v>
      </c>
      <c r="B175">
        <v>241</v>
      </c>
      <c r="C175">
        <v>4</v>
      </c>
      <c r="D175">
        <v>300</v>
      </c>
      <c r="E175" t="s">
        <v>257</v>
      </c>
      <c r="F175" t="s">
        <v>217</v>
      </c>
      <c r="G175" t="s">
        <v>218</v>
      </c>
      <c r="K175">
        <v>6</v>
      </c>
      <c r="M175">
        <v>0</v>
      </c>
    </row>
    <row r="176" spans="1:13" x14ac:dyDescent="0.2">
      <c r="A176" s="7">
        <v>39680</v>
      </c>
      <c r="B176">
        <v>241</v>
      </c>
      <c r="C176">
        <v>4</v>
      </c>
      <c r="D176">
        <v>300</v>
      </c>
      <c r="E176" t="s">
        <v>257</v>
      </c>
      <c r="F176" t="s">
        <v>217</v>
      </c>
      <c r="G176" t="s">
        <v>218</v>
      </c>
      <c r="K176">
        <v>6</v>
      </c>
      <c r="M176">
        <v>0</v>
      </c>
    </row>
    <row r="177" spans="1:13" x14ac:dyDescent="0.2">
      <c r="A177" s="7">
        <v>39680</v>
      </c>
      <c r="B177">
        <v>241</v>
      </c>
      <c r="C177">
        <v>4</v>
      </c>
      <c r="D177">
        <v>300</v>
      </c>
      <c r="E177" t="s">
        <v>257</v>
      </c>
      <c r="F177" t="s">
        <v>217</v>
      </c>
      <c r="G177" t="s">
        <v>218</v>
      </c>
      <c r="K177">
        <v>6</v>
      </c>
      <c r="M177">
        <v>0</v>
      </c>
    </row>
    <row r="178" spans="1:13" x14ac:dyDescent="0.2">
      <c r="A178" s="7">
        <v>39680</v>
      </c>
      <c r="B178">
        <v>241</v>
      </c>
      <c r="C178">
        <v>4</v>
      </c>
      <c r="D178">
        <v>300</v>
      </c>
      <c r="E178" t="s">
        <v>257</v>
      </c>
      <c r="F178" t="s">
        <v>217</v>
      </c>
      <c r="G178" t="s">
        <v>218</v>
      </c>
      <c r="K178">
        <v>6</v>
      </c>
      <c r="M178">
        <v>0</v>
      </c>
    </row>
    <row r="179" spans="1:13" x14ac:dyDescent="0.2">
      <c r="A179" s="7">
        <v>39680</v>
      </c>
      <c r="B179">
        <v>241</v>
      </c>
      <c r="C179">
        <v>4</v>
      </c>
      <c r="D179">
        <v>300</v>
      </c>
      <c r="E179" t="s">
        <v>257</v>
      </c>
      <c r="F179" t="s">
        <v>217</v>
      </c>
      <c r="G179" t="s">
        <v>218</v>
      </c>
      <c r="K179">
        <v>6</v>
      </c>
      <c r="M179">
        <v>0</v>
      </c>
    </row>
    <row r="180" spans="1:13" x14ac:dyDescent="0.2">
      <c r="A180" s="7">
        <v>39680</v>
      </c>
      <c r="B180">
        <v>241</v>
      </c>
      <c r="C180">
        <v>4</v>
      </c>
      <c r="D180">
        <v>300</v>
      </c>
      <c r="E180" t="s">
        <v>257</v>
      </c>
      <c r="F180" t="s">
        <v>217</v>
      </c>
      <c r="G180" t="s">
        <v>218</v>
      </c>
      <c r="K180">
        <v>6</v>
      </c>
      <c r="M180">
        <v>0</v>
      </c>
    </row>
    <row r="181" spans="1:13" x14ac:dyDescent="0.2">
      <c r="A181" s="7">
        <v>39680</v>
      </c>
      <c r="B181">
        <v>241</v>
      </c>
      <c r="C181">
        <v>4</v>
      </c>
      <c r="D181">
        <v>300</v>
      </c>
      <c r="E181" t="s">
        <v>257</v>
      </c>
      <c r="F181" t="s">
        <v>217</v>
      </c>
      <c r="G181" t="s">
        <v>218</v>
      </c>
      <c r="K181">
        <v>6</v>
      </c>
      <c r="M181">
        <v>0</v>
      </c>
    </row>
    <row r="182" spans="1:13" x14ac:dyDescent="0.2">
      <c r="A182" s="7">
        <v>39680</v>
      </c>
      <c r="B182">
        <v>241</v>
      </c>
      <c r="C182">
        <v>4</v>
      </c>
      <c r="D182">
        <v>300</v>
      </c>
      <c r="E182" t="s">
        <v>257</v>
      </c>
      <c r="F182" t="s">
        <v>217</v>
      </c>
      <c r="G182" t="s">
        <v>218</v>
      </c>
      <c r="K182">
        <v>6</v>
      </c>
      <c r="M182">
        <v>0</v>
      </c>
    </row>
    <row r="183" spans="1:13" x14ac:dyDescent="0.2">
      <c r="A183" s="7">
        <v>39680</v>
      </c>
      <c r="B183">
        <v>241</v>
      </c>
      <c r="C183">
        <v>4</v>
      </c>
      <c r="D183">
        <v>300</v>
      </c>
      <c r="E183" t="s">
        <v>257</v>
      </c>
      <c r="F183" t="s">
        <v>217</v>
      </c>
      <c r="G183" t="s">
        <v>218</v>
      </c>
      <c r="K183">
        <v>6</v>
      </c>
      <c r="M183">
        <v>0</v>
      </c>
    </row>
    <row r="184" spans="1:13" x14ac:dyDescent="0.2">
      <c r="A184" s="7">
        <v>39680</v>
      </c>
      <c r="B184">
        <v>241</v>
      </c>
      <c r="C184">
        <v>4</v>
      </c>
      <c r="D184">
        <v>300</v>
      </c>
      <c r="E184" t="s">
        <v>257</v>
      </c>
      <c r="F184" t="s">
        <v>217</v>
      </c>
      <c r="G184" t="s">
        <v>218</v>
      </c>
      <c r="K184">
        <v>6</v>
      </c>
      <c r="M184">
        <v>0</v>
      </c>
    </row>
    <row r="185" spans="1:13" x14ac:dyDescent="0.2">
      <c r="A185" s="7">
        <v>39680</v>
      </c>
      <c r="B185">
        <v>241</v>
      </c>
      <c r="C185">
        <v>4</v>
      </c>
      <c r="D185">
        <v>300</v>
      </c>
      <c r="E185" t="s">
        <v>257</v>
      </c>
      <c r="F185" t="s">
        <v>217</v>
      </c>
      <c r="G185" t="s">
        <v>218</v>
      </c>
      <c r="K185">
        <v>6</v>
      </c>
      <c r="M185">
        <v>0</v>
      </c>
    </row>
    <row r="186" spans="1:13" x14ac:dyDescent="0.2">
      <c r="A186" s="7">
        <v>39680</v>
      </c>
      <c r="B186">
        <v>241</v>
      </c>
      <c r="C186">
        <v>4</v>
      </c>
      <c r="D186">
        <v>300</v>
      </c>
      <c r="E186" t="s">
        <v>257</v>
      </c>
      <c r="F186" t="s">
        <v>217</v>
      </c>
      <c r="G186" t="s">
        <v>218</v>
      </c>
      <c r="K186">
        <v>6</v>
      </c>
      <c r="M186">
        <v>0</v>
      </c>
    </row>
    <row r="187" spans="1:13" x14ac:dyDescent="0.2">
      <c r="A187" s="7">
        <v>39680</v>
      </c>
      <c r="B187">
        <v>241</v>
      </c>
      <c r="C187">
        <v>4</v>
      </c>
      <c r="D187">
        <v>300</v>
      </c>
      <c r="E187" t="s">
        <v>257</v>
      </c>
      <c r="F187" t="s">
        <v>217</v>
      </c>
      <c r="G187" t="s">
        <v>218</v>
      </c>
      <c r="K187">
        <v>6</v>
      </c>
      <c r="M187">
        <v>0</v>
      </c>
    </row>
    <row r="188" spans="1:13" x14ac:dyDescent="0.2">
      <c r="A188" s="7">
        <v>39680</v>
      </c>
      <c r="B188">
        <v>241</v>
      </c>
      <c r="C188">
        <v>4</v>
      </c>
      <c r="D188">
        <v>300</v>
      </c>
      <c r="E188" t="s">
        <v>257</v>
      </c>
      <c r="F188" t="s">
        <v>217</v>
      </c>
      <c r="G188" t="s">
        <v>218</v>
      </c>
      <c r="K188">
        <v>6</v>
      </c>
      <c r="M188">
        <v>0</v>
      </c>
    </row>
    <row r="189" spans="1:13" x14ac:dyDescent="0.2">
      <c r="A189" s="7">
        <v>39680</v>
      </c>
      <c r="B189">
        <v>241</v>
      </c>
      <c r="C189">
        <v>4</v>
      </c>
      <c r="D189">
        <v>300</v>
      </c>
      <c r="E189" t="s">
        <v>257</v>
      </c>
      <c r="F189" t="s">
        <v>217</v>
      </c>
      <c r="G189" t="s">
        <v>218</v>
      </c>
      <c r="K189">
        <v>6</v>
      </c>
      <c r="M189">
        <v>0</v>
      </c>
    </row>
    <row r="190" spans="1:13" x14ac:dyDescent="0.2">
      <c r="A190" s="7">
        <v>39680</v>
      </c>
      <c r="B190">
        <v>241</v>
      </c>
      <c r="C190">
        <v>4</v>
      </c>
      <c r="D190">
        <v>300</v>
      </c>
      <c r="E190" t="s">
        <v>257</v>
      </c>
      <c r="F190" t="s">
        <v>217</v>
      </c>
      <c r="G190" t="s">
        <v>218</v>
      </c>
      <c r="K190">
        <v>6</v>
      </c>
      <c r="M190">
        <v>0</v>
      </c>
    </row>
    <row r="191" spans="1:13" x14ac:dyDescent="0.2">
      <c r="A191" s="7">
        <v>39680</v>
      </c>
      <c r="B191">
        <v>241</v>
      </c>
      <c r="C191">
        <v>4</v>
      </c>
      <c r="D191">
        <v>300</v>
      </c>
      <c r="E191" t="s">
        <v>257</v>
      </c>
      <c r="F191" t="s">
        <v>217</v>
      </c>
      <c r="G191" t="s">
        <v>218</v>
      </c>
      <c r="K191">
        <v>6</v>
      </c>
      <c r="M191">
        <v>0</v>
      </c>
    </row>
    <row r="192" spans="1:13" x14ac:dyDescent="0.2">
      <c r="A192" s="7">
        <v>39680</v>
      </c>
      <c r="B192">
        <v>241</v>
      </c>
      <c r="C192">
        <v>4</v>
      </c>
      <c r="D192">
        <v>300</v>
      </c>
      <c r="E192" t="s">
        <v>257</v>
      </c>
      <c r="F192" t="s">
        <v>217</v>
      </c>
      <c r="G192" t="s">
        <v>218</v>
      </c>
      <c r="K192">
        <v>6</v>
      </c>
      <c r="M192">
        <v>0</v>
      </c>
    </row>
    <row r="193" spans="1:13" x14ac:dyDescent="0.2">
      <c r="A193" s="7">
        <v>39680</v>
      </c>
      <c r="B193">
        <v>241</v>
      </c>
      <c r="C193">
        <v>4</v>
      </c>
      <c r="D193">
        <v>300</v>
      </c>
      <c r="E193" t="s">
        <v>257</v>
      </c>
      <c r="F193" t="s">
        <v>217</v>
      </c>
      <c r="G193" t="s">
        <v>218</v>
      </c>
      <c r="K193">
        <v>6</v>
      </c>
      <c r="M193">
        <v>0</v>
      </c>
    </row>
    <row r="194" spans="1:13" x14ac:dyDescent="0.2">
      <c r="A194" s="7">
        <v>39680</v>
      </c>
      <c r="B194">
        <v>241</v>
      </c>
      <c r="C194">
        <v>4</v>
      </c>
      <c r="D194">
        <v>300</v>
      </c>
      <c r="E194" t="s">
        <v>257</v>
      </c>
      <c r="F194" t="s">
        <v>217</v>
      </c>
      <c r="G194" t="s">
        <v>218</v>
      </c>
      <c r="K194">
        <v>6</v>
      </c>
      <c r="M194">
        <v>0</v>
      </c>
    </row>
    <row r="195" spans="1:13" x14ac:dyDescent="0.2">
      <c r="A195" s="7">
        <v>39680</v>
      </c>
      <c r="B195">
        <v>241</v>
      </c>
      <c r="C195">
        <v>4</v>
      </c>
      <c r="D195">
        <v>300</v>
      </c>
      <c r="E195" t="s">
        <v>257</v>
      </c>
      <c r="F195" t="s">
        <v>217</v>
      </c>
      <c r="G195" t="s">
        <v>218</v>
      </c>
      <c r="K195">
        <v>6</v>
      </c>
      <c r="M195">
        <v>0</v>
      </c>
    </row>
    <row r="196" spans="1:13" x14ac:dyDescent="0.2">
      <c r="A196" s="7">
        <v>39680</v>
      </c>
      <c r="B196">
        <v>241</v>
      </c>
      <c r="C196">
        <v>4</v>
      </c>
      <c r="D196">
        <v>300</v>
      </c>
      <c r="E196" t="s">
        <v>257</v>
      </c>
      <c r="F196" t="s">
        <v>217</v>
      </c>
      <c r="G196" t="s">
        <v>218</v>
      </c>
      <c r="K196">
        <v>6</v>
      </c>
      <c r="M196">
        <v>0</v>
      </c>
    </row>
    <row r="197" spans="1:13" x14ac:dyDescent="0.2">
      <c r="A197" s="7">
        <v>39680</v>
      </c>
      <c r="B197">
        <v>241</v>
      </c>
      <c r="C197">
        <v>4</v>
      </c>
      <c r="D197">
        <v>300</v>
      </c>
      <c r="E197" t="s">
        <v>257</v>
      </c>
      <c r="F197" t="s">
        <v>217</v>
      </c>
      <c r="G197" t="s">
        <v>218</v>
      </c>
      <c r="K197">
        <v>6</v>
      </c>
      <c r="M197">
        <v>0</v>
      </c>
    </row>
    <row r="198" spans="1:13" x14ac:dyDescent="0.2">
      <c r="A198" s="7">
        <v>39680</v>
      </c>
      <c r="B198">
        <v>241</v>
      </c>
      <c r="C198">
        <v>4</v>
      </c>
      <c r="D198">
        <v>300</v>
      </c>
      <c r="E198" t="s">
        <v>257</v>
      </c>
      <c r="F198" t="s">
        <v>217</v>
      </c>
      <c r="G198" t="s">
        <v>218</v>
      </c>
      <c r="K198">
        <v>6</v>
      </c>
      <c r="M198">
        <v>0</v>
      </c>
    </row>
    <row r="199" spans="1:13" x14ac:dyDescent="0.2">
      <c r="A199" s="7">
        <v>39680</v>
      </c>
      <c r="B199">
        <v>241</v>
      </c>
      <c r="C199">
        <v>4</v>
      </c>
      <c r="D199">
        <v>300</v>
      </c>
      <c r="E199" t="s">
        <v>257</v>
      </c>
      <c r="F199" t="s">
        <v>217</v>
      </c>
      <c r="G199" t="s">
        <v>218</v>
      </c>
      <c r="K199">
        <v>6</v>
      </c>
      <c r="M199">
        <v>0</v>
      </c>
    </row>
    <row r="200" spans="1:13" x14ac:dyDescent="0.2">
      <c r="A200" s="7">
        <v>39680</v>
      </c>
      <c r="B200">
        <v>241</v>
      </c>
      <c r="C200">
        <v>4</v>
      </c>
      <c r="D200">
        <v>300</v>
      </c>
      <c r="E200" t="s">
        <v>257</v>
      </c>
      <c r="F200" t="s">
        <v>217</v>
      </c>
      <c r="G200" t="s">
        <v>218</v>
      </c>
      <c r="K200">
        <v>6</v>
      </c>
      <c r="M200">
        <v>0</v>
      </c>
    </row>
    <row r="201" spans="1:13" x14ac:dyDescent="0.2">
      <c r="A201" s="7">
        <v>39680</v>
      </c>
      <c r="B201">
        <v>241</v>
      </c>
      <c r="C201">
        <v>4</v>
      </c>
      <c r="D201">
        <v>300</v>
      </c>
      <c r="E201" t="s">
        <v>257</v>
      </c>
      <c r="F201" t="s">
        <v>217</v>
      </c>
      <c r="G201" t="s">
        <v>218</v>
      </c>
      <c r="K201">
        <v>6</v>
      </c>
      <c r="M201">
        <v>0</v>
      </c>
    </row>
    <row r="202" spans="1:13" x14ac:dyDescent="0.2">
      <c r="A202" s="7">
        <v>39680</v>
      </c>
      <c r="B202">
        <v>241</v>
      </c>
      <c r="C202">
        <v>4</v>
      </c>
      <c r="D202">
        <v>300</v>
      </c>
      <c r="E202" t="s">
        <v>257</v>
      </c>
      <c r="F202" t="s">
        <v>217</v>
      </c>
      <c r="G202" t="s">
        <v>218</v>
      </c>
      <c r="K202">
        <v>6</v>
      </c>
      <c r="M202">
        <v>0</v>
      </c>
    </row>
    <row r="203" spans="1:13" x14ac:dyDescent="0.2">
      <c r="A203" s="7">
        <v>39680</v>
      </c>
      <c r="B203">
        <v>241</v>
      </c>
      <c r="C203">
        <v>4</v>
      </c>
      <c r="D203">
        <v>300</v>
      </c>
      <c r="E203" t="s">
        <v>257</v>
      </c>
      <c r="F203" t="s">
        <v>217</v>
      </c>
      <c r="G203" t="s">
        <v>218</v>
      </c>
      <c r="K203">
        <v>6</v>
      </c>
      <c r="M203">
        <v>0</v>
      </c>
    </row>
    <row r="204" spans="1:13" x14ac:dyDescent="0.2">
      <c r="A204" s="7">
        <v>39680</v>
      </c>
      <c r="B204">
        <v>241</v>
      </c>
      <c r="C204">
        <v>4</v>
      </c>
      <c r="D204">
        <v>300</v>
      </c>
      <c r="E204" t="s">
        <v>257</v>
      </c>
      <c r="F204" t="s">
        <v>217</v>
      </c>
      <c r="G204" t="s">
        <v>218</v>
      </c>
      <c r="K204">
        <v>6</v>
      </c>
      <c r="M204">
        <v>0</v>
      </c>
    </row>
    <row r="205" spans="1:13" x14ac:dyDescent="0.2">
      <c r="A205" s="7">
        <v>39680</v>
      </c>
      <c r="B205">
        <v>241</v>
      </c>
      <c r="C205">
        <v>4</v>
      </c>
      <c r="D205">
        <v>300</v>
      </c>
      <c r="E205" t="s">
        <v>257</v>
      </c>
      <c r="F205" t="s">
        <v>217</v>
      </c>
      <c r="G205" t="s">
        <v>218</v>
      </c>
      <c r="K205">
        <v>6</v>
      </c>
      <c r="M205">
        <v>0</v>
      </c>
    </row>
    <row r="206" spans="1:13" x14ac:dyDescent="0.2">
      <c r="A206" s="7">
        <v>39680</v>
      </c>
      <c r="B206">
        <v>241</v>
      </c>
      <c r="C206">
        <v>4</v>
      </c>
      <c r="D206">
        <v>300</v>
      </c>
      <c r="E206" t="s">
        <v>257</v>
      </c>
      <c r="F206" t="s">
        <v>217</v>
      </c>
      <c r="G206" t="s">
        <v>218</v>
      </c>
      <c r="K206">
        <v>6</v>
      </c>
      <c r="M206">
        <v>0</v>
      </c>
    </row>
    <row r="207" spans="1:13" x14ac:dyDescent="0.2">
      <c r="A207" s="7">
        <v>39680</v>
      </c>
      <c r="B207">
        <v>241</v>
      </c>
      <c r="C207">
        <v>4</v>
      </c>
      <c r="D207">
        <v>300</v>
      </c>
      <c r="E207" t="s">
        <v>257</v>
      </c>
      <c r="F207" t="s">
        <v>217</v>
      </c>
      <c r="G207" t="s">
        <v>218</v>
      </c>
      <c r="K207">
        <v>6</v>
      </c>
      <c r="M207">
        <v>0</v>
      </c>
    </row>
    <row r="208" spans="1:13" x14ac:dyDescent="0.2">
      <c r="A208" s="7">
        <v>39680</v>
      </c>
      <c r="B208">
        <v>241</v>
      </c>
      <c r="C208">
        <v>4</v>
      </c>
      <c r="D208">
        <v>300</v>
      </c>
      <c r="E208" t="s">
        <v>257</v>
      </c>
      <c r="F208" t="s">
        <v>217</v>
      </c>
      <c r="G208" t="s">
        <v>218</v>
      </c>
      <c r="K208">
        <v>6</v>
      </c>
      <c r="M208">
        <v>0</v>
      </c>
    </row>
    <row r="209" spans="1:13" x14ac:dyDescent="0.2">
      <c r="A209" s="7">
        <v>39680</v>
      </c>
      <c r="B209">
        <v>241</v>
      </c>
      <c r="C209">
        <v>4</v>
      </c>
      <c r="D209">
        <v>300</v>
      </c>
      <c r="E209" t="s">
        <v>257</v>
      </c>
      <c r="F209" t="s">
        <v>217</v>
      </c>
      <c r="G209" t="s">
        <v>218</v>
      </c>
      <c r="K209">
        <v>6</v>
      </c>
      <c r="M209">
        <v>0</v>
      </c>
    </row>
    <row r="210" spans="1:13" x14ac:dyDescent="0.2">
      <c r="A210" s="7">
        <v>39680</v>
      </c>
      <c r="B210">
        <v>241</v>
      </c>
      <c r="C210">
        <v>4</v>
      </c>
      <c r="D210">
        <v>300</v>
      </c>
      <c r="E210" t="s">
        <v>257</v>
      </c>
      <c r="F210" t="s">
        <v>217</v>
      </c>
      <c r="G210" t="s">
        <v>218</v>
      </c>
      <c r="K210">
        <v>6</v>
      </c>
      <c r="M210">
        <v>0</v>
      </c>
    </row>
    <row r="211" spans="1:13" x14ac:dyDescent="0.2">
      <c r="A211" s="7">
        <v>39680</v>
      </c>
      <c r="B211">
        <v>241</v>
      </c>
      <c r="C211">
        <v>4</v>
      </c>
      <c r="D211">
        <v>300</v>
      </c>
      <c r="E211" t="s">
        <v>257</v>
      </c>
      <c r="F211" t="s">
        <v>217</v>
      </c>
      <c r="G211" t="s">
        <v>218</v>
      </c>
      <c r="K211">
        <v>6</v>
      </c>
      <c r="M211">
        <v>0</v>
      </c>
    </row>
    <row r="212" spans="1:13" x14ac:dyDescent="0.2">
      <c r="A212" s="7">
        <v>39680</v>
      </c>
      <c r="B212">
        <v>241</v>
      </c>
      <c r="C212">
        <v>4</v>
      </c>
      <c r="D212">
        <v>300</v>
      </c>
      <c r="E212" t="s">
        <v>257</v>
      </c>
      <c r="F212" t="s">
        <v>217</v>
      </c>
      <c r="G212" t="s">
        <v>218</v>
      </c>
      <c r="K212">
        <v>6</v>
      </c>
      <c r="M212">
        <v>0</v>
      </c>
    </row>
    <row r="213" spans="1:13" x14ac:dyDescent="0.2">
      <c r="A213" s="7">
        <v>39680</v>
      </c>
      <c r="B213">
        <v>241</v>
      </c>
      <c r="C213">
        <v>4</v>
      </c>
      <c r="D213">
        <v>300</v>
      </c>
      <c r="E213" t="s">
        <v>257</v>
      </c>
      <c r="F213" t="s">
        <v>217</v>
      </c>
      <c r="G213" t="s">
        <v>218</v>
      </c>
      <c r="K213">
        <v>6</v>
      </c>
      <c r="M213">
        <v>0</v>
      </c>
    </row>
    <row r="214" spans="1:13" x14ac:dyDescent="0.2">
      <c r="A214" s="7">
        <v>39680</v>
      </c>
      <c r="B214">
        <v>241</v>
      </c>
      <c r="C214">
        <v>4</v>
      </c>
      <c r="D214">
        <v>300</v>
      </c>
      <c r="E214" t="s">
        <v>257</v>
      </c>
      <c r="F214" t="s">
        <v>217</v>
      </c>
      <c r="G214" t="s">
        <v>218</v>
      </c>
      <c r="K214">
        <v>6</v>
      </c>
      <c r="M214">
        <v>0</v>
      </c>
    </row>
    <row r="215" spans="1:13" x14ac:dyDescent="0.2">
      <c r="A215" s="7">
        <v>39680</v>
      </c>
      <c r="B215">
        <v>241</v>
      </c>
      <c r="C215">
        <v>4</v>
      </c>
      <c r="D215">
        <v>300</v>
      </c>
      <c r="E215" t="s">
        <v>257</v>
      </c>
      <c r="F215" t="s">
        <v>217</v>
      </c>
      <c r="G215" t="s">
        <v>218</v>
      </c>
      <c r="K215">
        <v>6</v>
      </c>
      <c r="M215">
        <v>0</v>
      </c>
    </row>
    <row r="216" spans="1:13" x14ac:dyDescent="0.2">
      <c r="A216" s="7">
        <v>39680</v>
      </c>
      <c r="B216">
        <v>241</v>
      </c>
      <c r="C216">
        <v>4</v>
      </c>
      <c r="D216">
        <v>300</v>
      </c>
      <c r="E216" t="s">
        <v>257</v>
      </c>
      <c r="F216" t="s">
        <v>217</v>
      </c>
      <c r="G216" t="s">
        <v>218</v>
      </c>
      <c r="K216">
        <v>6</v>
      </c>
      <c r="M216">
        <v>0</v>
      </c>
    </row>
    <row r="217" spans="1:13" x14ac:dyDescent="0.2">
      <c r="A217" s="7">
        <v>39680</v>
      </c>
      <c r="B217">
        <v>241</v>
      </c>
      <c r="C217">
        <v>4</v>
      </c>
      <c r="D217">
        <v>300</v>
      </c>
      <c r="E217" t="s">
        <v>257</v>
      </c>
      <c r="F217" t="s">
        <v>217</v>
      </c>
      <c r="G217" t="s">
        <v>218</v>
      </c>
      <c r="K217">
        <v>6</v>
      </c>
      <c r="M217">
        <v>0</v>
      </c>
    </row>
    <row r="218" spans="1:13" x14ac:dyDescent="0.2">
      <c r="A218" s="7">
        <v>39680</v>
      </c>
      <c r="B218">
        <v>241</v>
      </c>
      <c r="C218">
        <v>4</v>
      </c>
      <c r="D218">
        <v>300</v>
      </c>
      <c r="E218" t="s">
        <v>257</v>
      </c>
      <c r="F218" t="s">
        <v>217</v>
      </c>
      <c r="G218" t="s">
        <v>218</v>
      </c>
      <c r="K218">
        <v>6</v>
      </c>
      <c r="M218">
        <v>0</v>
      </c>
    </row>
    <row r="219" spans="1:13" x14ac:dyDescent="0.2">
      <c r="A219" s="7">
        <v>39680</v>
      </c>
      <c r="B219">
        <v>241</v>
      </c>
      <c r="C219">
        <v>4</v>
      </c>
      <c r="D219">
        <v>300</v>
      </c>
      <c r="E219" t="s">
        <v>257</v>
      </c>
      <c r="F219" t="s">
        <v>217</v>
      </c>
      <c r="G219" t="s">
        <v>218</v>
      </c>
      <c r="K219">
        <v>6</v>
      </c>
      <c r="M219">
        <v>0</v>
      </c>
    </row>
    <row r="220" spans="1:13" x14ac:dyDescent="0.2">
      <c r="A220" s="7">
        <v>39680</v>
      </c>
      <c r="B220">
        <v>241</v>
      </c>
      <c r="C220">
        <v>4</v>
      </c>
      <c r="D220">
        <v>300</v>
      </c>
      <c r="E220" t="s">
        <v>257</v>
      </c>
      <c r="F220" t="s">
        <v>217</v>
      </c>
      <c r="G220" t="s">
        <v>218</v>
      </c>
      <c r="K220">
        <v>6</v>
      </c>
      <c r="M220">
        <v>0</v>
      </c>
    </row>
    <row r="221" spans="1:13" x14ac:dyDescent="0.2">
      <c r="A221" s="7">
        <v>39680</v>
      </c>
      <c r="B221">
        <v>241</v>
      </c>
      <c r="C221">
        <v>4</v>
      </c>
      <c r="D221">
        <v>300</v>
      </c>
      <c r="E221" t="s">
        <v>257</v>
      </c>
      <c r="F221" t="s">
        <v>217</v>
      </c>
      <c r="G221" t="s">
        <v>218</v>
      </c>
      <c r="K221">
        <v>6</v>
      </c>
      <c r="M221">
        <v>0</v>
      </c>
    </row>
    <row r="222" spans="1:13" x14ac:dyDescent="0.2">
      <c r="A222" s="7">
        <v>39680</v>
      </c>
      <c r="B222">
        <v>241</v>
      </c>
      <c r="C222">
        <v>4</v>
      </c>
      <c r="D222">
        <v>300</v>
      </c>
      <c r="E222" t="s">
        <v>257</v>
      </c>
      <c r="F222" t="s">
        <v>217</v>
      </c>
      <c r="G222" t="s">
        <v>218</v>
      </c>
      <c r="K222">
        <v>6</v>
      </c>
      <c r="M222">
        <v>0</v>
      </c>
    </row>
    <row r="223" spans="1:13" x14ac:dyDescent="0.2">
      <c r="A223" s="7">
        <v>39680</v>
      </c>
      <c r="B223">
        <v>241</v>
      </c>
      <c r="C223">
        <v>4</v>
      </c>
      <c r="D223">
        <v>300</v>
      </c>
      <c r="E223" t="s">
        <v>257</v>
      </c>
      <c r="F223" t="s">
        <v>217</v>
      </c>
      <c r="G223" t="s">
        <v>218</v>
      </c>
      <c r="K223">
        <v>6</v>
      </c>
      <c r="M223">
        <v>0</v>
      </c>
    </row>
    <row r="224" spans="1:13" x14ac:dyDescent="0.2">
      <c r="A224" s="7">
        <v>39680</v>
      </c>
      <c r="B224">
        <v>241</v>
      </c>
      <c r="C224">
        <v>4</v>
      </c>
      <c r="D224">
        <v>300</v>
      </c>
      <c r="E224" t="s">
        <v>257</v>
      </c>
      <c r="F224" t="s">
        <v>217</v>
      </c>
      <c r="G224" t="s">
        <v>218</v>
      </c>
      <c r="K224">
        <v>6</v>
      </c>
      <c r="M224">
        <v>0</v>
      </c>
    </row>
    <row r="225" spans="1:13" x14ac:dyDescent="0.2">
      <c r="A225" s="7">
        <v>39680</v>
      </c>
      <c r="B225">
        <v>241</v>
      </c>
      <c r="C225">
        <v>4</v>
      </c>
      <c r="D225">
        <v>300</v>
      </c>
      <c r="E225" t="s">
        <v>257</v>
      </c>
      <c r="F225" t="s">
        <v>217</v>
      </c>
      <c r="G225" t="s">
        <v>218</v>
      </c>
      <c r="K225">
        <v>6</v>
      </c>
      <c r="M225">
        <v>0</v>
      </c>
    </row>
    <row r="226" spans="1:13" x14ac:dyDescent="0.2">
      <c r="A226" s="7">
        <v>39680</v>
      </c>
      <c r="B226">
        <v>241</v>
      </c>
      <c r="C226">
        <v>4</v>
      </c>
      <c r="D226">
        <v>300</v>
      </c>
      <c r="E226" t="s">
        <v>257</v>
      </c>
      <c r="F226" t="s">
        <v>217</v>
      </c>
      <c r="G226" t="s">
        <v>218</v>
      </c>
      <c r="K226">
        <v>6</v>
      </c>
      <c r="M226">
        <v>0</v>
      </c>
    </row>
    <row r="227" spans="1:13" x14ac:dyDescent="0.2">
      <c r="A227" s="7">
        <v>39680</v>
      </c>
      <c r="B227">
        <v>241</v>
      </c>
      <c r="C227">
        <v>4</v>
      </c>
      <c r="D227">
        <v>300</v>
      </c>
      <c r="E227" t="s">
        <v>257</v>
      </c>
      <c r="F227" t="s">
        <v>217</v>
      </c>
      <c r="G227" t="s">
        <v>218</v>
      </c>
      <c r="K227">
        <v>6</v>
      </c>
      <c r="M227">
        <v>0</v>
      </c>
    </row>
    <row r="228" spans="1:13" x14ac:dyDescent="0.2">
      <c r="A228" s="7">
        <v>39680</v>
      </c>
      <c r="B228">
        <v>241</v>
      </c>
      <c r="C228">
        <v>4</v>
      </c>
      <c r="D228">
        <v>300</v>
      </c>
      <c r="E228" t="s">
        <v>257</v>
      </c>
      <c r="F228" t="s">
        <v>217</v>
      </c>
      <c r="G228" t="s">
        <v>218</v>
      </c>
      <c r="K228">
        <v>6</v>
      </c>
      <c r="M228">
        <v>0</v>
      </c>
    </row>
    <row r="229" spans="1:13" x14ac:dyDescent="0.2">
      <c r="A229" s="7">
        <v>39680</v>
      </c>
      <c r="B229">
        <v>241</v>
      </c>
      <c r="C229">
        <v>4</v>
      </c>
      <c r="D229">
        <v>300</v>
      </c>
      <c r="E229" t="s">
        <v>257</v>
      </c>
      <c r="F229" t="s">
        <v>217</v>
      </c>
      <c r="G229" t="s">
        <v>218</v>
      </c>
      <c r="K229">
        <v>6</v>
      </c>
      <c r="M229">
        <v>0</v>
      </c>
    </row>
    <row r="230" spans="1:13" x14ac:dyDescent="0.2">
      <c r="A230" s="7">
        <v>39680</v>
      </c>
      <c r="B230">
        <v>241</v>
      </c>
      <c r="C230">
        <v>4</v>
      </c>
      <c r="D230">
        <v>300</v>
      </c>
      <c r="E230" t="s">
        <v>257</v>
      </c>
      <c r="F230" t="s">
        <v>217</v>
      </c>
      <c r="G230" t="s">
        <v>218</v>
      </c>
      <c r="K230">
        <v>6</v>
      </c>
      <c r="M230">
        <v>0</v>
      </c>
    </row>
    <row r="231" spans="1:13" x14ac:dyDescent="0.2">
      <c r="A231" s="7">
        <v>39680</v>
      </c>
      <c r="B231">
        <v>241</v>
      </c>
      <c r="C231">
        <v>4</v>
      </c>
      <c r="D231">
        <v>300</v>
      </c>
      <c r="E231" t="s">
        <v>257</v>
      </c>
      <c r="F231" t="s">
        <v>217</v>
      </c>
      <c r="G231" t="s">
        <v>218</v>
      </c>
      <c r="K231">
        <v>6</v>
      </c>
      <c r="M231">
        <v>0</v>
      </c>
    </row>
    <row r="232" spans="1:13" x14ac:dyDescent="0.2">
      <c r="A232" s="7">
        <v>39680</v>
      </c>
      <c r="B232">
        <v>241</v>
      </c>
      <c r="C232">
        <v>4</v>
      </c>
      <c r="D232">
        <v>300</v>
      </c>
      <c r="E232" t="s">
        <v>257</v>
      </c>
      <c r="F232" t="s">
        <v>217</v>
      </c>
      <c r="G232" t="s">
        <v>218</v>
      </c>
      <c r="K232">
        <v>6</v>
      </c>
      <c r="M232">
        <v>0</v>
      </c>
    </row>
    <row r="233" spans="1:13" x14ac:dyDescent="0.2">
      <c r="A233" s="7">
        <v>39680</v>
      </c>
      <c r="B233">
        <v>241</v>
      </c>
      <c r="C233">
        <v>4</v>
      </c>
      <c r="D233">
        <v>300</v>
      </c>
      <c r="E233" t="s">
        <v>257</v>
      </c>
      <c r="F233" t="s">
        <v>217</v>
      </c>
      <c r="G233" t="s">
        <v>218</v>
      </c>
      <c r="K233">
        <v>6</v>
      </c>
      <c r="M233">
        <v>0</v>
      </c>
    </row>
    <row r="234" spans="1:13" x14ac:dyDescent="0.2">
      <c r="A234" s="7">
        <v>39680</v>
      </c>
      <c r="B234">
        <v>241</v>
      </c>
      <c r="C234">
        <v>4</v>
      </c>
      <c r="D234">
        <v>300</v>
      </c>
      <c r="E234" t="s">
        <v>257</v>
      </c>
      <c r="F234" t="s">
        <v>217</v>
      </c>
      <c r="G234" t="s">
        <v>219</v>
      </c>
      <c r="K234">
        <v>6</v>
      </c>
      <c r="M234">
        <v>0</v>
      </c>
    </row>
    <row r="235" spans="1:13" x14ac:dyDescent="0.2">
      <c r="A235" s="7">
        <v>39680</v>
      </c>
      <c r="B235">
        <v>241</v>
      </c>
      <c r="C235">
        <v>4</v>
      </c>
      <c r="D235">
        <v>300</v>
      </c>
      <c r="E235" t="s">
        <v>257</v>
      </c>
      <c r="F235" t="s">
        <v>217</v>
      </c>
      <c r="G235" t="s">
        <v>219</v>
      </c>
      <c r="K235">
        <v>6</v>
      </c>
      <c r="M235">
        <v>0</v>
      </c>
    </row>
    <row r="236" spans="1:13" x14ac:dyDescent="0.2">
      <c r="A236" s="7">
        <v>39680</v>
      </c>
      <c r="B236">
        <v>241</v>
      </c>
      <c r="C236">
        <v>4</v>
      </c>
      <c r="D236">
        <v>300</v>
      </c>
      <c r="E236" t="s">
        <v>257</v>
      </c>
      <c r="F236" t="s">
        <v>217</v>
      </c>
      <c r="G236" t="s">
        <v>219</v>
      </c>
      <c r="K236">
        <v>6</v>
      </c>
      <c r="M236">
        <v>0</v>
      </c>
    </row>
    <row r="237" spans="1:13" x14ac:dyDescent="0.2">
      <c r="A237" s="7">
        <v>39680</v>
      </c>
      <c r="B237">
        <v>241</v>
      </c>
      <c r="C237">
        <v>4</v>
      </c>
      <c r="D237">
        <v>300</v>
      </c>
      <c r="E237" t="s">
        <v>257</v>
      </c>
      <c r="F237" t="s">
        <v>217</v>
      </c>
      <c r="G237" t="s">
        <v>219</v>
      </c>
      <c r="K237">
        <v>6</v>
      </c>
      <c r="M237">
        <v>0</v>
      </c>
    </row>
    <row r="238" spans="1:13" x14ac:dyDescent="0.2">
      <c r="A238" s="7">
        <v>39680</v>
      </c>
      <c r="B238">
        <v>241</v>
      </c>
      <c r="C238">
        <v>4</v>
      </c>
      <c r="D238">
        <v>300</v>
      </c>
      <c r="E238" t="s">
        <v>257</v>
      </c>
      <c r="F238" t="s">
        <v>217</v>
      </c>
      <c r="G238" t="s">
        <v>219</v>
      </c>
      <c r="K238">
        <v>6</v>
      </c>
      <c r="M238">
        <v>0</v>
      </c>
    </row>
    <row r="239" spans="1:13" x14ac:dyDescent="0.2">
      <c r="A239" s="7">
        <v>39680</v>
      </c>
      <c r="B239">
        <v>241</v>
      </c>
      <c r="C239">
        <v>4</v>
      </c>
      <c r="D239">
        <v>300</v>
      </c>
      <c r="E239" t="s">
        <v>257</v>
      </c>
      <c r="F239" t="s">
        <v>217</v>
      </c>
      <c r="G239" t="s">
        <v>219</v>
      </c>
      <c r="K239">
        <v>6</v>
      </c>
      <c r="M239">
        <v>0</v>
      </c>
    </row>
    <row r="240" spans="1:13" x14ac:dyDescent="0.2">
      <c r="A240" s="7">
        <v>39680</v>
      </c>
      <c r="B240">
        <v>241</v>
      </c>
      <c r="C240">
        <v>4</v>
      </c>
      <c r="D240">
        <v>300</v>
      </c>
      <c r="E240" t="s">
        <v>257</v>
      </c>
      <c r="F240" t="s">
        <v>217</v>
      </c>
      <c r="G240" t="s">
        <v>219</v>
      </c>
      <c r="K240">
        <v>6</v>
      </c>
      <c r="M240">
        <v>0</v>
      </c>
    </row>
    <row r="241" spans="1:13" x14ac:dyDescent="0.2">
      <c r="A241" s="7">
        <v>39680</v>
      </c>
      <c r="B241">
        <v>241</v>
      </c>
      <c r="C241">
        <v>4</v>
      </c>
      <c r="D241">
        <v>300</v>
      </c>
      <c r="E241" t="s">
        <v>257</v>
      </c>
      <c r="F241" t="s">
        <v>217</v>
      </c>
      <c r="G241" t="s">
        <v>219</v>
      </c>
      <c r="K241">
        <v>6</v>
      </c>
      <c r="M241">
        <v>0</v>
      </c>
    </row>
    <row r="242" spans="1:13" x14ac:dyDescent="0.2">
      <c r="A242" s="7">
        <v>39680</v>
      </c>
      <c r="B242">
        <v>241</v>
      </c>
      <c r="C242">
        <v>4</v>
      </c>
      <c r="D242">
        <v>300</v>
      </c>
      <c r="E242" t="s">
        <v>257</v>
      </c>
      <c r="F242" t="s">
        <v>217</v>
      </c>
      <c r="G242" t="s">
        <v>219</v>
      </c>
      <c r="K242">
        <v>6</v>
      </c>
      <c r="M242">
        <v>0</v>
      </c>
    </row>
    <row r="243" spans="1:13" x14ac:dyDescent="0.2">
      <c r="A243" s="7">
        <v>39680</v>
      </c>
      <c r="B243">
        <v>241</v>
      </c>
      <c r="C243">
        <v>4</v>
      </c>
      <c r="D243">
        <v>300</v>
      </c>
      <c r="E243" t="s">
        <v>257</v>
      </c>
      <c r="F243" t="s">
        <v>217</v>
      </c>
      <c r="G243" t="s">
        <v>219</v>
      </c>
      <c r="K243">
        <v>6</v>
      </c>
      <c r="M243">
        <v>0</v>
      </c>
    </row>
    <row r="244" spans="1:13" x14ac:dyDescent="0.2">
      <c r="A244" s="7">
        <v>39680</v>
      </c>
      <c r="B244">
        <v>241</v>
      </c>
      <c r="C244">
        <v>4</v>
      </c>
      <c r="D244">
        <v>300</v>
      </c>
      <c r="E244" t="s">
        <v>257</v>
      </c>
      <c r="F244" t="s">
        <v>217</v>
      </c>
      <c r="G244" t="s">
        <v>219</v>
      </c>
      <c r="K244">
        <v>6</v>
      </c>
      <c r="M244">
        <v>0</v>
      </c>
    </row>
    <row r="245" spans="1:13" x14ac:dyDescent="0.2">
      <c r="A245" s="7">
        <v>39680</v>
      </c>
      <c r="B245">
        <v>241</v>
      </c>
      <c r="C245">
        <v>4</v>
      </c>
      <c r="D245">
        <v>300</v>
      </c>
      <c r="E245" t="s">
        <v>257</v>
      </c>
      <c r="F245" t="s">
        <v>217</v>
      </c>
      <c r="G245" t="s">
        <v>219</v>
      </c>
      <c r="K245">
        <v>6</v>
      </c>
      <c r="M245">
        <v>0</v>
      </c>
    </row>
    <row r="246" spans="1:13" x14ac:dyDescent="0.2">
      <c r="A246" s="7">
        <v>39680</v>
      </c>
      <c r="B246">
        <v>241</v>
      </c>
      <c r="C246">
        <v>4</v>
      </c>
      <c r="D246">
        <v>300</v>
      </c>
      <c r="E246" t="s">
        <v>257</v>
      </c>
      <c r="F246" t="s">
        <v>217</v>
      </c>
      <c r="G246" t="s">
        <v>219</v>
      </c>
      <c r="K246">
        <v>6</v>
      </c>
      <c r="M246">
        <v>0</v>
      </c>
    </row>
    <row r="247" spans="1:13" x14ac:dyDescent="0.2">
      <c r="A247" s="7">
        <v>39680</v>
      </c>
      <c r="B247">
        <v>241</v>
      </c>
      <c r="C247">
        <v>4</v>
      </c>
      <c r="D247">
        <v>300</v>
      </c>
      <c r="E247" t="s">
        <v>257</v>
      </c>
      <c r="F247" t="s">
        <v>217</v>
      </c>
      <c r="G247" t="s">
        <v>219</v>
      </c>
      <c r="K247">
        <v>6</v>
      </c>
      <c r="M247">
        <v>0</v>
      </c>
    </row>
    <row r="248" spans="1:13" x14ac:dyDescent="0.2">
      <c r="A248" s="7">
        <v>39680</v>
      </c>
      <c r="B248">
        <v>241</v>
      </c>
      <c r="C248">
        <v>4</v>
      </c>
      <c r="D248">
        <v>300</v>
      </c>
      <c r="E248" t="s">
        <v>257</v>
      </c>
      <c r="F248" t="s">
        <v>217</v>
      </c>
      <c r="G248" t="s">
        <v>219</v>
      </c>
      <c r="K248">
        <v>6</v>
      </c>
      <c r="M248">
        <v>0</v>
      </c>
    </row>
    <row r="249" spans="1:13" x14ac:dyDescent="0.2">
      <c r="A249" s="7">
        <v>39680</v>
      </c>
      <c r="B249">
        <v>241</v>
      </c>
      <c r="C249">
        <v>4</v>
      </c>
      <c r="D249">
        <v>300</v>
      </c>
      <c r="E249" t="s">
        <v>257</v>
      </c>
      <c r="F249" t="s">
        <v>217</v>
      </c>
      <c r="G249" t="s">
        <v>219</v>
      </c>
      <c r="K249">
        <v>6</v>
      </c>
      <c r="M249">
        <v>0</v>
      </c>
    </row>
    <row r="250" spans="1:13" x14ac:dyDescent="0.2">
      <c r="A250" s="7">
        <v>39680</v>
      </c>
      <c r="B250">
        <v>241</v>
      </c>
      <c r="C250">
        <v>4</v>
      </c>
      <c r="D250">
        <v>300</v>
      </c>
      <c r="E250" t="s">
        <v>257</v>
      </c>
      <c r="F250" t="s">
        <v>217</v>
      </c>
      <c r="G250" t="s">
        <v>219</v>
      </c>
      <c r="K250">
        <v>6</v>
      </c>
      <c r="M250">
        <v>0</v>
      </c>
    </row>
    <row r="251" spans="1:13" x14ac:dyDescent="0.2">
      <c r="A251" s="7">
        <v>39680</v>
      </c>
      <c r="B251">
        <v>241</v>
      </c>
      <c r="C251">
        <v>4</v>
      </c>
      <c r="D251">
        <v>300</v>
      </c>
      <c r="E251" t="s">
        <v>257</v>
      </c>
      <c r="F251" t="s">
        <v>217</v>
      </c>
      <c r="G251" t="s">
        <v>219</v>
      </c>
      <c r="K251">
        <v>6</v>
      </c>
      <c r="M251">
        <v>0</v>
      </c>
    </row>
    <row r="252" spans="1:13" x14ac:dyDescent="0.2">
      <c r="A252" s="7">
        <v>39680</v>
      </c>
      <c r="B252">
        <v>241</v>
      </c>
      <c r="C252">
        <v>4</v>
      </c>
      <c r="D252">
        <v>300</v>
      </c>
      <c r="E252" t="s">
        <v>257</v>
      </c>
      <c r="F252" t="s">
        <v>217</v>
      </c>
      <c r="G252" t="s">
        <v>219</v>
      </c>
      <c r="K252">
        <v>6</v>
      </c>
      <c r="M252">
        <v>0</v>
      </c>
    </row>
    <row r="253" spans="1:13" x14ac:dyDescent="0.2">
      <c r="A253" s="7">
        <v>39680</v>
      </c>
      <c r="B253">
        <v>241</v>
      </c>
      <c r="C253">
        <v>4</v>
      </c>
      <c r="D253">
        <v>300</v>
      </c>
      <c r="E253" t="s">
        <v>257</v>
      </c>
      <c r="F253" t="s">
        <v>217</v>
      </c>
      <c r="G253" t="s">
        <v>219</v>
      </c>
      <c r="K253">
        <v>6</v>
      </c>
      <c r="M253">
        <v>0</v>
      </c>
    </row>
    <row r="254" spans="1:13" x14ac:dyDescent="0.2">
      <c r="A254" s="7">
        <v>39680</v>
      </c>
      <c r="B254">
        <v>241</v>
      </c>
      <c r="C254">
        <v>4</v>
      </c>
      <c r="D254">
        <v>300</v>
      </c>
      <c r="E254" t="s">
        <v>257</v>
      </c>
      <c r="F254" t="s">
        <v>217</v>
      </c>
      <c r="G254" t="s">
        <v>219</v>
      </c>
      <c r="K254">
        <v>6</v>
      </c>
      <c r="M254">
        <v>0</v>
      </c>
    </row>
    <row r="255" spans="1:13" x14ac:dyDescent="0.2">
      <c r="A255" s="7">
        <v>39680</v>
      </c>
      <c r="B255">
        <v>241</v>
      </c>
      <c r="C255">
        <v>4</v>
      </c>
      <c r="D255">
        <v>300</v>
      </c>
      <c r="E255" t="s">
        <v>257</v>
      </c>
      <c r="F255" t="s">
        <v>217</v>
      </c>
      <c r="G255" t="s">
        <v>219</v>
      </c>
      <c r="K255">
        <v>6</v>
      </c>
      <c r="M255">
        <v>0</v>
      </c>
    </row>
    <row r="256" spans="1:13" x14ac:dyDescent="0.2">
      <c r="A256" s="7">
        <v>39680</v>
      </c>
      <c r="B256">
        <v>241</v>
      </c>
      <c r="C256">
        <v>4</v>
      </c>
      <c r="D256">
        <v>300</v>
      </c>
      <c r="E256" t="s">
        <v>257</v>
      </c>
      <c r="F256" t="s">
        <v>217</v>
      </c>
      <c r="G256" t="s">
        <v>219</v>
      </c>
      <c r="K256">
        <v>6</v>
      </c>
      <c r="M256">
        <v>0</v>
      </c>
    </row>
    <row r="257" spans="1:13" x14ac:dyDescent="0.2">
      <c r="A257" s="7">
        <v>39680</v>
      </c>
      <c r="B257">
        <v>241</v>
      </c>
      <c r="C257">
        <v>4</v>
      </c>
      <c r="D257">
        <v>300</v>
      </c>
      <c r="E257" t="s">
        <v>257</v>
      </c>
      <c r="F257" t="s">
        <v>217</v>
      </c>
      <c r="G257" t="s">
        <v>219</v>
      </c>
      <c r="K257">
        <v>6</v>
      </c>
      <c r="M257">
        <v>0</v>
      </c>
    </row>
    <row r="258" spans="1:13" x14ac:dyDescent="0.2">
      <c r="A258" s="7">
        <v>39680</v>
      </c>
      <c r="B258">
        <v>241</v>
      </c>
      <c r="C258">
        <v>4</v>
      </c>
      <c r="D258">
        <v>300</v>
      </c>
      <c r="E258" t="s">
        <v>257</v>
      </c>
      <c r="F258" t="s">
        <v>217</v>
      </c>
      <c r="G258" t="s">
        <v>219</v>
      </c>
      <c r="K258">
        <v>6</v>
      </c>
      <c r="M258">
        <v>0</v>
      </c>
    </row>
    <row r="259" spans="1:13" x14ac:dyDescent="0.2">
      <c r="A259" s="7">
        <v>39680</v>
      </c>
      <c r="B259">
        <v>241</v>
      </c>
      <c r="C259">
        <v>4</v>
      </c>
      <c r="D259">
        <v>300</v>
      </c>
      <c r="E259" t="s">
        <v>257</v>
      </c>
      <c r="F259" t="s">
        <v>217</v>
      </c>
      <c r="G259" t="s">
        <v>219</v>
      </c>
      <c r="K259">
        <v>6</v>
      </c>
      <c r="M259">
        <v>0</v>
      </c>
    </row>
    <row r="260" spans="1:13" x14ac:dyDescent="0.2">
      <c r="A260" s="7">
        <v>39680</v>
      </c>
      <c r="B260">
        <v>241</v>
      </c>
      <c r="C260">
        <v>4</v>
      </c>
      <c r="D260">
        <v>300</v>
      </c>
      <c r="E260" t="s">
        <v>257</v>
      </c>
      <c r="F260" t="s">
        <v>217</v>
      </c>
      <c r="G260" t="s">
        <v>219</v>
      </c>
      <c r="K260">
        <v>6</v>
      </c>
      <c r="M260">
        <v>0</v>
      </c>
    </row>
    <row r="261" spans="1:13" x14ac:dyDescent="0.2">
      <c r="A261" s="7">
        <v>39680</v>
      </c>
      <c r="B261">
        <v>241</v>
      </c>
      <c r="C261">
        <v>4</v>
      </c>
      <c r="D261">
        <v>300</v>
      </c>
      <c r="E261" t="s">
        <v>257</v>
      </c>
      <c r="F261" t="s">
        <v>217</v>
      </c>
      <c r="G261" t="s">
        <v>219</v>
      </c>
      <c r="K261">
        <v>6</v>
      </c>
      <c r="M261">
        <v>0</v>
      </c>
    </row>
    <row r="262" spans="1:13" x14ac:dyDescent="0.2">
      <c r="A262" s="7">
        <v>39680</v>
      </c>
      <c r="B262">
        <v>241</v>
      </c>
      <c r="C262">
        <v>4</v>
      </c>
      <c r="D262">
        <v>300</v>
      </c>
      <c r="E262" t="s">
        <v>257</v>
      </c>
      <c r="F262" t="s">
        <v>217</v>
      </c>
      <c r="G262" t="s">
        <v>219</v>
      </c>
      <c r="K262">
        <v>6</v>
      </c>
      <c r="M262">
        <v>0</v>
      </c>
    </row>
    <row r="263" spans="1:13" x14ac:dyDescent="0.2">
      <c r="A263" s="7">
        <v>39680</v>
      </c>
      <c r="B263">
        <v>241</v>
      </c>
      <c r="C263">
        <v>4</v>
      </c>
      <c r="D263">
        <v>300</v>
      </c>
      <c r="E263" t="s">
        <v>257</v>
      </c>
      <c r="F263" t="s">
        <v>217</v>
      </c>
      <c r="G263" t="s">
        <v>219</v>
      </c>
      <c r="K263">
        <v>6</v>
      </c>
      <c r="M263">
        <v>0</v>
      </c>
    </row>
    <row r="264" spans="1:13" x14ac:dyDescent="0.2">
      <c r="A264" s="7">
        <v>39680</v>
      </c>
      <c r="B264">
        <v>241</v>
      </c>
      <c r="C264">
        <v>4</v>
      </c>
      <c r="D264">
        <v>300</v>
      </c>
      <c r="E264" t="s">
        <v>257</v>
      </c>
      <c r="F264" t="s">
        <v>217</v>
      </c>
      <c r="G264" t="s">
        <v>219</v>
      </c>
      <c r="K264">
        <v>6</v>
      </c>
      <c r="M264">
        <v>0</v>
      </c>
    </row>
    <row r="265" spans="1:13" x14ac:dyDescent="0.2">
      <c r="A265" s="7">
        <v>39680</v>
      </c>
      <c r="B265">
        <v>241</v>
      </c>
      <c r="C265">
        <v>4</v>
      </c>
      <c r="D265">
        <v>300</v>
      </c>
      <c r="E265" t="s">
        <v>257</v>
      </c>
      <c r="F265" t="s">
        <v>217</v>
      </c>
      <c r="G265" t="s">
        <v>219</v>
      </c>
      <c r="K265">
        <v>6</v>
      </c>
      <c r="M265">
        <v>0</v>
      </c>
    </row>
    <row r="266" spans="1:13" x14ac:dyDescent="0.2">
      <c r="A266" s="7">
        <v>39680</v>
      </c>
      <c r="B266">
        <v>241</v>
      </c>
      <c r="C266">
        <v>4</v>
      </c>
      <c r="D266">
        <v>300</v>
      </c>
      <c r="E266" t="s">
        <v>257</v>
      </c>
      <c r="F266" t="s">
        <v>217</v>
      </c>
      <c r="G266" t="s">
        <v>219</v>
      </c>
      <c r="K266">
        <v>6</v>
      </c>
      <c r="M266">
        <v>0</v>
      </c>
    </row>
    <row r="267" spans="1:13" x14ac:dyDescent="0.2">
      <c r="A267" s="7">
        <v>39680</v>
      </c>
      <c r="B267">
        <v>241</v>
      </c>
      <c r="C267">
        <v>4</v>
      </c>
      <c r="D267">
        <v>300</v>
      </c>
      <c r="E267" t="s">
        <v>257</v>
      </c>
      <c r="F267" t="s">
        <v>217</v>
      </c>
      <c r="G267" t="s">
        <v>219</v>
      </c>
      <c r="K267">
        <v>6</v>
      </c>
      <c r="M267">
        <v>0</v>
      </c>
    </row>
    <row r="268" spans="1:13" x14ac:dyDescent="0.2">
      <c r="A268" s="7">
        <v>39680</v>
      </c>
      <c r="B268">
        <v>241</v>
      </c>
      <c r="C268">
        <v>4</v>
      </c>
      <c r="D268">
        <v>300</v>
      </c>
      <c r="E268" t="s">
        <v>257</v>
      </c>
      <c r="F268" t="s">
        <v>217</v>
      </c>
      <c r="G268" t="s">
        <v>219</v>
      </c>
      <c r="K268">
        <v>6</v>
      </c>
      <c r="M268">
        <v>0</v>
      </c>
    </row>
    <row r="269" spans="1:13" x14ac:dyDescent="0.2">
      <c r="A269" s="7">
        <v>39680</v>
      </c>
      <c r="B269">
        <v>241</v>
      </c>
      <c r="C269">
        <v>4</v>
      </c>
      <c r="D269">
        <v>300</v>
      </c>
      <c r="E269" t="s">
        <v>257</v>
      </c>
      <c r="F269" t="s">
        <v>217</v>
      </c>
      <c r="G269" t="s">
        <v>219</v>
      </c>
      <c r="K269">
        <v>6</v>
      </c>
      <c r="M269">
        <v>0</v>
      </c>
    </row>
    <row r="270" spans="1:13" x14ac:dyDescent="0.2">
      <c r="A270" s="7">
        <v>39680</v>
      </c>
      <c r="B270">
        <v>241</v>
      </c>
      <c r="C270">
        <v>4</v>
      </c>
      <c r="D270">
        <v>300</v>
      </c>
      <c r="E270" t="s">
        <v>257</v>
      </c>
      <c r="F270" t="s">
        <v>217</v>
      </c>
      <c r="G270" t="s">
        <v>219</v>
      </c>
      <c r="K270">
        <v>6</v>
      </c>
      <c r="M270">
        <v>0</v>
      </c>
    </row>
    <row r="271" spans="1:13" x14ac:dyDescent="0.2">
      <c r="A271" s="7">
        <v>39680</v>
      </c>
      <c r="B271">
        <v>241</v>
      </c>
      <c r="C271">
        <v>4</v>
      </c>
      <c r="D271">
        <v>300</v>
      </c>
      <c r="E271" t="s">
        <v>257</v>
      </c>
      <c r="F271" t="s">
        <v>217</v>
      </c>
      <c r="G271" t="s">
        <v>219</v>
      </c>
      <c r="K271">
        <v>6</v>
      </c>
      <c r="M271">
        <v>0</v>
      </c>
    </row>
    <row r="272" spans="1:13" x14ac:dyDescent="0.2">
      <c r="A272" s="7">
        <v>39680</v>
      </c>
      <c r="B272">
        <v>241</v>
      </c>
      <c r="C272">
        <v>4</v>
      </c>
      <c r="D272">
        <v>300</v>
      </c>
      <c r="E272" t="s">
        <v>257</v>
      </c>
      <c r="F272" t="s">
        <v>217</v>
      </c>
      <c r="G272" t="s">
        <v>219</v>
      </c>
      <c r="K272">
        <v>6</v>
      </c>
      <c r="M272">
        <v>0</v>
      </c>
    </row>
    <row r="273" spans="1:13" x14ac:dyDescent="0.2">
      <c r="A273" s="7">
        <v>39680</v>
      </c>
      <c r="B273">
        <v>241</v>
      </c>
      <c r="C273">
        <v>4</v>
      </c>
      <c r="D273">
        <v>300</v>
      </c>
      <c r="E273" t="s">
        <v>257</v>
      </c>
      <c r="F273" t="s">
        <v>217</v>
      </c>
      <c r="G273" t="s">
        <v>219</v>
      </c>
      <c r="K273">
        <v>6</v>
      </c>
      <c r="M273">
        <v>0</v>
      </c>
    </row>
    <row r="274" spans="1:13" x14ac:dyDescent="0.2">
      <c r="A274" s="7">
        <v>39680</v>
      </c>
      <c r="B274">
        <v>241</v>
      </c>
      <c r="C274">
        <v>4</v>
      </c>
      <c r="D274">
        <v>300</v>
      </c>
      <c r="E274" t="s">
        <v>257</v>
      </c>
      <c r="F274" t="s">
        <v>217</v>
      </c>
      <c r="G274" t="s">
        <v>219</v>
      </c>
      <c r="K274">
        <v>6</v>
      </c>
      <c r="M274">
        <v>0</v>
      </c>
    </row>
    <row r="275" spans="1:13" x14ac:dyDescent="0.2">
      <c r="A275" s="7">
        <v>39680</v>
      </c>
      <c r="B275">
        <v>241</v>
      </c>
      <c r="C275">
        <v>4</v>
      </c>
      <c r="D275">
        <v>300</v>
      </c>
      <c r="E275" t="s">
        <v>257</v>
      </c>
      <c r="F275" t="s">
        <v>217</v>
      </c>
      <c r="G275" t="s">
        <v>219</v>
      </c>
      <c r="K275">
        <v>6</v>
      </c>
      <c r="M275">
        <v>0</v>
      </c>
    </row>
    <row r="276" spans="1:13" x14ac:dyDescent="0.2">
      <c r="A276" s="7">
        <v>39680</v>
      </c>
      <c r="B276">
        <v>241</v>
      </c>
      <c r="C276">
        <v>4</v>
      </c>
      <c r="D276">
        <v>300</v>
      </c>
      <c r="E276" t="s">
        <v>257</v>
      </c>
      <c r="F276" t="s">
        <v>217</v>
      </c>
      <c r="G276" t="s">
        <v>219</v>
      </c>
      <c r="K276">
        <v>6</v>
      </c>
      <c r="M276">
        <v>0</v>
      </c>
    </row>
    <row r="277" spans="1:13" x14ac:dyDescent="0.2">
      <c r="A277" s="7">
        <v>39680</v>
      </c>
      <c r="B277">
        <v>241</v>
      </c>
      <c r="C277">
        <v>4</v>
      </c>
      <c r="D277">
        <v>300</v>
      </c>
      <c r="E277" t="s">
        <v>257</v>
      </c>
      <c r="F277" t="s">
        <v>217</v>
      </c>
      <c r="G277" t="s">
        <v>219</v>
      </c>
      <c r="K277">
        <v>6</v>
      </c>
      <c r="M277">
        <v>0</v>
      </c>
    </row>
    <row r="278" spans="1:13" x14ac:dyDescent="0.2">
      <c r="A278" s="7">
        <v>39680</v>
      </c>
      <c r="B278">
        <v>241</v>
      </c>
      <c r="C278">
        <v>4</v>
      </c>
      <c r="D278">
        <v>300</v>
      </c>
      <c r="E278" t="s">
        <v>257</v>
      </c>
      <c r="F278" t="s">
        <v>217</v>
      </c>
      <c r="G278" t="s">
        <v>219</v>
      </c>
      <c r="K278">
        <v>6</v>
      </c>
      <c r="M278">
        <v>0</v>
      </c>
    </row>
    <row r="279" spans="1:13" x14ac:dyDescent="0.2">
      <c r="A279" s="7">
        <v>39680</v>
      </c>
      <c r="B279">
        <v>241</v>
      </c>
      <c r="C279">
        <v>4</v>
      </c>
      <c r="D279">
        <v>300</v>
      </c>
      <c r="E279" t="s">
        <v>257</v>
      </c>
      <c r="F279" t="s">
        <v>217</v>
      </c>
      <c r="G279" t="s">
        <v>219</v>
      </c>
      <c r="K279">
        <v>6</v>
      </c>
      <c r="M279">
        <v>0</v>
      </c>
    </row>
    <row r="280" spans="1:13" x14ac:dyDescent="0.2">
      <c r="A280" s="7">
        <v>39680</v>
      </c>
      <c r="B280">
        <v>241</v>
      </c>
      <c r="C280">
        <v>4</v>
      </c>
      <c r="D280">
        <v>300</v>
      </c>
      <c r="E280" t="s">
        <v>257</v>
      </c>
      <c r="F280" t="s">
        <v>217</v>
      </c>
      <c r="G280" t="s">
        <v>219</v>
      </c>
      <c r="K280">
        <v>6</v>
      </c>
      <c r="M280">
        <v>0</v>
      </c>
    </row>
    <row r="281" spans="1:13" x14ac:dyDescent="0.2">
      <c r="A281" s="7">
        <v>39680</v>
      </c>
      <c r="B281">
        <v>241</v>
      </c>
      <c r="C281">
        <v>4</v>
      </c>
      <c r="D281">
        <v>300</v>
      </c>
      <c r="E281" t="s">
        <v>257</v>
      </c>
      <c r="F281" t="s">
        <v>217</v>
      </c>
      <c r="G281" t="s">
        <v>219</v>
      </c>
      <c r="K281">
        <v>6</v>
      </c>
      <c r="M281">
        <v>0</v>
      </c>
    </row>
    <row r="282" spans="1:13" x14ac:dyDescent="0.2">
      <c r="A282" s="7">
        <v>39680</v>
      </c>
      <c r="B282">
        <v>241</v>
      </c>
      <c r="C282">
        <v>4</v>
      </c>
      <c r="D282">
        <v>300</v>
      </c>
      <c r="E282" t="s">
        <v>257</v>
      </c>
      <c r="F282" t="s">
        <v>217</v>
      </c>
      <c r="G282" t="s">
        <v>219</v>
      </c>
      <c r="K282">
        <v>6</v>
      </c>
      <c r="M282">
        <v>0</v>
      </c>
    </row>
    <row r="283" spans="1:13" x14ac:dyDescent="0.2">
      <c r="A283" s="7">
        <v>39680</v>
      </c>
      <c r="B283">
        <v>241</v>
      </c>
      <c r="C283">
        <v>4</v>
      </c>
      <c r="D283">
        <v>300</v>
      </c>
      <c r="E283" t="s">
        <v>257</v>
      </c>
      <c r="F283" t="s">
        <v>217</v>
      </c>
      <c r="G283" t="s">
        <v>219</v>
      </c>
      <c r="K283">
        <v>6</v>
      </c>
      <c r="M283">
        <v>0</v>
      </c>
    </row>
    <row r="284" spans="1:13" x14ac:dyDescent="0.2">
      <c r="A284" s="7">
        <v>39680</v>
      </c>
      <c r="B284">
        <v>241</v>
      </c>
      <c r="C284">
        <v>4</v>
      </c>
      <c r="D284">
        <v>300</v>
      </c>
      <c r="E284" t="s">
        <v>257</v>
      </c>
      <c r="F284" t="s">
        <v>217</v>
      </c>
      <c r="G284" t="s">
        <v>219</v>
      </c>
      <c r="K284">
        <v>6</v>
      </c>
      <c r="M284">
        <v>0</v>
      </c>
    </row>
    <row r="285" spans="1:13" x14ac:dyDescent="0.2">
      <c r="A285" s="7">
        <v>39680</v>
      </c>
      <c r="B285">
        <v>241</v>
      </c>
      <c r="C285">
        <v>4</v>
      </c>
      <c r="D285">
        <v>300</v>
      </c>
      <c r="E285" t="s">
        <v>257</v>
      </c>
      <c r="F285" t="s">
        <v>217</v>
      </c>
      <c r="G285" t="s">
        <v>219</v>
      </c>
      <c r="K285">
        <v>6</v>
      </c>
      <c r="M285">
        <v>0</v>
      </c>
    </row>
    <row r="286" spans="1:13" x14ac:dyDescent="0.2">
      <c r="A286" s="7">
        <v>39680</v>
      </c>
      <c r="B286">
        <v>241</v>
      </c>
      <c r="C286">
        <v>4</v>
      </c>
      <c r="D286">
        <v>300</v>
      </c>
      <c r="E286" t="s">
        <v>257</v>
      </c>
      <c r="F286" t="s">
        <v>217</v>
      </c>
      <c r="G286" t="s">
        <v>219</v>
      </c>
      <c r="K286">
        <v>6</v>
      </c>
      <c r="M286">
        <v>0</v>
      </c>
    </row>
    <row r="287" spans="1:13" x14ac:dyDescent="0.2">
      <c r="A287" s="7">
        <v>39680</v>
      </c>
      <c r="B287">
        <v>241</v>
      </c>
      <c r="C287">
        <v>4</v>
      </c>
      <c r="D287">
        <v>300</v>
      </c>
      <c r="E287" t="s">
        <v>257</v>
      </c>
      <c r="F287" t="s">
        <v>217</v>
      </c>
      <c r="G287" t="s">
        <v>219</v>
      </c>
      <c r="K287">
        <v>6</v>
      </c>
      <c r="M287">
        <v>0</v>
      </c>
    </row>
    <row r="288" spans="1:13" x14ac:dyDescent="0.2">
      <c r="A288" s="7">
        <v>39680</v>
      </c>
      <c r="B288">
        <v>241</v>
      </c>
      <c r="C288">
        <v>4</v>
      </c>
      <c r="D288">
        <v>300</v>
      </c>
      <c r="E288" t="s">
        <v>257</v>
      </c>
      <c r="F288" t="s">
        <v>217</v>
      </c>
      <c r="G288" t="s">
        <v>219</v>
      </c>
      <c r="K288">
        <v>6</v>
      </c>
      <c r="M288">
        <v>0</v>
      </c>
    </row>
    <row r="289" spans="1:13" x14ac:dyDescent="0.2">
      <c r="A289" s="7">
        <v>39680</v>
      </c>
      <c r="B289">
        <v>241</v>
      </c>
      <c r="C289">
        <v>4</v>
      </c>
      <c r="D289">
        <v>300</v>
      </c>
      <c r="E289" t="s">
        <v>257</v>
      </c>
      <c r="F289" t="s">
        <v>217</v>
      </c>
      <c r="G289" t="s">
        <v>219</v>
      </c>
      <c r="K289">
        <v>6</v>
      </c>
      <c r="M289">
        <v>0</v>
      </c>
    </row>
    <row r="290" spans="1:13" x14ac:dyDescent="0.2">
      <c r="A290" s="7">
        <v>39680</v>
      </c>
      <c r="B290">
        <v>241</v>
      </c>
      <c r="C290">
        <v>4</v>
      </c>
      <c r="D290">
        <v>300</v>
      </c>
      <c r="E290" t="s">
        <v>257</v>
      </c>
      <c r="F290" t="s">
        <v>217</v>
      </c>
      <c r="G290" t="s">
        <v>219</v>
      </c>
      <c r="K290">
        <v>6</v>
      </c>
      <c r="M290">
        <v>0</v>
      </c>
    </row>
    <row r="291" spans="1:13" x14ac:dyDescent="0.2">
      <c r="A291" s="7">
        <v>39680</v>
      </c>
      <c r="B291">
        <v>241</v>
      </c>
      <c r="C291">
        <v>4</v>
      </c>
      <c r="D291">
        <v>300</v>
      </c>
      <c r="E291" t="s">
        <v>257</v>
      </c>
      <c r="F291" t="s">
        <v>217</v>
      </c>
      <c r="G291" t="s">
        <v>219</v>
      </c>
      <c r="K291">
        <v>6</v>
      </c>
      <c r="M291">
        <v>0</v>
      </c>
    </row>
    <row r="292" spans="1:13" x14ac:dyDescent="0.2">
      <c r="A292" s="7">
        <v>39680</v>
      </c>
      <c r="B292">
        <v>241</v>
      </c>
      <c r="C292">
        <v>4</v>
      </c>
      <c r="D292">
        <v>300</v>
      </c>
      <c r="E292" t="s">
        <v>257</v>
      </c>
      <c r="F292" t="s">
        <v>217</v>
      </c>
      <c r="G292" t="s">
        <v>219</v>
      </c>
      <c r="K292">
        <v>6</v>
      </c>
      <c r="M292">
        <v>0</v>
      </c>
    </row>
    <row r="293" spans="1:13" x14ac:dyDescent="0.2">
      <c r="A293" s="7">
        <v>39680</v>
      </c>
      <c r="B293">
        <v>241</v>
      </c>
      <c r="C293">
        <v>4</v>
      </c>
      <c r="D293">
        <v>300</v>
      </c>
      <c r="E293" t="s">
        <v>257</v>
      </c>
      <c r="F293" t="s">
        <v>217</v>
      </c>
      <c r="G293" t="s">
        <v>219</v>
      </c>
      <c r="K293">
        <v>6</v>
      </c>
      <c r="M293">
        <v>0</v>
      </c>
    </row>
    <row r="294" spans="1:13" x14ac:dyDescent="0.2">
      <c r="A294" s="7">
        <v>39680</v>
      </c>
      <c r="B294">
        <v>241</v>
      </c>
      <c r="C294">
        <v>4</v>
      </c>
      <c r="D294">
        <v>300</v>
      </c>
      <c r="E294" t="s">
        <v>257</v>
      </c>
      <c r="F294" t="s">
        <v>217</v>
      </c>
      <c r="G294" t="s">
        <v>219</v>
      </c>
      <c r="K294">
        <v>6</v>
      </c>
      <c r="M294">
        <v>0</v>
      </c>
    </row>
    <row r="295" spans="1:13" x14ac:dyDescent="0.2">
      <c r="A295" s="7">
        <v>39680</v>
      </c>
      <c r="B295">
        <v>241</v>
      </c>
      <c r="C295">
        <v>4</v>
      </c>
      <c r="D295">
        <v>300</v>
      </c>
      <c r="E295" t="s">
        <v>257</v>
      </c>
      <c r="F295" t="s">
        <v>217</v>
      </c>
      <c r="G295" t="s">
        <v>219</v>
      </c>
      <c r="K295">
        <v>6</v>
      </c>
      <c r="M295">
        <v>0</v>
      </c>
    </row>
    <row r="296" spans="1:13" x14ac:dyDescent="0.2">
      <c r="A296" s="7">
        <v>39680</v>
      </c>
      <c r="B296">
        <v>241</v>
      </c>
      <c r="C296">
        <v>4</v>
      </c>
      <c r="D296">
        <v>300</v>
      </c>
      <c r="E296" t="s">
        <v>257</v>
      </c>
      <c r="F296" t="s">
        <v>217</v>
      </c>
      <c r="G296" t="s">
        <v>219</v>
      </c>
      <c r="K296">
        <v>6</v>
      </c>
      <c r="M296">
        <v>0</v>
      </c>
    </row>
    <row r="297" spans="1:13" x14ac:dyDescent="0.2">
      <c r="A297" s="7">
        <v>39680</v>
      </c>
      <c r="B297">
        <v>241</v>
      </c>
      <c r="C297">
        <v>4</v>
      </c>
      <c r="D297">
        <v>300</v>
      </c>
      <c r="E297" t="s">
        <v>257</v>
      </c>
      <c r="F297" t="s">
        <v>217</v>
      </c>
      <c r="G297" t="s">
        <v>219</v>
      </c>
      <c r="K297">
        <v>6</v>
      </c>
      <c r="M297">
        <v>0</v>
      </c>
    </row>
    <row r="298" spans="1:13" x14ac:dyDescent="0.2">
      <c r="A298" s="7">
        <v>39680</v>
      </c>
      <c r="B298">
        <v>241</v>
      </c>
      <c r="C298">
        <v>4</v>
      </c>
      <c r="D298">
        <v>300</v>
      </c>
      <c r="E298" t="s">
        <v>257</v>
      </c>
      <c r="F298" t="s">
        <v>217</v>
      </c>
      <c r="G298" t="s">
        <v>219</v>
      </c>
      <c r="K298">
        <v>6</v>
      </c>
      <c r="M298">
        <v>0</v>
      </c>
    </row>
    <row r="299" spans="1:13" x14ac:dyDescent="0.2">
      <c r="A299" s="7">
        <v>39680</v>
      </c>
      <c r="B299">
        <v>241</v>
      </c>
      <c r="C299">
        <v>4</v>
      </c>
      <c r="D299">
        <v>300</v>
      </c>
      <c r="E299" t="s">
        <v>257</v>
      </c>
      <c r="F299" t="s">
        <v>217</v>
      </c>
      <c r="G299" t="s">
        <v>219</v>
      </c>
      <c r="K299">
        <v>6</v>
      </c>
      <c r="M299">
        <v>0</v>
      </c>
    </row>
    <row r="300" spans="1:13" x14ac:dyDescent="0.2">
      <c r="A300" s="7">
        <v>39680</v>
      </c>
      <c r="B300">
        <v>241</v>
      </c>
      <c r="C300">
        <v>4</v>
      </c>
      <c r="D300">
        <v>300</v>
      </c>
      <c r="E300" t="s">
        <v>257</v>
      </c>
      <c r="F300" t="s">
        <v>217</v>
      </c>
      <c r="G300" t="s">
        <v>219</v>
      </c>
      <c r="K300">
        <v>6</v>
      </c>
      <c r="M300">
        <v>0</v>
      </c>
    </row>
    <row r="301" spans="1:13" x14ac:dyDescent="0.2">
      <c r="A301" s="7">
        <v>39680</v>
      </c>
      <c r="B301">
        <v>241</v>
      </c>
      <c r="C301">
        <v>4</v>
      </c>
      <c r="D301">
        <v>300</v>
      </c>
      <c r="E301" t="s">
        <v>257</v>
      </c>
      <c r="F301" t="s">
        <v>217</v>
      </c>
      <c r="G301" t="s">
        <v>219</v>
      </c>
      <c r="K301">
        <v>6</v>
      </c>
      <c r="M301">
        <v>0</v>
      </c>
    </row>
    <row r="302" spans="1:13" x14ac:dyDescent="0.2">
      <c r="A302" s="7">
        <v>39680</v>
      </c>
      <c r="B302">
        <v>241</v>
      </c>
      <c r="C302">
        <v>4</v>
      </c>
      <c r="D302">
        <v>300</v>
      </c>
      <c r="E302" t="s">
        <v>257</v>
      </c>
      <c r="F302" t="s">
        <v>217</v>
      </c>
      <c r="G302" t="s">
        <v>219</v>
      </c>
      <c r="K302">
        <v>6</v>
      </c>
      <c r="M302">
        <v>0</v>
      </c>
    </row>
    <row r="303" spans="1:13" x14ac:dyDescent="0.2">
      <c r="A303" s="7">
        <v>39680</v>
      </c>
      <c r="B303">
        <v>241</v>
      </c>
      <c r="C303">
        <v>4</v>
      </c>
      <c r="D303">
        <v>300</v>
      </c>
      <c r="E303" t="s">
        <v>257</v>
      </c>
      <c r="F303" t="s">
        <v>217</v>
      </c>
      <c r="G303" t="s">
        <v>219</v>
      </c>
      <c r="K303">
        <v>6</v>
      </c>
      <c r="M303">
        <v>0</v>
      </c>
    </row>
    <row r="304" spans="1:13" x14ac:dyDescent="0.2">
      <c r="A304" s="7">
        <v>39680</v>
      </c>
      <c r="B304">
        <v>241</v>
      </c>
      <c r="C304">
        <v>4</v>
      </c>
      <c r="D304">
        <v>300</v>
      </c>
      <c r="E304" t="s">
        <v>257</v>
      </c>
      <c r="F304" t="s">
        <v>217</v>
      </c>
      <c r="G304" t="s">
        <v>219</v>
      </c>
      <c r="K304">
        <v>6</v>
      </c>
      <c r="M304">
        <v>0</v>
      </c>
    </row>
    <row r="305" spans="1:13" x14ac:dyDescent="0.2">
      <c r="A305" s="7">
        <v>39680</v>
      </c>
      <c r="B305">
        <v>241</v>
      </c>
      <c r="C305">
        <v>4</v>
      </c>
      <c r="D305">
        <v>300</v>
      </c>
      <c r="E305" t="s">
        <v>257</v>
      </c>
      <c r="F305" t="s">
        <v>217</v>
      </c>
      <c r="G305" t="s">
        <v>219</v>
      </c>
      <c r="K305">
        <v>6</v>
      </c>
      <c r="M305">
        <v>0</v>
      </c>
    </row>
    <row r="306" spans="1:13" x14ac:dyDescent="0.2">
      <c r="A306" s="7">
        <v>39680</v>
      </c>
      <c r="B306">
        <v>241</v>
      </c>
      <c r="C306">
        <v>4</v>
      </c>
      <c r="D306">
        <v>300</v>
      </c>
      <c r="E306" t="s">
        <v>257</v>
      </c>
      <c r="F306" t="s">
        <v>217</v>
      </c>
      <c r="G306" t="s">
        <v>219</v>
      </c>
      <c r="K306">
        <v>6</v>
      </c>
      <c r="M306">
        <v>0</v>
      </c>
    </row>
    <row r="307" spans="1:13" x14ac:dyDescent="0.2">
      <c r="A307" s="7">
        <v>39680</v>
      </c>
      <c r="B307">
        <v>241</v>
      </c>
      <c r="C307">
        <v>4</v>
      </c>
      <c r="D307">
        <v>300</v>
      </c>
      <c r="E307" t="s">
        <v>257</v>
      </c>
      <c r="F307" t="s">
        <v>217</v>
      </c>
      <c r="G307" t="s">
        <v>219</v>
      </c>
      <c r="K307">
        <v>6</v>
      </c>
      <c r="M307">
        <v>0</v>
      </c>
    </row>
    <row r="308" spans="1:13" x14ac:dyDescent="0.2">
      <c r="A308" s="7">
        <v>39680</v>
      </c>
      <c r="B308">
        <v>241</v>
      </c>
      <c r="C308">
        <v>4</v>
      </c>
      <c r="D308">
        <v>300</v>
      </c>
      <c r="E308" t="s">
        <v>257</v>
      </c>
      <c r="F308" t="s">
        <v>217</v>
      </c>
      <c r="G308" t="s">
        <v>219</v>
      </c>
      <c r="K308">
        <v>6</v>
      </c>
      <c r="M308">
        <v>0</v>
      </c>
    </row>
    <row r="309" spans="1:13" x14ac:dyDescent="0.2">
      <c r="A309" s="7">
        <v>39680</v>
      </c>
      <c r="B309">
        <v>241</v>
      </c>
      <c r="C309">
        <v>4</v>
      </c>
      <c r="D309">
        <v>300</v>
      </c>
      <c r="E309" t="s">
        <v>257</v>
      </c>
      <c r="F309" t="s">
        <v>217</v>
      </c>
      <c r="G309" t="s">
        <v>219</v>
      </c>
      <c r="K309">
        <v>6</v>
      </c>
      <c r="M309">
        <v>0</v>
      </c>
    </row>
    <row r="310" spans="1:13" x14ac:dyDescent="0.2">
      <c r="A310" s="7">
        <v>39680</v>
      </c>
      <c r="B310">
        <v>241</v>
      </c>
      <c r="C310">
        <v>4</v>
      </c>
      <c r="D310">
        <v>300</v>
      </c>
      <c r="E310" t="s">
        <v>257</v>
      </c>
      <c r="F310" t="s">
        <v>217</v>
      </c>
      <c r="G310" t="s">
        <v>219</v>
      </c>
      <c r="K310">
        <v>6</v>
      </c>
      <c r="M310">
        <v>0</v>
      </c>
    </row>
    <row r="311" spans="1:13" x14ac:dyDescent="0.2">
      <c r="A311" s="7">
        <v>39680</v>
      </c>
      <c r="B311">
        <v>241</v>
      </c>
      <c r="C311">
        <v>4</v>
      </c>
      <c r="D311">
        <v>300</v>
      </c>
      <c r="E311" t="s">
        <v>257</v>
      </c>
      <c r="F311" t="s">
        <v>217</v>
      </c>
      <c r="G311" t="s">
        <v>219</v>
      </c>
      <c r="K311">
        <v>6</v>
      </c>
      <c r="M311">
        <v>0</v>
      </c>
    </row>
    <row r="312" spans="1:13" x14ac:dyDescent="0.2">
      <c r="A312" s="7">
        <v>39680</v>
      </c>
      <c r="B312">
        <v>241</v>
      </c>
      <c r="C312">
        <v>4</v>
      </c>
      <c r="D312">
        <v>300</v>
      </c>
      <c r="E312" t="s">
        <v>257</v>
      </c>
      <c r="F312" t="s">
        <v>217</v>
      </c>
      <c r="G312" t="s">
        <v>219</v>
      </c>
      <c r="K312">
        <v>6</v>
      </c>
      <c r="M312">
        <v>0</v>
      </c>
    </row>
    <row r="313" spans="1:13" x14ac:dyDescent="0.2">
      <c r="A313" s="7">
        <v>39680</v>
      </c>
      <c r="B313">
        <v>241</v>
      </c>
      <c r="C313">
        <v>4</v>
      </c>
      <c r="D313">
        <v>300</v>
      </c>
      <c r="E313" t="s">
        <v>257</v>
      </c>
      <c r="F313" t="s">
        <v>217</v>
      </c>
      <c r="G313" t="s">
        <v>219</v>
      </c>
      <c r="K313">
        <v>6</v>
      </c>
      <c r="M313">
        <v>0</v>
      </c>
    </row>
    <row r="314" spans="1:13" x14ac:dyDescent="0.2">
      <c r="A314" s="7">
        <v>39680</v>
      </c>
      <c r="B314">
        <v>241</v>
      </c>
      <c r="C314">
        <v>4</v>
      </c>
      <c r="D314">
        <v>300</v>
      </c>
      <c r="E314" t="s">
        <v>257</v>
      </c>
      <c r="F314" t="s">
        <v>217</v>
      </c>
      <c r="G314" t="s">
        <v>219</v>
      </c>
      <c r="K314">
        <v>6</v>
      </c>
      <c r="M314">
        <v>0</v>
      </c>
    </row>
    <row r="315" spans="1:13" x14ac:dyDescent="0.2">
      <c r="A315" s="7">
        <v>39680</v>
      </c>
      <c r="B315">
        <v>241</v>
      </c>
      <c r="C315">
        <v>4</v>
      </c>
      <c r="D315">
        <v>300</v>
      </c>
      <c r="E315" t="s">
        <v>257</v>
      </c>
      <c r="F315" t="s">
        <v>217</v>
      </c>
      <c r="G315" t="s">
        <v>219</v>
      </c>
      <c r="K315">
        <v>6</v>
      </c>
      <c r="M315">
        <v>0</v>
      </c>
    </row>
    <row r="316" spans="1:13" x14ac:dyDescent="0.2">
      <c r="A316" s="7">
        <v>39680</v>
      </c>
      <c r="B316">
        <v>241</v>
      </c>
      <c r="C316">
        <v>4</v>
      </c>
      <c r="D316">
        <v>300</v>
      </c>
      <c r="E316" t="s">
        <v>257</v>
      </c>
      <c r="F316" t="s">
        <v>217</v>
      </c>
      <c r="G316" t="s">
        <v>219</v>
      </c>
      <c r="K316">
        <v>6</v>
      </c>
      <c r="M316">
        <v>0</v>
      </c>
    </row>
    <row r="317" spans="1:13" x14ac:dyDescent="0.2">
      <c r="A317" s="7">
        <v>39680</v>
      </c>
      <c r="B317">
        <v>241</v>
      </c>
      <c r="C317">
        <v>4</v>
      </c>
      <c r="D317">
        <v>300</v>
      </c>
      <c r="E317" t="s">
        <v>257</v>
      </c>
      <c r="F317" t="s">
        <v>217</v>
      </c>
      <c r="G317" t="s">
        <v>219</v>
      </c>
      <c r="K317">
        <v>6</v>
      </c>
      <c r="M317">
        <v>0</v>
      </c>
    </row>
    <row r="318" spans="1:13" x14ac:dyDescent="0.2">
      <c r="A318" s="7">
        <v>39680</v>
      </c>
      <c r="B318">
        <v>241</v>
      </c>
      <c r="C318">
        <v>4</v>
      </c>
      <c r="D318">
        <v>300</v>
      </c>
      <c r="E318" t="s">
        <v>257</v>
      </c>
      <c r="F318" t="s">
        <v>217</v>
      </c>
      <c r="G318" t="s">
        <v>219</v>
      </c>
      <c r="K318">
        <v>6</v>
      </c>
      <c r="M318">
        <v>0</v>
      </c>
    </row>
    <row r="319" spans="1:13" x14ac:dyDescent="0.2">
      <c r="A319" s="7">
        <v>39680</v>
      </c>
      <c r="B319">
        <v>241</v>
      </c>
      <c r="C319">
        <v>4</v>
      </c>
      <c r="D319">
        <v>300</v>
      </c>
      <c r="E319" t="s">
        <v>257</v>
      </c>
      <c r="F319" t="s">
        <v>217</v>
      </c>
      <c r="G319" t="s">
        <v>219</v>
      </c>
      <c r="K319">
        <v>6</v>
      </c>
      <c r="M319">
        <v>0</v>
      </c>
    </row>
    <row r="320" spans="1:13" x14ac:dyDescent="0.2">
      <c r="A320" s="7">
        <v>39680</v>
      </c>
      <c r="B320">
        <v>241</v>
      </c>
      <c r="C320">
        <v>4</v>
      </c>
      <c r="D320">
        <v>300</v>
      </c>
      <c r="E320" t="s">
        <v>257</v>
      </c>
      <c r="F320" t="s">
        <v>217</v>
      </c>
      <c r="G320" t="s">
        <v>219</v>
      </c>
      <c r="K320">
        <v>6</v>
      </c>
      <c r="M320">
        <v>0</v>
      </c>
    </row>
    <row r="321" spans="1:13" x14ac:dyDescent="0.2">
      <c r="A321" s="7">
        <v>39680</v>
      </c>
      <c r="B321">
        <v>241</v>
      </c>
      <c r="C321">
        <v>4</v>
      </c>
      <c r="D321">
        <v>300</v>
      </c>
      <c r="E321" t="s">
        <v>257</v>
      </c>
      <c r="F321" t="s">
        <v>217</v>
      </c>
      <c r="G321" t="s">
        <v>219</v>
      </c>
      <c r="K321">
        <v>6</v>
      </c>
      <c r="M321">
        <v>0</v>
      </c>
    </row>
    <row r="322" spans="1:13" x14ac:dyDescent="0.2">
      <c r="A322" s="7">
        <v>39680</v>
      </c>
      <c r="B322">
        <v>241</v>
      </c>
      <c r="C322">
        <v>4</v>
      </c>
      <c r="D322">
        <v>300</v>
      </c>
      <c r="E322" t="s">
        <v>257</v>
      </c>
      <c r="F322" t="s">
        <v>226</v>
      </c>
      <c r="K322">
        <v>6</v>
      </c>
      <c r="M322">
        <v>0</v>
      </c>
    </row>
    <row r="323" spans="1:13" x14ac:dyDescent="0.2">
      <c r="A323" s="7">
        <v>39680</v>
      </c>
      <c r="B323">
        <v>234</v>
      </c>
      <c r="C323">
        <v>5</v>
      </c>
      <c r="D323">
        <v>100</v>
      </c>
      <c r="E323" t="s">
        <v>257</v>
      </c>
      <c r="F323" t="s">
        <v>250</v>
      </c>
      <c r="G323" t="s">
        <v>219</v>
      </c>
      <c r="K323">
        <v>6</v>
      </c>
      <c r="M323">
        <v>0</v>
      </c>
    </row>
    <row r="324" spans="1:13" x14ac:dyDescent="0.2">
      <c r="A324" s="7">
        <v>39680</v>
      </c>
      <c r="B324">
        <v>234</v>
      </c>
      <c r="C324">
        <v>5</v>
      </c>
      <c r="D324">
        <v>100</v>
      </c>
      <c r="E324" t="s">
        <v>257</v>
      </c>
      <c r="F324" t="s">
        <v>221</v>
      </c>
      <c r="H324" t="s">
        <v>229</v>
      </c>
      <c r="J324">
        <v>3.5</v>
      </c>
      <c r="K324">
        <v>6</v>
      </c>
      <c r="M324">
        <v>0.59500000000000008</v>
      </c>
    </row>
    <row r="325" spans="1:13" x14ac:dyDescent="0.2">
      <c r="A325" s="7">
        <v>39680</v>
      </c>
      <c r="B325">
        <v>234</v>
      </c>
      <c r="C325">
        <v>5</v>
      </c>
      <c r="D325">
        <v>100</v>
      </c>
      <c r="E325" t="s">
        <v>257</v>
      </c>
      <c r="F325" t="s">
        <v>221</v>
      </c>
      <c r="H325" t="s">
        <v>233</v>
      </c>
      <c r="J325">
        <v>2.1</v>
      </c>
      <c r="K325">
        <v>6</v>
      </c>
      <c r="M325">
        <v>0.35700000000000004</v>
      </c>
    </row>
    <row r="326" spans="1:13" x14ac:dyDescent="0.2">
      <c r="A326" s="7">
        <v>39680</v>
      </c>
      <c r="B326">
        <v>234</v>
      </c>
      <c r="C326">
        <v>5</v>
      </c>
      <c r="D326">
        <v>100</v>
      </c>
      <c r="E326" t="s">
        <v>257</v>
      </c>
      <c r="F326" t="s">
        <v>221</v>
      </c>
      <c r="H326" t="s">
        <v>225</v>
      </c>
      <c r="J326">
        <v>2.8</v>
      </c>
      <c r="K326">
        <v>6</v>
      </c>
      <c r="M326">
        <v>0.47599999999999998</v>
      </c>
    </row>
    <row r="327" spans="1:13" x14ac:dyDescent="0.2">
      <c r="A327" s="7">
        <v>39680</v>
      </c>
      <c r="B327">
        <v>234</v>
      </c>
      <c r="C327">
        <v>5</v>
      </c>
      <c r="D327">
        <v>100</v>
      </c>
      <c r="E327" t="s">
        <v>257</v>
      </c>
      <c r="F327" t="s">
        <v>221</v>
      </c>
      <c r="H327" t="s">
        <v>229</v>
      </c>
      <c r="J327">
        <v>3.7</v>
      </c>
      <c r="K327">
        <v>6</v>
      </c>
      <c r="M327">
        <v>0.62900000000000011</v>
      </c>
    </row>
    <row r="328" spans="1:13" x14ac:dyDescent="0.2">
      <c r="A328" s="7">
        <v>39680</v>
      </c>
      <c r="B328">
        <v>234</v>
      </c>
      <c r="C328">
        <v>5</v>
      </c>
      <c r="D328">
        <v>100</v>
      </c>
      <c r="E328" t="s">
        <v>257</v>
      </c>
      <c r="F328" t="s">
        <v>221</v>
      </c>
      <c r="H328" t="s">
        <v>229</v>
      </c>
      <c r="J328">
        <v>3.7</v>
      </c>
      <c r="K328">
        <v>6</v>
      </c>
      <c r="M328">
        <v>0.62900000000000011</v>
      </c>
    </row>
    <row r="329" spans="1:13" x14ac:dyDescent="0.2">
      <c r="A329" s="7">
        <v>39680</v>
      </c>
      <c r="B329">
        <v>234</v>
      </c>
      <c r="C329">
        <v>5</v>
      </c>
      <c r="D329">
        <v>100</v>
      </c>
      <c r="E329" t="s">
        <v>257</v>
      </c>
      <c r="F329" t="s">
        <v>221</v>
      </c>
      <c r="H329" t="s">
        <v>229</v>
      </c>
      <c r="J329">
        <v>3.6</v>
      </c>
      <c r="K329">
        <v>6</v>
      </c>
      <c r="M329">
        <v>0.6120000000000001</v>
      </c>
    </row>
    <row r="330" spans="1:13" x14ac:dyDescent="0.2">
      <c r="A330" s="7">
        <v>39680</v>
      </c>
      <c r="B330">
        <v>234</v>
      </c>
      <c r="C330">
        <v>5</v>
      </c>
      <c r="D330">
        <v>100</v>
      </c>
      <c r="E330" t="s">
        <v>257</v>
      </c>
      <c r="F330" t="s">
        <v>221</v>
      </c>
      <c r="H330" t="s">
        <v>225</v>
      </c>
      <c r="J330">
        <v>3.3</v>
      </c>
      <c r="K330">
        <v>6</v>
      </c>
      <c r="M330">
        <v>0.56100000000000005</v>
      </c>
    </row>
    <row r="331" spans="1:13" x14ac:dyDescent="0.2">
      <c r="A331" s="7">
        <v>39680</v>
      </c>
      <c r="B331">
        <v>234</v>
      </c>
      <c r="C331">
        <v>5</v>
      </c>
      <c r="D331">
        <v>100</v>
      </c>
      <c r="E331" t="s">
        <v>257</v>
      </c>
      <c r="F331" t="s">
        <v>221</v>
      </c>
      <c r="H331" t="s">
        <v>225</v>
      </c>
      <c r="J331">
        <v>3.2</v>
      </c>
      <c r="K331">
        <v>6</v>
      </c>
      <c r="M331">
        <v>0.54400000000000004</v>
      </c>
    </row>
    <row r="332" spans="1:13" x14ac:dyDescent="0.2">
      <c r="A332" s="7">
        <v>39680</v>
      </c>
      <c r="B332">
        <v>234</v>
      </c>
      <c r="C332">
        <v>5</v>
      </c>
      <c r="D332">
        <v>100</v>
      </c>
      <c r="E332" t="s">
        <v>257</v>
      </c>
      <c r="F332" t="s">
        <v>217</v>
      </c>
      <c r="G332" t="s">
        <v>218</v>
      </c>
      <c r="K332">
        <v>6</v>
      </c>
      <c r="M332">
        <v>0</v>
      </c>
    </row>
    <row r="333" spans="1:13" x14ac:dyDescent="0.2">
      <c r="A333" s="7">
        <v>39680</v>
      </c>
      <c r="B333">
        <v>234</v>
      </c>
      <c r="C333">
        <v>5</v>
      </c>
      <c r="D333">
        <v>100</v>
      </c>
      <c r="E333" t="s">
        <v>257</v>
      </c>
      <c r="F333" t="s">
        <v>217</v>
      </c>
      <c r="G333" t="s">
        <v>218</v>
      </c>
      <c r="K333">
        <v>6</v>
      </c>
      <c r="M333">
        <v>0</v>
      </c>
    </row>
    <row r="334" spans="1:13" x14ac:dyDescent="0.2">
      <c r="A334" s="7">
        <v>39680</v>
      </c>
      <c r="B334">
        <v>234</v>
      </c>
      <c r="C334">
        <v>5</v>
      </c>
      <c r="D334">
        <v>100</v>
      </c>
      <c r="E334" t="s">
        <v>257</v>
      </c>
      <c r="F334" t="s">
        <v>217</v>
      </c>
      <c r="G334" t="s">
        <v>218</v>
      </c>
      <c r="K334">
        <v>6</v>
      </c>
      <c r="M334">
        <v>0</v>
      </c>
    </row>
    <row r="335" spans="1:13" x14ac:dyDescent="0.2">
      <c r="A335" s="7">
        <v>39680</v>
      </c>
      <c r="B335">
        <v>234</v>
      </c>
      <c r="C335">
        <v>5</v>
      </c>
      <c r="D335">
        <v>100</v>
      </c>
      <c r="E335" t="s">
        <v>257</v>
      </c>
      <c r="F335" t="s">
        <v>217</v>
      </c>
      <c r="G335" t="s">
        <v>218</v>
      </c>
      <c r="K335">
        <v>6</v>
      </c>
      <c r="M335">
        <v>0</v>
      </c>
    </row>
    <row r="336" spans="1:13" x14ac:dyDescent="0.2">
      <c r="A336" s="7">
        <v>39680</v>
      </c>
      <c r="B336">
        <v>234</v>
      </c>
      <c r="C336">
        <v>5</v>
      </c>
      <c r="D336">
        <v>100</v>
      </c>
      <c r="E336" t="s">
        <v>257</v>
      </c>
      <c r="F336" t="s">
        <v>217</v>
      </c>
      <c r="G336" t="s">
        <v>218</v>
      </c>
      <c r="K336">
        <v>6</v>
      </c>
      <c r="M336">
        <v>0</v>
      </c>
    </row>
    <row r="337" spans="1:13" x14ac:dyDescent="0.2">
      <c r="A337" s="7">
        <v>39680</v>
      </c>
      <c r="B337">
        <v>234</v>
      </c>
      <c r="C337">
        <v>5</v>
      </c>
      <c r="D337">
        <v>100</v>
      </c>
      <c r="E337" t="s">
        <v>257</v>
      </c>
      <c r="F337" t="s">
        <v>217</v>
      </c>
      <c r="G337" t="s">
        <v>218</v>
      </c>
      <c r="K337">
        <v>6</v>
      </c>
      <c r="M337">
        <v>0</v>
      </c>
    </row>
    <row r="338" spans="1:13" x14ac:dyDescent="0.2">
      <c r="A338" s="7">
        <v>39680</v>
      </c>
      <c r="B338">
        <v>234</v>
      </c>
      <c r="C338">
        <v>5</v>
      </c>
      <c r="D338">
        <v>100</v>
      </c>
      <c r="E338" t="s">
        <v>257</v>
      </c>
      <c r="F338" t="s">
        <v>217</v>
      </c>
      <c r="G338" t="s">
        <v>218</v>
      </c>
      <c r="K338">
        <v>6</v>
      </c>
      <c r="M338">
        <v>0</v>
      </c>
    </row>
    <row r="339" spans="1:13" x14ac:dyDescent="0.2">
      <c r="A339" s="7">
        <v>39680</v>
      </c>
      <c r="B339">
        <v>234</v>
      </c>
      <c r="C339">
        <v>5</v>
      </c>
      <c r="D339">
        <v>100</v>
      </c>
      <c r="E339" t="s">
        <v>257</v>
      </c>
      <c r="F339" t="s">
        <v>217</v>
      </c>
      <c r="G339" t="s">
        <v>218</v>
      </c>
      <c r="K339">
        <v>6</v>
      </c>
      <c r="M339">
        <v>0</v>
      </c>
    </row>
    <row r="340" spans="1:13" x14ac:dyDescent="0.2">
      <c r="A340" s="7">
        <v>39680</v>
      </c>
      <c r="B340">
        <v>234</v>
      </c>
      <c r="C340">
        <v>5</v>
      </c>
      <c r="D340">
        <v>100</v>
      </c>
      <c r="E340" t="s">
        <v>257</v>
      </c>
      <c r="F340" t="s">
        <v>217</v>
      </c>
      <c r="G340" t="s">
        <v>218</v>
      </c>
      <c r="K340">
        <v>6</v>
      </c>
      <c r="M340">
        <v>0</v>
      </c>
    </row>
    <row r="341" spans="1:13" x14ac:dyDescent="0.2">
      <c r="A341" s="7">
        <v>39680</v>
      </c>
      <c r="B341">
        <v>234</v>
      </c>
      <c r="C341">
        <v>5</v>
      </c>
      <c r="D341">
        <v>100</v>
      </c>
      <c r="E341" t="s">
        <v>257</v>
      </c>
      <c r="F341" t="s">
        <v>217</v>
      </c>
      <c r="G341" t="s">
        <v>218</v>
      </c>
      <c r="K341">
        <v>6</v>
      </c>
      <c r="M341">
        <v>0</v>
      </c>
    </row>
    <row r="342" spans="1:13" x14ac:dyDescent="0.2">
      <c r="A342" s="7">
        <v>39680</v>
      </c>
      <c r="B342">
        <v>234</v>
      </c>
      <c r="C342">
        <v>5</v>
      </c>
      <c r="D342">
        <v>100</v>
      </c>
      <c r="E342" t="s">
        <v>257</v>
      </c>
      <c r="F342" t="s">
        <v>217</v>
      </c>
      <c r="G342" t="s">
        <v>218</v>
      </c>
      <c r="K342">
        <v>6</v>
      </c>
      <c r="M342">
        <v>0</v>
      </c>
    </row>
    <row r="343" spans="1:13" x14ac:dyDescent="0.2">
      <c r="A343" s="7">
        <v>39680</v>
      </c>
      <c r="B343">
        <v>241</v>
      </c>
      <c r="C343">
        <v>5</v>
      </c>
      <c r="D343">
        <v>100</v>
      </c>
      <c r="E343" t="s">
        <v>257</v>
      </c>
      <c r="F343" t="s">
        <v>220</v>
      </c>
      <c r="G343" t="s">
        <v>219</v>
      </c>
      <c r="K343">
        <v>6</v>
      </c>
      <c r="M343">
        <v>0</v>
      </c>
    </row>
    <row r="344" spans="1:13" x14ac:dyDescent="0.2">
      <c r="A344" s="7">
        <v>39680</v>
      </c>
      <c r="B344">
        <v>241</v>
      </c>
      <c r="C344">
        <v>5</v>
      </c>
      <c r="D344">
        <v>100</v>
      </c>
      <c r="E344" t="s">
        <v>257</v>
      </c>
      <c r="F344" t="s">
        <v>220</v>
      </c>
      <c r="G344" t="s">
        <v>219</v>
      </c>
      <c r="K344">
        <v>6</v>
      </c>
      <c r="M344">
        <v>0</v>
      </c>
    </row>
    <row r="345" spans="1:13" x14ac:dyDescent="0.2">
      <c r="A345" s="7">
        <v>39680</v>
      </c>
      <c r="B345">
        <v>241</v>
      </c>
      <c r="C345">
        <v>5</v>
      </c>
      <c r="D345">
        <v>100</v>
      </c>
      <c r="E345" t="s">
        <v>257</v>
      </c>
      <c r="F345" t="s">
        <v>220</v>
      </c>
      <c r="G345" t="s">
        <v>219</v>
      </c>
      <c r="K345">
        <v>6</v>
      </c>
      <c r="M345">
        <v>0</v>
      </c>
    </row>
    <row r="346" spans="1:13" x14ac:dyDescent="0.2">
      <c r="A346" s="7">
        <v>39680</v>
      </c>
      <c r="B346">
        <v>241</v>
      </c>
      <c r="C346">
        <v>5</v>
      </c>
      <c r="D346">
        <v>100</v>
      </c>
      <c r="E346" t="s">
        <v>257</v>
      </c>
      <c r="F346" t="s">
        <v>220</v>
      </c>
      <c r="G346" t="s">
        <v>219</v>
      </c>
      <c r="K346">
        <v>6</v>
      </c>
      <c r="M346">
        <v>0</v>
      </c>
    </row>
    <row r="347" spans="1:13" x14ac:dyDescent="0.2">
      <c r="A347" s="7">
        <v>39680</v>
      </c>
      <c r="B347">
        <v>241</v>
      </c>
      <c r="C347">
        <v>5</v>
      </c>
      <c r="D347">
        <v>100</v>
      </c>
      <c r="E347" t="s">
        <v>257</v>
      </c>
      <c r="F347" t="s">
        <v>220</v>
      </c>
      <c r="G347" t="s">
        <v>219</v>
      </c>
      <c r="K347">
        <v>6</v>
      </c>
      <c r="M347">
        <v>0</v>
      </c>
    </row>
    <row r="348" spans="1:13" x14ac:dyDescent="0.2">
      <c r="A348" s="7">
        <v>39680</v>
      </c>
      <c r="B348">
        <v>241</v>
      </c>
      <c r="C348">
        <v>5</v>
      </c>
      <c r="D348">
        <v>100</v>
      </c>
      <c r="E348" t="s">
        <v>257</v>
      </c>
      <c r="F348" t="s">
        <v>220</v>
      </c>
      <c r="G348" t="s">
        <v>219</v>
      </c>
      <c r="K348">
        <v>6</v>
      </c>
      <c r="M348">
        <v>0</v>
      </c>
    </row>
    <row r="349" spans="1:13" x14ac:dyDescent="0.2">
      <c r="A349" s="7">
        <v>39680</v>
      </c>
      <c r="B349">
        <v>241</v>
      </c>
      <c r="C349">
        <v>5</v>
      </c>
      <c r="D349">
        <v>100</v>
      </c>
      <c r="E349" t="s">
        <v>257</v>
      </c>
      <c r="F349" t="s">
        <v>220</v>
      </c>
      <c r="G349" t="s">
        <v>219</v>
      </c>
      <c r="K349">
        <v>6</v>
      </c>
      <c r="M349">
        <v>0</v>
      </c>
    </row>
    <row r="350" spans="1:13" x14ac:dyDescent="0.2">
      <c r="A350" s="7">
        <v>39680</v>
      </c>
      <c r="B350">
        <v>241</v>
      </c>
      <c r="C350">
        <v>5</v>
      </c>
      <c r="D350">
        <v>100</v>
      </c>
      <c r="E350" t="s">
        <v>257</v>
      </c>
      <c r="F350" t="s">
        <v>220</v>
      </c>
      <c r="G350" t="s">
        <v>219</v>
      </c>
      <c r="K350">
        <v>6</v>
      </c>
      <c r="M350">
        <v>0</v>
      </c>
    </row>
    <row r="351" spans="1:13" x14ac:dyDescent="0.2">
      <c r="A351" s="7">
        <v>39680</v>
      </c>
      <c r="B351">
        <v>241</v>
      </c>
      <c r="C351">
        <v>5</v>
      </c>
      <c r="D351">
        <v>100</v>
      </c>
      <c r="E351" t="s">
        <v>257</v>
      </c>
      <c r="F351" t="s">
        <v>220</v>
      </c>
      <c r="G351" t="s">
        <v>219</v>
      </c>
      <c r="K351">
        <v>6</v>
      </c>
      <c r="M351">
        <v>0</v>
      </c>
    </row>
    <row r="352" spans="1:13" x14ac:dyDescent="0.2">
      <c r="A352" s="7">
        <v>39680</v>
      </c>
      <c r="B352">
        <v>241</v>
      </c>
      <c r="C352">
        <v>5</v>
      </c>
      <c r="D352">
        <v>100</v>
      </c>
      <c r="E352" t="s">
        <v>257</v>
      </c>
      <c r="F352" t="s">
        <v>220</v>
      </c>
      <c r="G352" t="s">
        <v>219</v>
      </c>
      <c r="K352">
        <v>6</v>
      </c>
      <c r="M352">
        <v>0</v>
      </c>
    </row>
    <row r="353" spans="1:13" x14ac:dyDescent="0.2">
      <c r="A353" s="7">
        <v>39680</v>
      </c>
      <c r="B353">
        <v>241</v>
      </c>
      <c r="C353">
        <v>5</v>
      </c>
      <c r="D353">
        <v>100</v>
      </c>
      <c r="E353" t="s">
        <v>257</v>
      </c>
      <c r="F353" t="s">
        <v>220</v>
      </c>
      <c r="G353" t="s">
        <v>219</v>
      </c>
      <c r="K353">
        <v>6</v>
      </c>
      <c r="M353">
        <v>0</v>
      </c>
    </row>
    <row r="354" spans="1:13" x14ac:dyDescent="0.2">
      <c r="A354" s="7">
        <v>39680</v>
      </c>
      <c r="B354">
        <v>241</v>
      </c>
      <c r="C354">
        <v>5</v>
      </c>
      <c r="D354">
        <v>100</v>
      </c>
      <c r="E354" t="s">
        <v>257</v>
      </c>
      <c r="F354" t="s">
        <v>220</v>
      </c>
      <c r="G354" t="s">
        <v>219</v>
      </c>
      <c r="K354">
        <v>6</v>
      </c>
      <c r="M354">
        <v>0</v>
      </c>
    </row>
    <row r="355" spans="1:13" x14ac:dyDescent="0.2">
      <c r="A355" s="7">
        <v>39680</v>
      </c>
      <c r="B355">
        <v>241</v>
      </c>
      <c r="C355">
        <v>5</v>
      </c>
      <c r="D355">
        <v>100</v>
      </c>
      <c r="E355" t="s">
        <v>257</v>
      </c>
      <c r="F355" t="s">
        <v>220</v>
      </c>
      <c r="G355" t="s">
        <v>219</v>
      </c>
      <c r="K355">
        <v>6</v>
      </c>
      <c r="M355">
        <v>0</v>
      </c>
    </row>
    <row r="356" spans="1:13" x14ac:dyDescent="0.2">
      <c r="A356" s="7">
        <v>39680</v>
      </c>
      <c r="B356">
        <v>241</v>
      </c>
      <c r="C356">
        <v>5</v>
      </c>
      <c r="D356">
        <v>100</v>
      </c>
      <c r="E356" t="s">
        <v>257</v>
      </c>
      <c r="F356" t="s">
        <v>220</v>
      </c>
      <c r="G356" t="s">
        <v>219</v>
      </c>
      <c r="K356">
        <v>6</v>
      </c>
      <c r="M356">
        <v>0</v>
      </c>
    </row>
    <row r="357" spans="1:13" x14ac:dyDescent="0.2">
      <c r="A357" s="7">
        <v>39680</v>
      </c>
      <c r="B357">
        <v>241</v>
      </c>
      <c r="C357">
        <v>5</v>
      </c>
      <c r="D357">
        <v>100</v>
      </c>
      <c r="E357" t="s">
        <v>257</v>
      </c>
      <c r="F357" t="s">
        <v>220</v>
      </c>
      <c r="G357" t="s">
        <v>219</v>
      </c>
      <c r="K357">
        <v>6</v>
      </c>
      <c r="M357">
        <v>0</v>
      </c>
    </row>
    <row r="358" spans="1:13" x14ac:dyDescent="0.2">
      <c r="A358" s="7">
        <v>39680</v>
      </c>
      <c r="B358">
        <v>241</v>
      </c>
      <c r="C358">
        <v>5</v>
      </c>
      <c r="D358">
        <v>100</v>
      </c>
      <c r="E358" t="s">
        <v>257</v>
      </c>
      <c r="F358" t="s">
        <v>220</v>
      </c>
      <c r="G358" t="s">
        <v>219</v>
      </c>
      <c r="K358">
        <v>6</v>
      </c>
      <c r="M358">
        <v>0</v>
      </c>
    </row>
    <row r="359" spans="1:13" x14ac:dyDescent="0.2">
      <c r="A359" s="7">
        <v>39680</v>
      </c>
      <c r="B359">
        <v>241</v>
      </c>
      <c r="C359">
        <v>5</v>
      </c>
      <c r="D359">
        <v>100</v>
      </c>
      <c r="E359" t="s">
        <v>257</v>
      </c>
      <c r="F359" t="s">
        <v>220</v>
      </c>
      <c r="G359" t="s">
        <v>219</v>
      </c>
      <c r="K359">
        <v>6</v>
      </c>
      <c r="M359">
        <v>0</v>
      </c>
    </row>
    <row r="360" spans="1:13" x14ac:dyDescent="0.2">
      <c r="A360" s="7">
        <v>39680</v>
      </c>
      <c r="B360">
        <v>241</v>
      </c>
      <c r="C360">
        <v>5</v>
      </c>
      <c r="D360">
        <v>100</v>
      </c>
      <c r="E360" t="s">
        <v>257</v>
      </c>
      <c r="F360" t="s">
        <v>220</v>
      </c>
      <c r="G360" t="s">
        <v>219</v>
      </c>
      <c r="K360">
        <v>6</v>
      </c>
      <c r="M360">
        <v>0</v>
      </c>
    </row>
    <row r="361" spans="1:13" x14ac:dyDescent="0.2">
      <c r="A361" s="7">
        <v>39680</v>
      </c>
      <c r="B361">
        <v>241</v>
      </c>
      <c r="C361">
        <v>5</v>
      </c>
      <c r="D361">
        <v>100</v>
      </c>
      <c r="E361" t="s">
        <v>257</v>
      </c>
      <c r="F361" t="s">
        <v>220</v>
      </c>
      <c r="G361" t="s">
        <v>219</v>
      </c>
      <c r="K361">
        <v>6</v>
      </c>
      <c r="M361">
        <v>0</v>
      </c>
    </row>
    <row r="362" spans="1:13" x14ac:dyDescent="0.2">
      <c r="A362" s="7">
        <v>39680</v>
      </c>
      <c r="B362">
        <v>241</v>
      </c>
      <c r="C362">
        <v>5</v>
      </c>
      <c r="D362">
        <v>100</v>
      </c>
      <c r="E362" t="s">
        <v>257</v>
      </c>
      <c r="F362" t="s">
        <v>220</v>
      </c>
      <c r="G362" t="s">
        <v>219</v>
      </c>
      <c r="K362">
        <v>6</v>
      </c>
      <c r="M362">
        <v>0</v>
      </c>
    </row>
    <row r="363" spans="1:13" x14ac:dyDescent="0.2">
      <c r="A363" s="7">
        <v>39680</v>
      </c>
      <c r="B363">
        <v>241</v>
      </c>
      <c r="C363">
        <v>5</v>
      </c>
      <c r="D363">
        <v>100</v>
      </c>
      <c r="E363" t="s">
        <v>257</v>
      </c>
      <c r="F363" t="s">
        <v>220</v>
      </c>
      <c r="G363" t="s">
        <v>219</v>
      </c>
      <c r="K363">
        <v>6</v>
      </c>
      <c r="M363">
        <v>0</v>
      </c>
    </row>
    <row r="364" spans="1:13" x14ac:dyDescent="0.2">
      <c r="A364" s="7">
        <v>39680</v>
      </c>
      <c r="B364">
        <v>241</v>
      </c>
      <c r="C364">
        <v>5</v>
      </c>
      <c r="D364">
        <v>100</v>
      </c>
      <c r="E364" t="s">
        <v>257</v>
      </c>
      <c r="F364" t="s">
        <v>220</v>
      </c>
      <c r="G364" t="s">
        <v>219</v>
      </c>
      <c r="K364">
        <v>6</v>
      </c>
      <c r="M364">
        <v>0</v>
      </c>
    </row>
    <row r="365" spans="1:13" x14ac:dyDescent="0.2">
      <c r="A365" s="7">
        <v>39680</v>
      </c>
      <c r="B365">
        <v>241</v>
      </c>
      <c r="C365">
        <v>5</v>
      </c>
      <c r="D365">
        <v>100</v>
      </c>
      <c r="E365" t="s">
        <v>257</v>
      </c>
      <c r="F365" t="s">
        <v>220</v>
      </c>
      <c r="G365" t="s">
        <v>219</v>
      </c>
      <c r="K365">
        <v>6</v>
      </c>
      <c r="M365">
        <v>0</v>
      </c>
    </row>
    <row r="366" spans="1:13" x14ac:dyDescent="0.2">
      <c r="A366" s="7">
        <v>39680</v>
      </c>
      <c r="B366">
        <v>241</v>
      </c>
      <c r="C366">
        <v>5</v>
      </c>
      <c r="D366">
        <v>100</v>
      </c>
      <c r="E366" t="s">
        <v>257</v>
      </c>
      <c r="F366" t="s">
        <v>220</v>
      </c>
      <c r="G366" t="s">
        <v>219</v>
      </c>
      <c r="K366">
        <v>6</v>
      </c>
      <c r="M366">
        <v>0</v>
      </c>
    </row>
    <row r="367" spans="1:13" x14ac:dyDescent="0.2">
      <c r="A367" s="7">
        <v>39680</v>
      </c>
      <c r="B367">
        <v>241</v>
      </c>
      <c r="C367">
        <v>5</v>
      </c>
      <c r="D367">
        <v>100</v>
      </c>
      <c r="E367" t="s">
        <v>257</v>
      </c>
      <c r="F367" t="s">
        <v>220</v>
      </c>
      <c r="G367" t="s">
        <v>219</v>
      </c>
      <c r="K367">
        <v>6</v>
      </c>
      <c r="M367">
        <v>0</v>
      </c>
    </row>
    <row r="368" spans="1:13" x14ac:dyDescent="0.2">
      <c r="A368" s="7">
        <v>39680</v>
      </c>
      <c r="B368">
        <v>241</v>
      </c>
      <c r="C368">
        <v>5</v>
      </c>
      <c r="D368">
        <v>100</v>
      </c>
      <c r="E368" t="s">
        <v>257</v>
      </c>
      <c r="F368" t="s">
        <v>220</v>
      </c>
      <c r="G368" t="s">
        <v>219</v>
      </c>
      <c r="K368">
        <v>6</v>
      </c>
      <c r="M368">
        <v>0</v>
      </c>
    </row>
    <row r="369" spans="1:13" x14ac:dyDescent="0.2">
      <c r="A369" s="7">
        <v>39680</v>
      </c>
      <c r="B369">
        <v>241</v>
      </c>
      <c r="C369">
        <v>5</v>
      </c>
      <c r="D369">
        <v>100</v>
      </c>
      <c r="E369" t="s">
        <v>257</v>
      </c>
      <c r="F369" t="s">
        <v>220</v>
      </c>
      <c r="G369" t="s">
        <v>219</v>
      </c>
      <c r="K369">
        <v>6</v>
      </c>
      <c r="M369">
        <v>0</v>
      </c>
    </row>
    <row r="370" spans="1:13" x14ac:dyDescent="0.2">
      <c r="A370" s="7">
        <v>39680</v>
      </c>
      <c r="B370">
        <v>241</v>
      </c>
      <c r="C370">
        <v>5</v>
      </c>
      <c r="D370">
        <v>100</v>
      </c>
      <c r="E370" t="s">
        <v>257</v>
      </c>
      <c r="F370" t="s">
        <v>220</v>
      </c>
      <c r="G370" t="s">
        <v>219</v>
      </c>
      <c r="K370">
        <v>6</v>
      </c>
      <c r="M370">
        <v>0</v>
      </c>
    </row>
    <row r="371" spans="1:13" x14ac:dyDescent="0.2">
      <c r="A371" s="7">
        <v>39680</v>
      </c>
      <c r="B371">
        <v>241</v>
      </c>
      <c r="C371">
        <v>5</v>
      </c>
      <c r="D371">
        <v>100</v>
      </c>
      <c r="E371" t="s">
        <v>257</v>
      </c>
      <c r="F371" t="s">
        <v>220</v>
      </c>
      <c r="G371" t="s">
        <v>219</v>
      </c>
      <c r="K371">
        <v>6</v>
      </c>
      <c r="M371">
        <v>0</v>
      </c>
    </row>
    <row r="372" spans="1:13" x14ac:dyDescent="0.2">
      <c r="A372" s="7">
        <v>39680</v>
      </c>
      <c r="B372">
        <v>241</v>
      </c>
      <c r="C372">
        <v>5</v>
      </c>
      <c r="D372">
        <v>100</v>
      </c>
      <c r="E372" t="s">
        <v>257</v>
      </c>
      <c r="F372" t="s">
        <v>220</v>
      </c>
      <c r="G372" t="s">
        <v>219</v>
      </c>
      <c r="K372">
        <v>6</v>
      </c>
      <c r="M372">
        <v>0</v>
      </c>
    </row>
    <row r="373" spans="1:13" x14ac:dyDescent="0.2">
      <c r="A373" s="7">
        <v>39680</v>
      </c>
      <c r="B373">
        <v>241</v>
      </c>
      <c r="C373">
        <v>5</v>
      </c>
      <c r="D373">
        <v>100</v>
      </c>
      <c r="E373" t="s">
        <v>257</v>
      </c>
      <c r="F373" t="s">
        <v>221</v>
      </c>
      <c r="H373" t="s">
        <v>225</v>
      </c>
      <c r="J373">
        <v>3</v>
      </c>
      <c r="K373">
        <v>6</v>
      </c>
      <c r="M373">
        <v>0.51</v>
      </c>
    </row>
    <row r="374" spans="1:13" x14ac:dyDescent="0.2">
      <c r="A374" s="7">
        <v>39680</v>
      </c>
      <c r="B374">
        <v>241</v>
      </c>
      <c r="C374">
        <v>5</v>
      </c>
      <c r="D374">
        <v>100</v>
      </c>
      <c r="E374" t="s">
        <v>257</v>
      </c>
      <c r="F374" t="s">
        <v>221</v>
      </c>
      <c r="H374" t="s">
        <v>229</v>
      </c>
      <c r="J374">
        <v>3.6</v>
      </c>
      <c r="K374">
        <v>6</v>
      </c>
      <c r="M374">
        <v>0.6120000000000001</v>
      </c>
    </row>
    <row r="375" spans="1:13" x14ac:dyDescent="0.2">
      <c r="A375" s="7">
        <v>39680</v>
      </c>
      <c r="B375">
        <v>241</v>
      </c>
      <c r="C375">
        <v>5</v>
      </c>
      <c r="D375">
        <v>100</v>
      </c>
      <c r="E375" t="s">
        <v>257</v>
      </c>
      <c r="F375" t="s">
        <v>221</v>
      </c>
      <c r="H375" t="s">
        <v>222</v>
      </c>
      <c r="J375">
        <v>3.8</v>
      </c>
      <c r="K375">
        <v>6</v>
      </c>
      <c r="M375">
        <v>0.64600000000000002</v>
      </c>
    </row>
    <row r="376" spans="1:13" x14ac:dyDescent="0.2">
      <c r="A376" s="7">
        <v>39680</v>
      </c>
      <c r="B376">
        <v>241</v>
      </c>
      <c r="C376">
        <v>5</v>
      </c>
      <c r="D376">
        <v>100</v>
      </c>
      <c r="E376" t="s">
        <v>257</v>
      </c>
      <c r="F376" t="s">
        <v>221</v>
      </c>
      <c r="G376" t="s">
        <v>230</v>
      </c>
      <c r="I376" t="s">
        <v>228</v>
      </c>
      <c r="J376">
        <v>3.7</v>
      </c>
      <c r="K376">
        <v>6</v>
      </c>
      <c r="M376">
        <v>0.62900000000000011</v>
      </c>
    </row>
    <row r="377" spans="1:13" x14ac:dyDescent="0.2">
      <c r="A377" s="7">
        <v>39680</v>
      </c>
      <c r="B377">
        <v>241</v>
      </c>
      <c r="C377">
        <v>5</v>
      </c>
      <c r="D377">
        <v>100</v>
      </c>
      <c r="E377" t="s">
        <v>257</v>
      </c>
      <c r="F377" t="s">
        <v>221</v>
      </c>
      <c r="H377" t="s">
        <v>225</v>
      </c>
      <c r="J377">
        <v>2.8</v>
      </c>
      <c r="K377">
        <v>6</v>
      </c>
      <c r="M377">
        <v>0.47599999999999998</v>
      </c>
    </row>
    <row r="378" spans="1:13" x14ac:dyDescent="0.2">
      <c r="A378" s="7">
        <v>39680</v>
      </c>
      <c r="B378">
        <v>241</v>
      </c>
      <c r="C378">
        <v>5</v>
      </c>
      <c r="D378">
        <v>100</v>
      </c>
      <c r="E378" t="s">
        <v>257</v>
      </c>
      <c r="F378" t="s">
        <v>221</v>
      </c>
      <c r="H378" t="s">
        <v>222</v>
      </c>
      <c r="J378">
        <v>3.2</v>
      </c>
      <c r="K378">
        <v>6</v>
      </c>
      <c r="M378">
        <v>0.54400000000000004</v>
      </c>
    </row>
    <row r="379" spans="1:13" x14ac:dyDescent="0.2">
      <c r="A379" s="7">
        <v>39680</v>
      </c>
      <c r="B379">
        <v>241</v>
      </c>
      <c r="C379">
        <v>5</v>
      </c>
      <c r="D379">
        <v>100</v>
      </c>
      <c r="E379" t="s">
        <v>257</v>
      </c>
      <c r="F379" t="s">
        <v>221</v>
      </c>
      <c r="H379" t="s">
        <v>222</v>
      </c>
      <c r="J379">
        <v>2.8</v>
      </c>
      <c r="K379">
        <v>6</v>
      </c>
      <c r="M379">
        <v>0.47599999999999998</v>
      </c>
    </row>
    <row r="380" spans="1:13" x14ac:dyDescent="0.2">
      <c r="A380" s="7">
        <v>39680</v>
      </c>
      <c r="B380">
        <v>241</v>
      </c>
      <c r="C380">
        <v>5</v>
      </c>
      <c r="D380">
        <v>100</v>
      </c>
      <c r="E380" t="s">
        <v>257</v>
      </c>
      <c r="F380" t="s">
        <v>221</v>
      </c>
      <c r="G380" t="s">
        <v>230</v>
      </c>
      <c r="I380" t="s">
        <v>231</v>
      </c>
      <c r="J380">
        <v>4</v>
      </c>
      <c r="K380">
        <v>6</v>
      </c>
      <c r="M380">
        <v>0.68</v>
      </c>
    </row>
    <row r="381" spans="1:13" x14ac:dyDescent="0.2">
      <c r="A381" s="7">
        <v>39680</v>
      </c>
      <c r="B381">
        <v>241</v>
      </c>
      <c r="C381">
        <v>5</v>
      </c>
      <c r="D381">
        <v>100</v>
      </c>
      <c r="E381" t="s">
        <v>257</v>
      </c>
      <c r="F381" t="s">
        <v>221</v>
      </c>
      <c r="H381" t="s">
        <v>222</v>
      </c>
      <c r="J381">
        <v>2.9</v>
      </c>
      <c r="K381">
        <v>6</v>
      </c>
      <c r="M381">
        <v>0.49299999999999999</v>
      </c>
    </row>
    <row r="382" spans="1:13" x14ac:dyDescent="0.2">
      <c r="A382" s="7">
        <v>39680</v>
      </c>
      <c r="B382">
        <v>241</v>
      </c>
      <c r="C382">
        <v>5</v>
      </c>
      <c r="D382">
        <v>100</v>
      </c>
      <c r="E382" t="s">
        <v>257</v>
      </c>
      <c r="F382" t="s">
        <v>221</v>
      </c>
      <c r="H382" t="s">
        <v>222</v>
      </c>
      <c r="J382">
        <v>3.1</v>
      </c>
      <c r="K382">
        <v>6</v>
      </c>
      <c r="M382">
        <v>0.52700000000000002</v>
      </c>
    </row>
    <row r="383" spans="1:13" x14ac:dyDescent="0.2">
      <c r="A383" s="7">
        <v>39680</v>
      </c>
      <c r="B383">
        <v>241</v>
      </c>
      <c r="C383">
        <v>5</v>
      </c>
      <c r="D383">
        <v>100</v>
      </c>
      <c r="E383" t="s">
        <v>257</v>
      </c>
      <c r="F383" t="s">
        <v>221</v>
      </c>
      <c r="H383" t="s">
        <v>222</v>
      </c>
      <c r="J383">
        <v>3.3</v>
      </c>
      <c r="K383">
        <v>6</v>
      </c>
      <c r="M383">
        <v>0.56100000000000005</v>
      </c>
    </row>
    <row r="384" spans="1:13" x14ac:dyDescent="0.2">
      <c r="A384" s="7">
        <v>39680</v>
      </c>
      <c r="B384">
        <v>241</v>
      </c>
      <c r="C384">
        <v>5</v>
      </c>
      <c r="D384">
        <v>100</v>
      </c>
      <c r="E384" t="s">
        <v>257</v>
      </c>
      <c r="F384" t="s">
        <v>221</v>
      </c>
      <c r="H384" t="s">
        <v>225</v>
      </c>
      <c r="J384">
        <v>2.8</v>
      </c>
      <c r="K384">
        <v>6</v>
      </c>
      <c r="M384">
        <v>0.47599999999999998</v>
      </c>
    </row>
    <row r="385" spans="1:13" x14ac:dyDescent="0.2">
      <c r="A385" s="7">
        <v>39680</v>
      </c>
      <c r="B385">
        <v>241</v>
      </c>
      <c r="C385">
        <v>5</v>
      </c>
      <c r="D385">
        <v>100</v>
      </c>
      <c r="E385" t="s">
        <v>257</v>
      </c>
      <c r="F385" t="s">
        <v>221</v>
      </c>
      <c r="H385" t="s">
        <v>222</v>
      </c>
      <c r="J385">
        <v>3.5</v>
      </c>
      <c r="K385">
        <v>6</v>
      </c>
      <c r="M385">
        <v>0.59500000000000008</v>
      </c>
    </row>
    <row r="386" spans="1:13" x14ac:dyDescent="0.2">
      <c r="A386" s="7">
        <v>39680</v>
      </c>
      <c r="B386">
        <v>241</v>
      </c>
      <c r="C386">
        <v>5</v>
      </c>
      <c r="D386">
        <v>100</v>
      </c>
      <c r="E386" t="s">
        <v>257</v>
      </c>
      <c r="F386" t="s">
        <v>221</v>
      </c>
      <c r="H386" t="s">
        <v>225</v>
      </c>
      <c r="J386">
        <v>3</v>
      </c>
      <c r="K386">
        <v>6</v>
      </c>
      <c r="M386">
        <v>0.51</v>
      </c>
    </row>
    <row r="387" spans="1:13" x14ac:dyDescent="0.2">
      <c r="A387" s="7">
        <v>39680</v>
      </c>
      <c r="B387">
        <v>241</v>
      </c>
      <c r="C387">
        <v>5</v>
      </c>
      <c r="D387">
        <v>100</v>
      </c>
      <c r="E387" t="s">
        <v>257</v>
      </c>
      <c r="F387" t="s">
        <v>221</v>
      </c>
      <c r="H387" t="s">
        <v>225</v>
      </c>
      <c r="J387">
        <v>3.1</v>
      </c>
      <c r="K387">
        <v>6</v>
      </c>
      <c r="M387">
        <v>0.52700000000000002</v>
      </c>
    </row>
    <row r="388" spans="1:13" x14ac:dyDescent="0.2">
      <c r="A388" s="7">
        <v>39680</v>
      </c>
      <c r="B388">
        <v>241</v>
      </c>
      <c r="C388">
        <v>5</v>
      </c>
      <c r="D388">
        <v>100</v>
      </c>
      <c r="E388" t="s">
        <v>257</v>
      </c>
      <c r="F388" t="s">
        <v>221</v>
      </c>
      <c r="H388" t="s">
        <v>225</v>
      </c>
      <c r="J388">
        <v>3.2</v>
      </c>
      <c r="K388">
        <v>6</v>
      </c>
      <c r="M388">
        <v>0.54400000000000004</v>
      </c>
    </row>
    <row r="389" spans="1:13" x14ac:dyDescent="0.2">
      <c r="A389" s="7">
        <v>39680</v>
      </c>
      <c r="B389">
        <v>241</v>
      </c>
      <c r="C389">
        <v>5</v>
      </c>
      <c r="D389">
        <v>100</v>
      </c>
      <c r="E389" t="s">
        <v>257</v>
      </c>
      <c r="F389" t="s">
        <v>217</v>
      </c>
      <c r="G389" t="s">
        <v>218</v>
      </c>
      <c r="K389">
        <v>6</v>
      </c>
      <c r="M389">
        <v>0</v>
      </c>
    </row>
    <row r="390" spans="1:13" x14ac:dyDescent="0.2">
      <c r="A390" s="7">
        <v>39680</v>
      </c>
      <c r="B390">
        <v>241</v>
      </c>
      <c r="C390">
        <v>5</v>
      </c>
      <c r="D390">
        <v>100</v>
      </c>
      <c r="E390" t="s">
        <v>257</v>
      </c>
      <c r="F390" t="s">
        <v>217</v>
      </c>
      <c r="G390" t="s">
        <v>218</v>
      </c>
      <c r="K390">
        <v>6</v>
      </c>
      <c r="M390">
        <v>0</v>
      </c>
    </row>
    <row r="391" spans="1:13" x14ac:dyDescent="0.2">
      <c r="A391" s="7">
        <v>39680</v>
      </c>
      <c r="B391">
        <v>241</v>
      </c>
      <c r="C391">
        <v>5</v>
      </c>
      <c r="D391">
        <v>100</v>
      </c>
      <c r="E391" t="s">
        <v>257</v>
      </c>
      <c r="F391" t="s">
        <v>217</v>
      </c>
      <c r="G391" t="s">
        <v>218</v>
      </c>
      <c r="K391">
        <v>6</v>
      </c>
      <c r="M391">
        <v>0</v>
      </c>
    </row>
    <row r="392" spans="1:13" x14ac:dyDescent="0.2">
      <c r="A392" s="7">
        <v>39680</v>
      </c>
      <c r="B392">
        <v>241</v>
      </c>
      <c r="C392">
        <v>5</v>
      </c>
      <c r="D392">
        <v>100</v>
      </c>
      <c r="E392" t="s">
        <v>257</v>
      </c>
      <c r="F392" t="s">
        <v>217</v>
      </c>
      <c r="G392" t="s">
        <v>218</v>
      </c>
      <c r="K392">
        <v>6</v>
      </c>
      <c r="M392">
        <v>0</v>
      </c>
    </row>
    <row r="393" spans="1:13" x14ac:dyDescent="0.2">
      <c r="A393" s="7">
        <v>39680</v>
      </c>
      <c r="B393">
        <v>241</v>
      </c>
      <c r="C393">
        <v>5</v>
      </c>
      <c r="D393">
        <v>100</v>
      </c>
      <c r="E393" t="s">
        <v>257</v>
      </c>
      <c r="F393" t="s">
        <v>217</v>
      </c>
      <c r="G393" t="s">
        <v>218</v>
      </c>
      <c r="K393">
        <v>6</v>
      </c>
      <c r="M393">
        <v>0</v>
      </c>
    </row>
    <row r="394" spans="1:13" x14ac:dyDescent="0.2">
      <c r="A394" s="7">
        <v>39680</v>
      </c>
      <c r="B394">
        <v>241</v>
      </c>
      <c r="C394">
        <v>5</v>
      </c>
      <c r="D394">
        <v>100</v>
      </c>
      <c r="E394" t="s">
        <v>257</v>
      </c>
      <c r="F394" t="s">
        <v>217</v>
      </c>
      <c r="G394" t="s">
        <v>218</v>
      </c>
      <c r="K394">
        <v>6</v>
      </c>
      <c r="M394">
        <v>0</v>
      </c>
    </row>
    <row r="395" spans="1:13" x14ac:dyDescent="0.2">
      <c r="A395" s="7">
        <v>39680</v>
      </c>
      <c r="B395">
        <v>241</v>
      </c>
      <c r="C395">
        <v>5</v>
      </c>
      <c r="D395">
        <v>100</v>
      </c>
      <c r="E395" t="s">
        <v>257</v>
      </c>
      <c r="F395" t="s">
        <v>217</v>
      </c>
      <c r="G395" t="s">
        <v>218</v>
      </c>
      <c r="K395">
        <v>6</v>
      </c>
      <c r="M395">
        <v>0</v>
      </c>
    </row>
    <row r="396" spans="1:13" x14ac:dyDescent="0.2">
      <c r="A396" s="7">
        <v>39680</v>
      </c>
      <c r="B396">
        <v>241</v>
      </c>
      <c r="C396">
        <v>5</v>
      </c>
      <c r="D396">
        <v>100</v>
      </c>
      <c r="E396" t="s">
        <v>257</v>
      </c>
      <c r="F396" t="s">
        <v>217</v>
      </c>
      <c r="G396" t="s">
        <v>218</v>
      </c>
      <c r="K396">
        <v>6</v>
      </c>
      <c r="M396">
        <v>0</v>
      </c>
    </row>
    <row r="397" spans="1:13" x14ac:dyDescent="0.2">
      <c r="A397" s="7">
        <v>39680</v>
      </c>
      <c r="B397">
        <v>241</v>
      </c>
      <c r="C397">
        <v>5</v>
      </c>
      <c r="D397">
        <v>100</v>
      </c>
      <c r="E397" t="s">
        <v>257</v>
      </c>
      <c r="F397" t="s">
        <v>217</v>
      </c>
      <c r="G397" t="s">
        <v>218</v>
      </c>
      <c r="K397">
        <v>6</v>
      </c>
      <c r="M397">
        <v>0</v>
      </c>
    </row>
    <row r="398" spans="1:13" x14ac:dyDescent="0.2">
      <c r="A398" s="7">
        <v>39680</v>
      </c>
      <c r="B398">
        <v>241</v>
      </c>
      <c r="C398">
        <v>5</v>
      </c>
      <c r="D398">
        <v>100</v>
      </c>
      <c r="E398" t="s">
        <v>257</v>
      </c>
      <c r="F398" t="s">
        <v>217</v>
      </c>
      <c r="G398" t="s">
        <v>218</v>
      </c>
      <c r="K398">
        <v>6</v>
      </c>
      <c r="M398">
        <v>0</v>
      </c>
    </row>
    <row r="399" spans="1:13" x14ac:dyDescent="0.2">
      <c r="A399" s="7">
        <v>39680</v>
      </c>
      <c r="B399">
        <v>241</v>
      </c>
      <c r="C399">
        <v>5</v>
      </c>
      <c r="D399">
        <v>100</v>
      </c>
      <c r="E399" t="s">
        <v>257</v>
      </c>
      <c r="F399" t="s">
        <v>217</v>
      </c>
      <c r="G399" t="s">
        <v>218</v>
      </c>
      <c r="K399">
        <v>6</v>
      </c>
      <c r="M399">
        <v>0</v>
      </c>
    </row>
    <row r="400" spans="1:13" x14ac:dyDescent="0.2">
      <c r="A400" s="7">
        <v>39680</v>
      </c>
      <c r="B400">
        <v>241</v>
      </c>
      <c r="C400">
        <v>5</v>
      </c>
      <c r="D400">
        <v>100</v>
      </c>
      <c r="E400" t="s">
        <v>257</v>
      </c>
      <c r="F400" t="s">
        <v>217</v>
      </c>
      <c r="G400" t="s">
        <v>218</v>
      </c>
      <c r="K400">
        <v>6</v>
      </c>
      <c r="M400">
        <v>0</v>
      </c>
    </row>
    <row r="401" spans="1:13" x14ac:dyDescent="0.2">
      <c r="A401" s="7">
        <v>39680</v>
      </c>
      <c r="B401">
        <v>241</v>
      </c>
      <c r="C401">
        <v>5</v>
      </c>
      <c r="D401">
        <v>100</v>
      </c>
      <c r="E401" t="s">
        <v>257</v>
      </c>
      <c r="F401" t="s">
        <v>217</v>
      </c>
      <c r="G401" t="s">
        <v>218</v>
      </c>
      <c r="K401">
        <v>6</v>
      </c>
      <c r="M401">
        <v>0</v>
      </c>
    </row>
    <row r="402" spans="1:13" x14ac:dyDescent="0.2">
      <c r="A402" s="7">
        <v>39680</v>
      </c>
      <c r="B402">
        <v>241</v>
      </c>
      <c r="C402">
        <v>5</v>
      </c>
      <c r="D402">
        <v>100</v>
      </c>
      <c r="E402" t="s">
        <v>257</v>
      </c>
      <c r="F402" t="s">
        <v>217</v>
      </c>
      <c r="G402" t="s">
        <v>218</v>
      </c>
      <c r="K402">
        <v>6</v>
      </c>
      <c r="M402">
        <v>0</v>
      </c>
    </row>
    <row r="403" spans="1:13" x14ac:dyDescent="0.2">
      <c r="A403" s="7">
        <v>39680</v>
      </c>
      <c r="B403">
        <v>241</v>
      </c>
      <c r="C403">
        <v>5</v>
      </c>
      <c r="D403">
        <v>100</v>
      </c>
      <c r="E403" t="s">
        <v>257</v>
      </c>
      <c r="F403" t="s">
        <v>217</v>
      </c>
      <c r="G403" t="s">
        <v>218</v>
      </c>
      <c r="K403">
        <v>6</v>
      </c>
      <c r="M403">
        <v>0</v>
      </c>
    </row>
    <row r="404" spans="1:13" x14ac:dyDescent="0.2">
      <c r="A404" s="7">
        <v>39680</v>
      </c>
      <c r="B404">
        <v>241</v>
      </c>
      <c r="C404">
        <v>5</v>
      </c>
      <c r="D404">
        <v>100</v>
      </c>
      <c r="E404" t="s">
        <v>257</v>
      </c>
      <c r="F404" t="s">
        <v>217</v>
      </c>
      <c r="G404" t="s">
        <v>218</v>
      </c>
      <c r="K404">
        <v>6</v>
      </c>
      <c r="M404">
        <v>0</v>
      </c>
    </row>
    <row r="405" spans="1:13" x14ac:dyDescent="0.2">
      <c r="A405" s="7">
        <v>39680</v>
      </c>
      <c r="B405">
        <v>241</v>
      </c>
      <c r="C405">
        <v>5</v>
      </c>
      <c r="D405">
        <v>100</v>
      </c>
      <c r="E405" t="s">
        <v>257</v>
      </c>
      <c r="F405" t="s">
        <v>217</v>
      </c>
      <c r="G405" t="s">
        <v>218</v>
      </c>
      <c r="K405">
        <v>6</v>
      </c>
      <c r="M405">
        <v>0</v>
      </c>
    </row>
    <row r="406" spans="1:13" x14ac:dyDescent="0.2">
      <c r="A406" s="7">
        <v>39680</v>
      </c>
      <c r="B406">
        <v>241</v>
      </c>
      <c r="C406">
        <v>5</v>
      </c>
      <c r="D406">
        <v>100</v>
      </c>
      <c r="E406" t="s">
        <v>257</v>
      </c>
      <c r="F406" t="s">
        <v>217</v>
      </c>
      <c r="G406" t="s">
        <v>218</v>
      </c>
      <c r="K406">
        <v>6</v>
      </c>
      <c r="M406">
        <v>0</v>
      </c>
    </row>
    <row r="407" spans="1:13" x14ac:dyDescent="0.2">
      <c r="A407" s="7">
        <v>39680</v>
      </c>
      <c r="B407">
        <v>241</v>
      </c>
      <c r="C407">
        <v>5</v>
      </c>
      <c r="D407">
        <v>100</v>
      </c>
      <c r="E407" t="s">
        <v>257</v>
      </c>
      <c r="F407" t="s">
        <v>217</v>
      </c>
      <c r="G407" t="s">
        <v>218</v>
      </c>
      <c r="K407">
        <v>6</v>
      </c>
      <c r="M407">
        <v>0</v>
      </c>
    </row>
    <row r="408" spans="1:13" x14ac:dyDescent="0.2">
      <c r="A408" s="7">
        <v>39680</v>
      </c>
      <c r="B408">
        <v>241</v>
      </c>
      <c r="C408">
        <v>5</v>
      </c>
      <c r="D408">
        <v>100</v>
      </c>
      <c r="E408" t="s">
        <v>257</v>
      </c>
      <c r="F408" t="s">
        <v>217</v>
      </c>
      <c r="G408" t="s">
        <v>218</v>
      </c>
      <c r="K408">
        <v>6</v>
      </c>
      <c r="M408">
        <v>0</v>
      </c>
    </row>
    <row r="409" spans="1:13" x14ac:dyDescent="0.2">
      <c r="A409" s="7">
        <v>39680</v>
      </c>
      <c r="B409">
        <v>241</v>
      </c>
      <c r="C409">
        <v>5</v>
      </c>
      <c r="D409">
        <v>100</v>
      </c>
      <c r="E409" t="s">
        <v>257</v>
      </c>
      <c r="F409" t="s">
        <v>217</v>
      </c>
      <c r="G409" t="s">
        <v>218</v>
      </c>
      <c r="K409">
        <v>6</v>
      </c>
      <c r="M409">
        <v>0</v>
      </c>
    </row>
    <row r="410" spans="1:13" x14ac:dyDescent="0.2">
      <c r="A410" s="7">
        <v>39680</v>
      </c>
      <c r="B410">
        <v>241</v>
      </c>
      <c r="C410">
        <v>5</v>
      </c>
      <c r="D410">
        <v>100</v>
      </c>
      <c r="E410" t="s">
        <v>257</v>
      </c>
      <c r="F410" t="s">
        <v>217</v>
      </c>
      <c r="G410" t="s">
        <v>218</v>
      </c>
      <c r="K410">
        <v>6</v>
      </c>
      <c r="M410">
        <v>0</v>
      </c>
    </row>
    <row r="411" spans="1:13" x14ac:dyDescent="0.2">
      <c r="A411" s="7">
        <v>39680</v>
      </c>
      <c r="B411">
        <v>241</v>
      </c>
      <c r="C411">
        <v>5</v>
      </c>
      <c r="D411">
        <v>100</v>
      </c>
      <c r="E411" t="s">
        <v>257</v>
      </c>
      <c r="F411" t="s">
        <v>217</v>
      </c>
      <c r="G411" t="s">
        <v>218</v>
      </c>
      <c r="K411">
        <v>6</v>
      </c>
      <c r="M411">
        <v>0</v>
      </c>
    </row>
    <row r="412" spans="1:13" x14ac:dyDescent="0.2">
      <c r="A412" s="7">
        <v>39680</v>
      </c>
      <c r="B412">
        <v>241</v>
      </c>
      <c r="C412">
        <v>5</v>
      </c>
      <c r="D412">
        <v>100</v>
      </c>
      <c r="E412" t="s">
        <v>257</v>
      </c>
      <c r="F412" t="s">
        <v>217</v>
      </c>
      <c r="G412" t="s">
        <v>218</v>
      </c>
      <c r="K412">
        <v>6</v>
      </c>
      <c r="M412">
        <v>0</v>
      </c>
    </row>
    <row r="413" spans="1:13" x14ac:dyDescent="0.2">
      <c r="A413" s="7">
        <v>39680</v>
      </c>
      <c r="B413">
        <v>241</v>
      </c>
      <c r="C413">
        <v>5</v>
      </c>
      <c r="D413">
        <v>100</v>
      </c>
      <c r="E413" t="s">
        <v>257</v>
      </c>
      <c r="F413" t="s">
        <v>217</v>
      </c>
      <c r="G413" t="s">
        <v>218</v>
      </c>
      <c r="K413">
        <v>6</v>
      </c>
      <c r="M413">
        <v>0</v>
      </c>
    </row>
    <row r="414" spans="1:13" x14ac:dyDescent="0.2">
      <c r="A414" s="7">
        <v>39680</v>
      </c>
      <c r="B414">
        <v>241</v>
      </c>
      <c r="C414">
        <v>5</v>
      </c>
      <c r="D414">
        <v>100</v>
      </c>
      <c r="E414" t="s">
        <v>257</v>
      </c>
      <c r="F414" t="s">
        <v>217</v>
      </c>
      <c r="G414" t="s">
        <v>218</v>
      </c>
      <c r="K414">
        <v>6</v>
      </c>
      <c r="M414">
        <v>0</v>
      </c>
    </row>
    <row r="415" spans="1:13" x14ac:dyDescent="0.2">
      <c r="A415" s="7">
        <v>39680</v>
      </c>
      <c r="B415">
        <v>241</v>
      </c>
      <c r="C415">
        <v>5</v>
      </c>
      <c r="D415">
        <v>100</v>
      </c>
      <c r="E415" t="s">
        <v>257</v>
      </c>
      <c r="F415" t="s">
        <v>217</v>
      </c>
      <c r="G415" t="s">
        <v>218</v>
      </c>
      <c r="K415">
        <v>6</v>
      </c>
      <c r="M415">
        <v>0</v>
      </c>
    </row>
    <row r="416" spans="1:13" x14ac:dyDescent="0.2">
      <c r="A416" s="7">
        <v>39680</v>
      </c>
      <c r="B416">
        <v>241</v>
      </c>
      <c r="C416">
        <v>5</v>
      </c>
      <c r="D416">
        <v>100</v>
      </c>
      <c r="E416" t="s">
        <v>257</v>
      </c>
      <c r="F416" t="s">
        <v>217</v>
      </c>
      <c r="G416" t="s">
        <v>218</v>
      </c>
      <c r="K416">
        <v>6</v>
      </c>
      <c r="M416">
        <v>0</v>
      </c>
    </row>
    <row r="417" spans="1:13" x14ac:dyDescent="0.2">
      <c r="A417" s="7">
        <v>39680</v>
      </c>
      <c r="B417">
        <v>241</v>
      </c>
      <c r="C417">
        <v>5</v>
      </c>
      <c r="D417">
        <v>100</v>
      </c>
      <c r="E417" t="s">
        <v>257</v>
      </c>
      <c r="F417" t="s">
        <v>217</v>
      </c>
      <c r="G417" t="s">
        <v>218</v>
      </c>
      <c r="K417">
        <v>6</v>
      </c>
      <c r="M417">
        <v>0</v>
      </c>
    </row>
    <row r="418" spans="1:13" x14ac:dyDescent="0.2">
      <c r="A418" s="7">
        <v>39680</v>
      </c>
      <c r="B418">
        <v>241</v>
      </c>
      <c r="C418">
        <v>5</v>
      </c>
      <c r="D418">
        <v>100</v>
      </c>
      <c r="E418" t="s">
        <v>257</v>
      </c>
      <c r="F418" t="s">
        <v>217</v>
      </c>
      <c r="G418" t="s">
        <v>218</v>
      </c>
      <c r="K418">
        <v>6</v>
      </c>
      <c r="M418">
        <v>0</v>
      </c>
    </row>
    <row r="419" spans="1:13" x14ac:dyDescent="0.2">
      <c r="A419" s="7">
        <v>39680</v>
      </c>
      <c r="B419">
        <v>241</v>
      </c>
      <c r="C419">
        <v>5</v>
      </c>
      <c r="D419">
        <v>100</v>
      </c>
      <c r="E419" t="s">
        <v>257</v>
      </c>
      <c r="F419" t="s">
        <v>217</v>
      </c>
      <c r="G419" t="s">
        <v>218</v>
      </c>
      <c r="K419">
        <v>6</v>
      </c>
      <c r="M419">
        <v>0</v>
      </c>
    </row>
    <row r="420" spans="1:13" x14ac:dyDescent="0.2">
      <c r="A420" s="7">
        <v>39680</v>
      </c>
      <c r="B420">
        <v>241</v>
      </c>
      <c r="C420">
        <v>5</v>
      </c>
      <c r="D420">
        <v>100</v>
      </c>
      <c r="E420" t="s">
        <v>257</v>
      </c>
      <c r="F420" t="s">
        <v>217</v>
      </c>
      <c r="G420" t="s">
        <v>218</v>
      </c>
      <c r="K420">
        <v>6</v>
      </c>
      <c r="M420">
        <v>0</v>
      </c>
    </row>
    <row r="421" spans="1:13" x14ac:dyDescent="0.2">
      <c r="A421" s="7">
        <v>39680</v>
      </c>
      <c r="B421">
        <v>241</v>
      </c>
      <c r="C421">
        <v>5</v>
      </c>
      <c r="D421">
        <v>100</v>
      </c>
      <c r="E421" t="s">
        <v>257</v>
      </c>
      <c r="F421" t="s">
        <v>217</v>
      </c>
      <c r="G421" t="s">
        <v>218</v>
      </c>
      <c r="K421">
        <v>6</v>
      </c>
      <c r="M421">
        <v>0</v>
      </c>
    </row>
    <row r="422" spans="1:13" x14ac:dyDescent="0.2">
      <c r="A422" s="7">
        <v>39680</v>
      </c>
      <c r="B422">
        <v>241</v>
      </c>
      <c r="C422">
        <v>5</v>
      </c>
      <c r="D422">
        <v>100</v>
      </c>
      <c r="E422" t="s">
        <v>257</v>
      </c>
      <c r="F422" t="s">
        <v>217</v>
      </c>
      <c r="G422" t="s">
        <v>218</v>
      </c>
      <c r="K422">
        <v>6</v>
      </c>
      <c r="M422">
        <v>0</v>
      </c>
    </row>
    <row r="423" spans="1:13" x14ac:dyDescent="0.2">
      <c r="A423" s="7">
        <v>39680</v>
      </c>
      <c r="B423">
        <v>241</v>
      </c>
      <c r="C423">
        <v>5</v>
      </c>
      <c r="D423">
        <v>100</v>
      </c>
      <c r="E423" t="s">
        <v>257</v>
      </c>
      <c r="F423" t="s">
        <v>217</v>
      </c>
      <c r="G423" t="s">
        <v>218</v>
      </c>
      <c r="K423">
        <v>6</v>
      </c>
      <c r="M423">
        <v>0</v>
      </c>
    </row>
    <row r="424" spans="1:13" x14ac:dyDescent="0.2">
      <c r="A424" s="7">
        <v>39680</v>
      </c>
      <c r="B424">
        <v>241</v>
      </c>
      <c r="C424">
        <v>5</v>
      </c>
      <c r="D424">
        <v>100</v>
      </c>
      <c r="E424" t="s">
        <v>257</v>
      </c>
      <c r="F424" t="s">
        <v>217</v>
      </c>
      <c r="G424" t="s">
        <v>218</v>
      </c>
      <c r="K424">
        <v>6</v>
      </c>
      <c r="M424">
        <v>0</v>
      </c>
    </row>
    <row r="425" spans="1:13" x14ac:dyDescent="0.2">
      <c r="A425" s="7">
        <v>39680</v>
      </c>
      <c r="B425">
        <v>241</v>
      </c>
      <c r="C425">
        <v>5</v>
      </c>
      <c r="D425">
        <v>100</v>
      </c>
      <c r="E425" t="s">
        <v>257</v>
      </c>
      <c r="F425" t="s">
        <v>217</v>
      </c>
      <c r="G425" t="s">
        <v>218</v>
      </c>
      <c r="K425">
        <v>6</v>
      </c>
      <c r="M425">
        <v>0</v>
      </c>
    </row>
    <row r="426" spans="1:13" x14ac:dyDescent="0.2">
      <c r="A426" s="7">
        <v>39680</v>
      </c>
      <c r="B426">
        <v>241</v>
      </c>
      <c r="C426">
        <v>5</v>
      </c>
      <c r="D426">
        <v>100</v>
      </c>
      <c r="E426" t="s">
        <v>257</v>
      </c>
      <c r="F426" t="s">
        <v>217</v>
      </c>
      <c r="G426" t="s">
        <v>219</v>
      </c>
      <c r="K426">
        <v>6</v>
      </c>
      <c r="M426">
        <v>0</v>
      </c>
    </row>
    <row r="427" spans="1:13" x14ac:dyDescent="0.2">
      <c r="A427" s="7">
        <v>39680</v>
      </c>
      <c r="B427">
        <v>241</v>
      </c>
      <c r="C427">
        <v>5</v>
      </c>
      <c r="D427">
        <v>100</v>
      </c>
      <c r="E427" t="s">
        <v>257</v>
      </c>
      <c r="F427" t="s">
        <v>217</v>
      </c>
      <c r="G427" t="s">
        <v>219</v>
      </c>
      <c r="K427">
        <v>6</v>
      </c>
      <c r="M427">
        <v>0</v>
      </c>
    </row>
    <row r="428" spans="1:13" x14ac:dyDescent="0.2">
      <c r="A428" s="7">
        <v>39680</v>
      </c>
      <c r="B428">
        <v>241</v>
      </c>
      <c r="C428">
        <v>5</v>
      </c>
      <c r="D428">
        <v>100</v>
      </c>
      <c r="E428" t="s">
        <v>257</v>
      </c>
      <c r="F428" t="s">
        <v>217</v>
      </c>
      <c r="G428" t="s">
        <v>219</v>
      </c>
      <c r="K428">
        <v>6</v>
      </c>
      <c r="M428">
        <v>0</v>
      </c>
    </row>
    <row r="429" spans="1:13" x14ac:dyDescent="0.2">
      <c r="A429" s="7">
        <v>39680</v>
      </c>
      <c r="B429">
        <v>241</v>
      </c>
      <c r="C429">
        <v>5</v>
      </c>
      <c r="D429">
        <v>100</v>
      </c>
      <c r="E429" t="s">
        <v>257</v>
      </c>
      <c r="F429" t="s">
        <v>217</v>
      </c>
      <c r="G429" t="s">
        <v>219</v>
      </c>
      <c r="K429">
        <v>6</v>
      </c>
      <c r="M429">
        <v>0</v>
      </c>
    </row>
    <row r="430" spans="1:13" x14ac:dyDescent="0.2">
      <c r="A430" s="7">
        <v>39680</v>
      </c>
      <c r="B430">
        <v>241</v>
      </c>
      <c r="C430">
        <v>5</v>
      </c>
      <c r="D430">
        <v>100</v>
      </c>
      <c r="E430" t="s">
        <v>257</v>
      </c>
      <c r="F430" t="s">
        <v>217</v>
      </c>
      <c r="G430" t="s">
        <v>219</v>
      </c>
      <c r="K430">
        <v>6</v>
      </c>
      <c r="M430">
        <v>0</v>
      </c>
    </row>
    <row r="431" spans="1:13" x14ac:dyDescent="0.2">
      <c r="A431" s="7">
        <v>39680</v>
      </c>
      <c r="B431">
        <v>241</v>
      </c>
      <c r="C431">
        <v>5</v>
      </c>
      <c r="D431">
        <v>100</v>
      </c>
      <c r="E431" t="s">
        <v>257</v>
      </c>
      <c r="F431" t="s">
        <v>217</v>
      </c>
      <c r="G431" t="s">
        <v>219</v>
      </c>
      <c r="K431">
        <v>6</v>
      </c>
      <c r="M431">
        <v>0</v>
      </c>
    </row>
    <row r="432" spans="1:13" x14ac:dyDescent="0.2">
      <c r="A432" s="7">
        <v>39680</v>
      </c>
      <c r="B432">
        <v>241</v>
      </c>
      <c r="C432">
        <v>5</v>
      </c>
      <c r="D432">
        <v>100</v>
      </c>
      <c r="E432" t="s">
        <v>257</v>
      </c>
      <c r="F432" t="s">
        <v>226</v>
      </c>
      <c r="K432">
        <v>6</v>
      </c>
      <c r="M432">
        <v>0</v>
      </c>
    </row>
    <row r="433" spans="1:13" x14ac:dyDescent="0.2">
      <c r="A433" s="7">
        <v>39680</v>
      </c>
      <c r="B433">
        <v>234</v>
      </c>
      <c r="C433">
        <v>7</v>
      </c>
      <c r="D433">
        <v>350</v>
      </c>
      <c r="E433" t="s">
        <v>257</v>
      </c>
      <c r="F433" t="s">
        <v>250</v>
      </c>
      <c r="H433" t="s">
        <v>229</v>
      </c>
      <c r="J433">
        <v>2.8</v>
      </c>
      <c r="K433">
        <v>6</v>
      </c>
      <c r="M433">
        <v>0.47599999999999998</v>
      </c>
    </row>
    <row r="434" spans="1:13" x14ac:dyDescent="0.2">
      <c r="A434" s="7">
        <v>39680</v>
      </c>
      <c r="B434">
        <v>234</v>
      </c>
      <c r="C434">
        <v>7</v>
      </c>
      <c r="D434">
        <v>350</v>
      </c>
      <c r="E434" t="s">
        <v>257</v>
      </c>
      <c r="F434" t="s">
        <v>221</v>
      </c>
      <c r="H434" t="s">
        <v>245</v>
      </c>
      <c r="J434">
        <v>2.9</v>
      </c>
      <c r="K434">
        <v>6</v>
      </c>
      <c r="M434">
        <v>0.49299999999999999</v>
      </c>
    </row>
    <row r="435" spans="1:13" x14ac:dyDescent="0.2">
      <c r="A435" s="7">
        <v>39680</v>
      </c>
      <c r="B435">
        <v>234</v>
      </c>
      <c r="C435">
        <v>7</v>
      </c>
      <c r="D435">
        <v>350</v>
      </c>
      <c r="E435" t="s">
        <v>257</v>
      </c>
      <c r="F435" t="s">
        <v>221</v>
      </c>
      <c r="H435" t="s">
        <v>229</v>
      </c>
      <c r="J435">
        <v>3.8</v>
      </c>
      <c r="K435">
        <v>6</v>
      </c>
      <c r="M435">
        <v>0.64600000000000002</v>
      </c>
    </row>
    <row r="436" spans="1:13" x14ac:dyDescent="0.2">
      <c r="A436" s="7">
        <v>39680</v>
      </c>
      <c r="B436">
        <v>234</v>
      </c>
      <c r="C436">
        <v>7</v>
      </c>
      <c r="D436">
        <v>350</v>
      </c>
      <c r="E436" t="s">
        <v>257</v>
      </c>
      <c r="F436" t="s">
        <v>217</v>
      </c>
      <c r="G436" t="s">
        <v>218</v>
      </c>
      <c r="K436">
        <v>6</v>
      </c>
      <c r="M436">
        <v>0</v>
      </c>
    </row>
    <row r="437" spans="1:13" x14ac:dyDescent="0.2">
      <c r="A437" s="7">
        <v>39680</v>
      </c>
      <c r="B437">
        <v>234</v>
      </c>
      <c r="C437">
        <v>7</v>
      </c>
      <c r="D437">
        <v>350</v>
      </c>
      <c r="E437" t="s">
        <v>257</v>
      </c>
      <c r="F437" t="s">
        <v>217</v>
      </c>
      <c r="G437" t="s">
        <v>218</v>
      </c>
      <c r="K437">
        <v>6</v>
      </c>
      <c r="M437">
        <v>0</v>
      </c>
    </row>
    <row r="438" spans="1:13" x14ac:dyDescent="0.2">
      <c r="A438" s="7">
        <v>39680</v>
      </c>
      <c r="B438">
        <v>234</v>
      </c>
      <c r="C438">
        <v>7</v>
      </c>
      <c r="D438">
        <v>350</v>
      </c>
      <c r="E438" t="s">
        <v>257</v>
      </c>
      <c r="F438" t="s">
        <v>217</v>
      </c>
      <c r="G438" t="s">
        <v>218</v>
      </c>
      <c r="K438">
        <v>6</v>
      </c>
      <c r="M438">
        <v>0</v>
      </c>
    </row>
    <row r="439" spans="1:13" x14ac:dyDescent="0.2">
      <c r="A439" s="7">
        <v>39680</v>
      </c>
      <c r="B439">
        <v>234</v>
      </c>
      <c r="C439">
        <v>7</v>
      </c>
      <c r="D439">
        <v>350</v>
      </c>
      <c r="E439" t="s">
        <v>257</v>
      </c>
      <c r="F439" t="s">
        <v>217</v>
      </c>
      <c r="G439" t="s">
        <v>219</v>
      </c>
      <c r="K439">
        <v>6</v>
      </c>
      <c r="M439">
        <v>0</v>
      </c>
    </row>
    <row r="440" spans="1:13" x14ac:dyDescent="0.2">
      <c r="A440" s="7">
        <v>39680</v>
      </c>
      <c r="B440">
        <v>234</v>
      </c>
      <c r="C440">
        <v>7</v>
      </c>
      <c r="D440">
        <v>350</v>
      </c>
      <c r="E440" t="s">
        <v>257</v>
      </c>
      <c r="F440" t="s">
        <v>217</v>
      </c>
      <c r="G440" t="s">
        <v>219</v>
      </c>
      <c r="K440">
        <v>6</v>
      </c>
      <c r="M440">
        <v>0</v>
      </c>
    </row>
    <row r="441" spans="1:13" x14ac:dyDescent="0.2">
      <c r="A441" s="7">
        <v>39680</v>
      </c>
      <c r="B441">
        <v>234</v>
      </c>
      <c r="C441">
        <v>7</v>
      </c>
      <c r="D441">
        <v>350</v>
      </c>
      <c r="E441" t="s">
        <v>257</v>
      </c>
      <c r="F441" t="s">
        <v>217</v>
      </c>
      <c r="G441" t="s">
        <v>219</v>
      </c>
      <c r="K441">
        <v>6</v>
      </c>
      <c r="M441">
        <v>0</v>
      </c>
    </row>
    <row r="442" spans="1:13" x14ac:dyDescent="0.2">
      <c r="A442" s="7">
        <v>39680</v>
      </c>
      <c r="B442">
        <v>234</v>
      </c>
      <c r="C442">
        <v>7</v>
      </c>
      <c r="D442">
        <v>350</v>
      </c>
      <c r="E442" t="s">
        <v>257</v>
      </c>
      <c r="F442" t="s">
        <v>217</v>
      </c>
      <c r="G442" t="s">
        <v>219</v>
      </c>
      <c r="K442">
        <v>6</v>
      </c>
      <c r="M442">
        <v>0</v>
      </c>
    </row>
    <row r="443" spans="1:13" x14ac:dyDescent="0.2">
      <c r="A443" s="7">
        <v>39680</v>
      </c>
      <c r="B443">
        <v>241</v>
      </c>
      <c r="C443">
        <v>7</v>
      </c>
      <c r="D443">
        <v>350</v>
      </c>
      <c r="E443" t="s">
        <v>257</v>
      </c>
      <c r="F443" t="s">
        <v>220</v>
      </c>
      <c r="G443" t="s">
        <v>219</v>
      </c>
      <c r="K443">
        <v>6</v>
      </c>
      <c r="M443">
        <v>0</v>
      </c>
    </row>
    <row r="444" spans="1:13" x14ac:dyDescent="0.2">
      <c r="A444" s="7">
        <v>39680</v>
      </c>
      <c r="B444">
        <v>241</v>
      </c>
      <c r="C444">
        <v>7</v>
      </c>
      <c r="D444">
        <v>350</v>
      </c>
      <c r="E444" t="s">
        <v>257</v>
      </c>
      <c r="F444" t="s">
        <v>220</v>
      </c>
      <c r="G444" t="s">
        <v>219</v>
      </c>
      <c r="K444">
        <v>6</v>
      </c>
      <c r="M444">
        <v>0</v>
      </c>
    </row>
    <row r="445" spans="1:13" x14ac:dyDescent="0.2">
      <c r="A445" s="7">
        <v>39680</v>
      </c>
      <c r="B445">
        <v>241</v>
      </c>
      <c r="C445">
        <v>7</v>
      </c>
      <c r="D445">
        <v>350</v>
      </c>
      <c r="E445" t="s">
        <v>257</v>
      </c>
      <c r="F445" t="s">
        <v>220</v>
      </c>
      <c r="G445" t="s">
        <v>219</v>
      </c>
      <c r="K445">
        <v>6</v>
      </c>
      <c r="M445">
        <v>0</v>
      </c>
    </row>
    <row r="446" spans="1:13" x14ac:dyDescent="0.2">
      <c r="A446" s="7">
        <v>39680</v>
      </c>
      <c r="B446">
        <v>241</v>
      </c>
      <c r="C446">
        <v>7</v>
      </c>
      <c r="D446">
        <v>350</v>
      </c>
      <c r="E446" t="s">
        <v>257</v>
      </c>
      <c r="F446" t="s">
        <v>220</v>
      </c>
      <c r="G446" t="s">
        <v>219</v>
      </c>
      <c r="K446">
        <v>6</v>
      </c>
      <c r="M446">
        <v>0</v>
      </c>
    </row>
    <row r="447" spans="1:13" x14ac:dyDescent="0.2">
      <c r="A447" s="7">
        <v>39680</v>
      </c>
      <c r="B447">
        <v>241</v>
      </c>
      <c r="C447">
        <v>7</v>
      </c>
      <c r="D447">
        <v>350</v>
      </c>
      <c r="E447" t="s">
        <v>257</v>
      </c>
      <c r="F447" t="s">
        <v>220</v>
      </c>
      <c r="G447" t="s">
        <v>219</v>
      </c>
      <c r="K447">
        <v>6</v>
      </c>
      <c r="M447">
        <v>0</v>
      </c>
    </row>
    <row r="448" spans="1:13" x14ac:dyDescent="0.2">
      <c r="A448" s="7">
        <v>39680</v>
      </c>
      <c r="B448">
        <v>241</v>
      </c>
      <c r="C448">
        <v>7</v>
      </c>
      <c r="D448">
        <v>350</v>
      </c>
      <c r="E448" t="s">
        <v>257</v>
      </c>
      <c r="F448" t="s">
        <v>220</v>
      </c>
      <c r="G448" t="s">
        <v>219</v>
      </c>
      <c r="K448">
        <v>6</v>
      </c>
      <c r="M448">
        <v>0</v>
      </c>
    </row>
    <row r="449" spans="1:13" x14ac:dyDescent="0.2">
      <c r="A449" s="7">
        <v>39680</v>
      </c>
      <c r="B449">
        <v>241</v>
      </c>
      <c r="C449">
        <v>7</v>
      </c>
      <c r="D449">
        <v>350</v>
      </c>
      <c r="E449" t="s">
        <v>257</v>
      </c>
      <c r="F449" t="s">
        <v>220</v>
      </c>
      <c r="G449" t="s">
        <v>219</v>
      </c>
      <c r="K449">
        <v>6</v>
      </c>
      <c r="M449">
        <v>0</v>
      </c>
    </row>
    <row r="450" spans="1:13" x14ac:dyDescent="0.2">
      <c r="A450" s="7">
        <v>39680</v>
      </c>
      <c r="B450">
        <v>241</v>
      </c>
      <c r="C450">
        <v>7</v>
      </c>
      <c r="D450">
        <v>350</v>
      </c>
      <c r="E450" t="s">
        <v>257</v>
      </c>
      <c r="F450" t="s">
        <v>220</v>
      </c>
      <c r="G450" t="s">
        <v>219</v>
      </c>
      <c r="K450">
        <v>6</v>
      </c>
      <c r="M450">
        <v>0</v>
      </c>
    </row>
    <row r="451" spans="1:13" x14ac:dyDescent="0.2">
      <c r="A451" s="7">
        <v>39680</v>
      </c>
      <c r="B451">
        <v>241</v>
      </c>
      <c r="C451">
        <v>7</v>
      </c>
      <c r="D451">
        <v>350</v>
      </c>
      <c r="E451" t="s">
        <v>257</v>
      </c>
      <c r="F451" t="s">
        <v>220</v>
      </c>
      <c r="G451" t="s">
        <v>219</v>
      </c>
      <c r="K451">
        <v>6</v>
      </c>
      <c r="M451">
        <v>0</v>
      </c>
    </row>
    <row r="452" spans="1:13" x14ac:dyDescent="0.2">
      <c r="A452" s="7">
        <v>39680</v>
      </c>
      <c r="B452">
        <v>241</v>
      </c>
      <c r="C452">
        <v>7</v>
      </c>
      <c r="D452">
        <v>350</v>
      </c>
      <c r="E452" t="s">
        <v>257</v>
      </c>
      <c r="F452" t="s">
        <v>220</v>
      </c>
      <c r="G452" t="s">
        <v>219</v>
      </c>
      <c r="K452">
        <v>6</v>
      </c>
      <c r="M452">
        <v>0</v>
      </c>
    </row>
    <row r="453" spans="1:13" x14ac:dyDescent="0.2">
      <c r="A453" s="7">
        <v>39680</v>
      </c>
      <c r="B453">
        <v>241</v>
      </c>
      <c r="C453">
        <v>7</v>
      </c>
      <c r="D453">
        <v>350</v>
      </c>
      <c r="E453" t="s">
        <v>257</v>
      </c>
      <c r="F453" t="s">
        <v>220</v>
      </c>
      <c r="G453" t="s">
        <v>219</v>
      </c>
      <c r="K453">
        <v>6</v>
      </c>
      <c r="M453">
        <v>0</v>
      </c>
    </row>
    <row r="454" spans="1:13" x14ac:dyDescent="0.2">
      <c r="A454" s="7">
        <v>39680</v>
      </c>
      <c r="B454">
        <v>241</v>
      </c>
      <c r="C454">
        <v>7</v>
      </c>
      <c r="D454">
        <v>350</v>
      </c>
      <c r="E454" t="s">
        <v>257</v>
      </c>
      <c r="F454" t="s">
        <v>220</v>
      </c>
      <c r="G454" t="s">
        <v>219</v>
      </c>
      <c r="K454">
        <v>6</v>
      </c>
      <c r="M454">
        <v>0</v>
      </c>
    </row>
    <row r="455" spans="1:13" x14ac:dyDescent="0.2">
      <c r="A455" s="7">
        <v>39680</v>
      </c>
      <c r="B455">
        <v>241</v>
      </c>
      <c r="C455">
        <v>7</v>
      </c>
      <c r="D455">
        <v>350</v>
      </c>
      <c r="E455" t="s">
        <v>257</v>
      </c>
      <c r="F455" t="s">
        <v>220</v>
      </c>
      <c r="G455" t="s">
        <v>219</v>
      </c>
      <c r="K455">
        <v>6</v>
      </c>
      <c r="M455">
        <v>0</v>
      </c>
    </row>
    <row r="456" spans="1:13" x14ac:dyDescent="0.2">
      <c r="A456" s="7">
        <v>39680</v>
      </c>
      <c r="B456">
        <v>241</v>
      </c>
      <c r="C456">
        <v>7</v>
      </c>
      <c r="D456">
        <v>350</v>
      </c>
      <c r="E456" t="s">
        <v>257</v>
      </c>
      <c r="F456" t="s">
        <v>220</v>
      </c>
      <c r="G456" t="s">
        <v>219</v>
      </c>
      <c r="K456">
        <v>6</v>
      </c>
      <c r="M456">
        <v>0</v>
      </c>
    </row>
    <row r="457" spans="1:13" x14ac:dyDescent="0.2">
      <c r="A457" s="7">
        <v>39680</v>
      </c>
      <c r="B457">
        <v>241</v>
      </c>
      <c r="C457">
        <v>7</v>
      </c>
      <c r="D457">
        <v>350</v>
      </c>
      <c r="E457" t="s">
        <v>257</v>
      </c>
      <c r="F457" t="s">
        <v>221</v>
      </c>
      <c r="G457" t="s">
        <v>230</v>
      </c>
      <c r="I457" t="s">
        <v>228</v>
      </c>
      <c r="J457">
        <v>3.7</v>
      </c>
      <c r="K457">
        <v>6</v>
      </c>
      <c r="M457">
        <v>0.62900000000000011</v>
      </c>
    </row>
    <row r="458" spans="1:13" x14ac:dyDescent="0.2">
      <c r="A458" s="7">
        <v>39680</v>
      </c>
      <c r="B458">
        <v>241</v>
      </c>
      <c r="C458">
        <v>7</v>
      </c>
      <c r="D458">
        <v>350</v>
      </c>
      <c r="E458" t="s">
        <v>257</v>
      </c>
      <c r="F458" t="s">
        <v>217</v>
      </c>
      <c r="G458" t="s">
        <v>218</v>
      </c>
      <c r="K458">
        <v>6</v>
      </c>
      <c r="M458">
        <v>0</v>
      </c>
    </row>
    <row r="459" spans="1:13" x14ac:dyDescent="0.2">
      <c r="A459" s="7">
        <v>39680</v>
      </c>
      <c r="B459">
        <v>241</v>
      </c>
      <c r="C459">
        <v>7</v>
      </c>
      <c r="D459">
        <v>350</v>
      </c>
      <c r="E459" t="s">
        <v>257</v>
      </c>
      <c r="F459" t="s">
        <v>217</v>
      </c>
      <c r="G459" t="s">
        <v>218</v>
      </c>
      <c r="K459">
        <v>6</v>
      </c>
      <c r="M459">
        <v>0</v>
      </c>
    </row>
    <row r="460" spans="1:13" x14ac:dyDescent="0.2">
      <c r="A460" s="7">
        <v>39680</v>
      </c>
      <c r="B460">
        <v>241</v>
      </c>
      <c r="C460">
        <v>7</v>
      </c>
      <c r="D460">
        <v>350</v>
      </c>
      <c r="E460" t="s">
        <v>257</v>
      </c>
      <c r="F460" t="s">
        <v>217</v>
      </c>
      <c r="G460" t="s">
        <v>218</v>
      </c>
      <c r="K460">
        <v>6</v>
      </c>
      <c r="M460">
        <v>0</v>
      </c>
    </row>
    <row r="461" spans="1:13" x14ac:dyDescent="0.2">
      <c r="A461" s="7">
        <v>39680</v>
      </c>
      <c r="B461">
        <v>241</v>
      </c>
      <c r="C461">
        <v>7</v>
      </c>
      <c r="D461">
        <v>350</v>
      </c>
      <c r="E461" t="s">
        <v>257</v>
      </c>
      <c r="F461" t="s">
        <v>217</v>
      </c>
      <c r="G461" t="s">
        <v>218</v>
      </c>
      <c r="K461">
        <v>6</v>
      </c>
      <c r="M461">
        <v>0</v>
      </c>
    </row>
    <row r="462" spans="1:13" x14ac:dyDescent="0.2">
      <c r="A462" s="7">
        <v>39680</v>
      </c>
      <c r="B462">
        <v>241</v>
      </c>
      <c r="C462">
        <v>7</v>
      </c>
      <c r="D462">
        <v>350</v>
      </c>
      <c r="E462" t="s">
        <v>257</v>
      </c>
      <c r="F462" t="s">
        <v>217</v>
      </c>
      <c r="G462" t="s">
        <v>218</v>
      </c>
      <c r="K462">
        <v>6</v>
      </c>
      <c r="M462">
        <v>0</v>
      </c>
    </row>
    <row r="463" spans="1:13" x14ac:dyDescent="0.2">
      <c r="A463" s="7">
        <v>39680</v>
      </c>
      <c r="B463">
        <v>241</v>
      </c>
      <c r="C463">
        <v>7</v>
      </c>
      <c r="D463">
        <v>350</v>
      </c>
      <c r="E463" t="s">
        <v>257</v>
      </c>
      <c r="F463" t="s">
        <v>217</v>
      </c>
      <c r="G463" t="s">
        <v>219</v>
      </c>
      <c r="K463">
        <v>6</v>
      </c>
      <c r="M463">
        <v>0</v>
      </c>
    </row>
    <row r="464" spans="1:13" x14ac:dyDescent="0.2">
      <c r="A464" s="7">
        <v>39680</v>
      </c>
      <c r="B464">
        <v>241</v>
      </c>
      <c r="C464">
        <v>7</v>
      </c>
      <c r="D464">
        <v>350</v>
      </c>
      <c r="E464" t="s">
        <v>257</v>
      </c>
      <c r="F464" t="s">
        <v>217</v>
      </c>
      <c r="G464" t="s">
        <v>232</v>
      </c>
      <c r="J464">
        <v>2.1</v>
      </c>
      <c r="K464">
        <v>6</v>
      </c>
      <c r="M464">
        <v>0.35700000000000004</v>
      </c>
    </row>
    <row r="465" spans="1:13" x14ac:dyDescent="0.2">
      <c r="A465" s="7">
        <v>39680</v>
      </c>
      <c r="B465">
        <v>241</v>
      </c>
      <c r="C465">
        <v>7</v>
      </c>
      <c r="D465">
        <v>350</v>
      </c>
      <c r="E465" t="s">
        <v>257</v>
      </c>
      <c r="F465" t="s">
        <v>226</v>
      </c>
      <c r="K465">
        <v>6</v>
      </c>
      <c r="M465">
        <v>0</v>
      </c>
    </row>
    <row r="466" spans="1:13" x14ac:dyDescent="0.2">
      <c r="A466" s="7">
        <v>39680</v>
      </c>
      <c r="B466">
        <v>234</v>
      </c>
      <c r="C466">
        <v>9</v>
      </c>
      <c r="D466">
        <v>400</v>
      </c>
      <c r="E466" t="s">
        <v>256</v>
      </c>
      <c r="F466" t="s">
        <v>217</v>
      </c>
      <c r="G466" t="s">
        <v>219</v>
      </c>
      <c r="K466">
        <v>6</v>
      </c>
      <c r="M466">
        <v>0</v>
      </c>
    </row>
    <row r="467" spans="1:13" x14ac:dyDescent="0.2">
      <c r="A467" s="7">
        <v>39680</v>
      </c>
      <c r="B467">
        <v>234</v>
      </c>
      <c r="C467">
        <v>9</v>
      </c>
      <c r="D467">
        <v>400</v>
      </c>
      <c r="E467" t="s">
        <v>256</v>
      </c>
      <c r="F467" t="s">
        <v>217</v>
      </c>
      <c r="G467" t="s">
        <v>219</v>
      </c>
      <c r="K467">
        <v>6</v>
      </c>
      <c r="M467">
        <v>0</v>
      </c>
    </row>
    <row r="468" spans="1:13" x14ac:dyDescent="0.2">
      <c r="A468" s="7">
        <v>39680</v>
      </c>
      <c r="B468">
        <v>234</v>
      </c>
      <c r="C468">
        <v>9</v>
      </c>
      <c r="D468">
        <v>400</v>
      </c>
      <c r="E468" t="s">
        <v>256</v>
      </c>
      <c r="F468" t="s">
        <v>217</v>
      </c>
      <c r="G468" t="s">
        <v>219</v>
      </c>
      <c r="K468">
        <v>6</v>
      </c>
      <c r="M468">
        <v>0</v>
      </c>
    </row>
    <row r="469" spans="1:13" x14ac:dyDescent="0.2">
      <c r="A469" s="7">
        <v>39680</v>
      </c>
      <c r="B469">
        <v>234</v>
      </c>
      <c r="C469">
        <v>9</v>
      </c>
      <c r="D469">
        <v>400</v>
      </c>
      <c r="E469" t="s">
        <v>256</v>
      </c>
      <c r="F469" t="s">
        <v>217</v>
      </c>
      <c r="G469" t="s">
        <v>219</v>
      </c>
      <c r="K469">
        <v>6</v>
      </c>
      <c r="M469">
        <v>0</v>
      </c>
    </row>
    <row r="470" spans="1:13" x14ac:dyDescent="0.2">
      <c r="A470" s="7">
        <v>39680</v>
      </c>
      <c r="B470">
        <v>241</v>
      </c>
      <c r="C470">
        <v>10</v>
      </c>
      <c r="D470">
        <v>200</v>
      </c>
      <c r="E470" t="s">
        <v>257</v>
      </c>
      <c r="F470" t="s">
        <v>220</v>
      </c>
      <c r="G470" t="s">
        <v>219</v>
      </c>
      <c r="K470">
        <v>6</v>
      </c>
      <c r="M470">
        <v>0</v>
      </c>
    </row>
    <row r="471" spans="1:13" x14ac:dyDescent="0.2">
      <c r="A471" s="7">
        <v>39680</v>
      </c>
      <c r="B471">
        <v>241</v>
      </c>
      <c r="C471">
        <v>10</v>
      </c>
      <c r="D471">
        <v>200</v>
      </c>
      <c r="E471" t="s">
        <v>257</v>
      </c>
      <c r="F471" t="s">
        <v>217</v>
      </c>
      <c r="G471" t="s">
        <v>219</v>
      </c>
      <c r="K471">
        <v>6</v>
      </c>
      <c r="M471">
        <v>0</v>
      </c>
    </row>
    <row r="472" spans="1:13" x14ac:dyDescent="0.2">
      <c r="A472" s="7">
        <v>39680</v>
      </c>
      <c r="B472">
        <v>241</v>
      </c>
      <c r="C472">
        <v>10</v>
      </c>
      <c r="D472">
        <v>200</v>
      </c>
      <c r="E472" t="s">
        <v>257</v>
      </c>
      <c r="F472" t="s">
        <v>217</v>
      </c>
      <c r="G472" t="s">
        <v>218</v>
      </c>
      <c r="K472">
        <v>6</v>
      </c>
      <c r="M472">
        <v>0</v>
      </c>
    </row>
    <row r="473" spans="1:13" x14ac:dyDescent="0.2">
      <c r="A473" s="7">
        <v>39680</v>
      </c>
      <c r="B473">
        <v>234</v>
      </c>
      <c r="C473">
        <v>11</v>
      </c>
      <c r="D473">
        <v>0</v>
      </c>
      <c r="E473" t="s">
        <v>256</v>
      </c>
      <c r="F473" t="s">
        <v>217</v>
      </c>
      <c r="G473" t="s">
        <v>218</v>
      </c>
      <c r="K473">
        <v>6</v>
      </c>
      <c r="M473">
        <v>0</v>
      </c>
    </row>
    <row r="474" spans="1:13" x14ac:dyDescent="0.2">
      <c r="A474" s="7">
        <v>39680</v>
      </c>
      <c r="B474">
        <v>234</v>
      </c>
      <c r="C474">
        <v>11</v>
      </c>
      <c r="D474">
        <v>0</v>
      </c>
      <c r="E474" t="s">
        <v>256</v>
      </c>
      <c r="F474" t="s">
        <v>217</v>
      </c>
      <c r="G474" t="s">
        <v>218</v>
      </c>
      <c r="K474">
        <v>6</v>
      </c>
      <c r="M474">
        <v>0</v>
      </c>
    </row>
    <row r="475" spans="1:13" x14ac:dyDescent="0.2">
      <c r="A475" s="7">
        <v>39680</v>
      </c>
      <c r="B475">
        <v>234</v>
      </c>
      <c r="C475">
        <v>11</v>
      </c>
      <c r="D475">
        <v>0</v>
      </c>
      <c r="E475" t="s">
        <v>256</v>
      </c>
      <c r="F475" t="s">
        <v>217</v>
      </c>
      <c r="G475" t="s">
        <v>219</v>
      </c>
      <c r="K475">
        <v>6</v>
      </c>
      <c r="M475">
        <v>0</v>
      </c>
    </row>
    <row r="476" spans="1:13" x14ac:dyDescent="0.2">
      <c r="A476" s="7">
        <v>39680</v>
      </c>
      <c r="B476">
        <v>234</v>
      </c>
      <c r="C476">
        <v>11</v>
      </c>
      <c r="D476">
        <v>0</v>
      </c>
      <c r="E476" t="s">
        <v>256</v>
      </c>
      <c r="F476" t="s">
        <v>217</v>
      </c>
      <c r="G476" t="s">
        <v>219</v>
      </c>
      <c r="K476">
        <v>6</v>
      </c>
      <c r="M476">
        <v>0</v>
      </c>
    </row>
    <row r="477" spans="1:13" x14ac:dyDescent="0.2">
      <c r="A477" s="7">
        <v>39680</v>
      </c>
      <c r="B477">
        <v>234</v>
      </c>
      <c r="C477">
        <v>11</v>
      </c>
      <c r="D477">
        <v>0</v>
      </c>
      <c r="E477" t="s">
        <v>256</v>
      </c>
      <c r="F477" t="s">
        <v>217</v>
      </c>
      <c r="G477" t="s">
        <v>219</v>
      </c>
      <c r="K477">
        <v>6</v>
      </c>
      <c r="M477">
        <v>0</v>
      </c>
    </row>
    <row r="478" spans="1:13" x14ac:dyDescent="0.2">
      <c r="A478" s="7">
        <v>39680</v>
      </c>
      <c r="B478">
        <v>234</v>
      </c>
      <c r="C478">
        <v>11</v>
      </c>
      <c r="D478">
        <v>0</v>
      </c>
      <c r="E478" t="s">
        <v>256</v>
      </c>
      <c r="F478" t="s">
        <v>217</v>
      </c>
      <c r="G478" t="s">
        <v>219</v>
      </c>
      <c r="K478">
        <v>6</v>
      </c>
      <c r="M478">
        <v>0</v>
      </c>
    </row>
    <row r="479" spans="1:13" x14ac:dyDescent="0.2">
      <c r="A479" s="7">
        <v>39680</v>
      </c>
      <c r="B479">
        <v>234</v>
      </c>
      <c r="C479">
        <v>11</v>
      </c>
      <c r="D479">
        <v>0</v>
      </c>
      <c r="E479" t="s">
        <v>256</v>
      </c>
      <c r="F479" t="s">
        <v>217</v>
      </c>
      <c r="G479" t="s">
        <v>219</v>
      </c>
      <c r="K479">
        <v>6</v>
      </c>
      <c r="M479">
        <v>0</v>
      </c>
    </row>
    <row r="480" spans="1:13" x14ac:dyDescent="0.2">
      <c r="A480" s="7">
        <v>39680</v>
      </c>
      <c r="B480">
        <v>234</v>
      </c>
      <c r="C480">
        <v>11</v>
      </c>
      <c r="D480">
        <v>0</v>
      </c>
      <c r="E480" t="s">
        <v>256</v>
      </c>
      <c r="F480" t="s">
        <v>217</v>
      </c>
      <c r="G480" t="s">
        <v>219</v>
      </c>
      <c r="K480">
        <v>6</v>
      </c>
      <c r="M480">
        <v>0</v>
      </c>
    </row>
    <row r="481" spans="1:13" x14ac:dyDescent="0.2">
      <c r="A481" s="7">
        <v>39680</v>
      </c>
      <c r="B481">
        <v>234</v>
      </c>
      <c r="C481">
        <v>11</v>
      </c>
      <c r="D481">
        <v>0</v>
      </c>
      <c r="E481" t="s">
        <v>256</v>
      </c>
      <c r="F481" t="s">
        <v>217</v>
      </c>
      <c r="G481" t="s">
        <v>219</v>
      </c>
      <c r="K481">
        <v>6</v>
      </c>
      <c r="M481">
        <v>0</v>
      </c>
    </row>
    <row r="482" spans="1:13" x14ac:dyDescent="0.2">
      <c r="A482" s="7">
        <v>39680</v>
      </c>
      <c r="B482">
        <v>234</v>
      </c>
      <c r="C482">
        <v>11</v>
      </c>
      <c r="D482">
        <v>0</v>
      </c>
      <c r="E482" t="s">
        <v>256</v>
      </c>
      <c r="F482" t="s">
        <v>217</v>
      </c>
      <c r="G482" t="s">
        <v>219</v>
      </c>
      <c r="K482">
        <v>6</v>
      </c>
      <c r="M482">
        <v>0</v>
      </c>
    </row>
    <row r="483" spans="1:13" x14ac:dyDescent="0.2">
      <c r="A483" s="7">
        <v>39680</v>
      </c>
      <c r="B483">
        <v>234</v>
      </c>
      <c r="C483">
        <v>11</v>
      </c>
      <c r="D483">
        <v>0</v>
      </c>
      <c r="E483" t="s">
        <v>256</v>
      </c>
      <c r="F483" t="s">
        <v>217</v>
      </c>
      <c r="G483" t="s">
        <v>219</v>
      </c>
      <c r="K483">
        <v>6</v>
      </c>
      <c r="M483">
        <v>0</v>
      </c>
    </row>
    <row r="484" spans="1:13" x14ac:dyDescent="0.2">
      <c r="A484" s="7">
        <v>39680</v>
      </c>
      <c r="B484">
        <v>234</v>
      </c>
      <c r="C484">
        <v>11</v>
      </c>
      <c r="D484">
        <v>0</v>
      </c>
      <c r="E484" t="s">
        <v>256</v>
      </c>
      <c r="F484" t="s">
        <v>217</v>
      </c>
      <c r="G484" t="s">
        <v>219</v>
      </c>
      <c r="K484">
        <v>6</v>
      </c>
      <c r="M484">
        <v>0</v>
      </c>
    </row>
    <row r="485" spans="1:13" x14ac:dyDescent="0.2">
      <c r="A485" s="7">
        <v>39680</v>
      </c>
      <c r="B485">
        <v>234</v>
      </c>
      <c r="C485">
        <v>11</v>
      </c>
      <c r="D485">
        <v>0</v>
      </c>
      <c r="E485" t="s">
        <v>256</v>
      </c>
      <c r="F485" t="s">
        <v>217</v>
      </c>
      <c r="G485" t="s">
        <v>219</v>
      </c>
      <c r="K485">
        <v>6</v>
      </c>
      <c r="M485">
        <v>0</v>
      </c>
    </row>
    <row r="486" spans="1:13" x14ac:dyDescent="0.2">
      <c r="A486" s="7">
        <v>39680</v>
      </c>
      <c r="B486">
        <v>241</v>
      </c>
      <c r="C486">
        <v>11</v>
      </c>
      <c r="D486">
        <v>0</v>
      </c>
      <c r="E486" t="s">
        <v>256</v>
      </c>
      <c r="F486" t="s">
        <v>221</v>
      </c>
      <c r="H486" t="s">
        <v>233</v>
      </c>
      <c r="J486">
        <v>2.2000000000000002</v>
      </c>
      <c r="K486">
        <v>6</v>
      </c>
      <c r="M486">
        <v>0.37400000000000005</v>
      </c>
    </row>
    <row r="487" spans="1:13" x14ac:dyDescent="0.2">
      <c r="A487" s="7">
        <v>39680</v>
      </c>
      <c r="B487">
        <v>241</v>
      </c>
      <c r="C487">
        <v>11</v>
      </c>
      <c r="D487">
        <v>0</v>
      </c>
      <c r="E487" t="s">
        <v>256</v>
      </c>
      <c r="F487" t="s">
        <v>217</v>
      </c>
      <c r="G487" t="s">
        <v>219</v>
      </c>
      <c r="K487">
        <v>6</v>
      </c>
      <c r="M487">
        <v>0</v>
      </c>
    </row>
    <row r="488" spans="1:13" x14ac:dyDescent="0.2">
      <c r="A488" s="7">
        <v>39680</v>
      </c>
      <c r="B488">
        <v>241</v>
      </c>
      <c r="C488">
        <v>11</v>
      </c>
      <c r="D488">
        <v>0</v>
      </c>
      <c r="E488" t="s">
        <v>256</v>
      </c>
      <c r="F488" t="s">
        <v>217</v>
      </c>
      <c r="G488" t="s">
        <v>219</v>
      </c>
      <c r="K488">
        <v>6</v>
      </c>
      <c r="M488">
        <v>0</v>
      </c>
    </row>
    <row r="489" spans="1:13" x14ac:dyDescent="0.2">
      <c r="A489" s="7">
        <v>39680</v>
      </c>
      <c r="B489">
        <v>241</v>
      </c>
      <c r="C489">
        <v>11</v>
      </c>
      <c r="D489">
        <v>0</v>
      </c>
      <c r="E489" t="s">
        <v>256</v>
      </c>
      <c r="F489" t="s">
        <v>217</v>
      </c>
      <c r="G489" t="s">
        <v>218</v>
      </c>
      <c r="K489">
        <v>6</v>
      </c>
      <c r="M489">
        <v>0</v>
      </c>
    </row>
    <row r="490" spans="1:13" x14ac:dyDescent="0.2">
      <c r="A490" s="7">
        <v>39680</v>
      </c>
      <c r="B490">
        <v>234</v>
      </c>
      <c r="C490">
        <v>12</v>
      </c>
      <c r="D490">
        <v>200</v>
      </c>
      <c r="E490" t="s">
        <v>256</v>
      </c>
      <c r="F490" t="s">
        <v>221</v>
      </c>
      <c r="H490" t="s">
        <v>222</v>
      </c>
      <c r="J490">
        <v>3.2</v>
      </c>
      <c r="K490">
        <v>6</v>
      </c>
      <c r="M490">
        <v>0.54400000000000004</v>
      </c>
    </row>
    <row r="491" spans="1:13" x14ac:dyDescent="0.2">
      <c r="A491" s="7">
        <v>39680</v>
      </c>
      <c r="B491">
        <v>234</v>
      </c>
      <c r="C491">
        <v>12</v>
      </c>
      <c r="D491">
        <v>200</v>
      </c>
      <c r="E491" t="s">
        <v>256</v>
      </c>
      <c r="F491" t="s">
        <v>217</v>
      </c>
      <c r="G491" t="s">
        <v>219</v>
      </c>
      <c r="K491">
        <v>6</v>
      </c>
      <c r="M491">
        <v>0</v>
      </c>
    </row>
    <row r="492" spans="1:13" x14ac:dyDescent="0.2">
      <c r="A492" s="7">
        <v>39680</v>
      </c>
      <c r="B492">
        <v>234</v>
      </c>
      <c r="C492">
        <v>12</v>
      </c>
      <c r="D492">
        <v>200</v>
      </c>
      <c r="E492" t="s">
        <v>256</v>
      </c>
      <c r="F492" t="s">
        <v>217</v>
      </c>
      <c r="G492" t="s">
        <v>219</v>
      </c>
      <c r="K492">
        <v>6</v>
      </c>
      <c r="M492">
        <v>0</v>
      </c>
    </row>
    <row r="493" spans="1:13" x14ac:dyDescent="0.2">
      <c r="A493" s="7">
        <v>39680</v>
      </c>
      <c r="B493">
        <v>234</v>
      </c>
      <c r="C493">
        <v>12</v>
      </c>
      <c r="D493">
        <v>200</v>
      </c>
      <c r="E493" t="s">
        <v>256</v>
      </c>
      <c r="F493" t="s">
        <v>217</v>
      </c>
      <c r="G493" t="s">
        <v>219</v>
      </c>
      <c r="K493">
        <v>6</v>
      </c>
      <c r="M493">
        <v>0</v>
      </c>
    </row>
    <row r="494" spans="1:13" x14ac:dyDescent="0.2">
      <c r="A494" s="7">
        <v>39680</v>
      </c>
      <c r="B494">
        <v>234</v>
      </c>
      <c r="C494">
        <v>12</v>
      </c>
      <c r="D494">
        <v>200</v>
      </c>
      <c r="E494" t="s">
        <v>256</v>
      </c>
      <c r="F494" t="s">
        <v>217</v>
      </c>
      <c r="G494" t="s">
        <v>219</v>
      </c>
      <c r="K494">
        <v>6</v>
      </c>
      <c r="M494">
        <v>0</v>
      </c>
    </row>
    <row r="495" spans="1:13" x14ac:dyDescent="0.2">
      <c r="A495" s="7">
        <v>39680</v>
      </c>
      <c r="B495">
        <v>241</v>
      </c>
      <c r="C495">
        <v>12</v>
      </c>
      <c r="D495">
        <v>200</v>
      </c>
      <c r="E495" t="s">
        <v>256</v>
      </c>
      <c r="F495" t="s">
        <v>220</v>
      </c>
      <c r="G495" t="s">
        <v>219</v>
      </c>
      <c r="K495">
        <v>6</v>
      </c>
      <c r="M495">
        <v>0</v>
      </c>
    </row>
    <row r="496" spans="1:13" x14ac:dyDescent="0.2">
      <c r="A496" s="7">
        <v>39680</v>
      </c>
      <c r="B496">
        <v>241</v>
      </c>
      <c r="C496">
        <v>12</v>
      </c>
      <c r="D496">
        <v>200</v>
      </c>
      <c r="E496" t="s">
        <v>256</v>
      </c>
      <c r="F496" t="s">
        <v>220</v>
      </c>
      <c r="G496" t="s">
        <v>219</v>
      </c>
      <c r="K496">
        <v>6</v>
      </c>
      <c r="M496">
        <v>0</v>
      </c>
    </row>
    <row r="497" spans="1:13" x14ac:dyDescent="0.2">
      <c r="A497" s="7">
        <v>39680</v>
      </c>
      <c r="B497">
        <v>241</v>
      </c>
      <c r="C497">
        <v>12</v>
      </c>
      <c r="D497">
        <v>200</v>
      </c>
      <c r="E497" t="s">
        <v>256</v>
      </c>
      <c r="F497" t="s">
        <v>220</v>
      </c>
      <c r="G497" t="s">
        <v>219</v>
      </c>
      <c r="K497">
        <v>6</v>
      </c>
      <c r="M497">
        <v>0</v>
      </c>
    </row>
    <row r="498" spans="1:13" x14ac:dyDescent="0.2">
      <c r="A498" s="7">
        <v>39680</v>
      </c>
      <c r="B498">
        <v>241</v>
      </c>
      <c r="C498">
        <v>12</v>
      </c>
      <c r="D498">
        <v>200</v>
      </c>
      <c r="E498" t="s">
        <v>256</v>
      </c>
      <c r="F498" t="s">
        <v>220</v>
      </c>
      <c r="G498" t="s">
        <v>219</v>
      </c>
      <c r="K498">
        <v>6</v>
      </c>
      <c r="M498">
        <v>0</v>
      </c>
    </row>
    <row r="499" spans="1:13" x14ac:dyDescent="0.2">
      <c r="A499" s="7">
        <v>39680</v>
      </c>
      <c r="B499">
        <v>241</v>
      </c>
      <c r="C499">
        <v>12</v>
      </c>
      <c r="D499">
        <v>200</v>
      </c>
      <c r="E499" t="s">
        <v>256</v>
      </c>
      <c r="F499" t="s">
        <v>220</v>
      </c>
      <c r="G499" t="s">
        <v>219</v>
      </c>
      <c r="K499">
        <v>6</v>
      </c>
      <c r="M499">
        <v>0</v>
      </c>
    </row>
    <row r="500" spans="1:13" x14ac:dyDescent="0.2">
      <c r="A500" s="7">
        <v>39680</v>
      </c>
      <c r="B500">
        <v>241</v>
      </c>
      <c r="C500">
        <v>12</v>
      </c>
      <c r="D500">
        <v>200</v>
      </c>
      <c r="E500" t="s">
        <v>256</v>
      </c>
      <c r="F500" t="s">
        <v>220</v>
      </c>
      <c r="G500" t="s">
        <v>219</v>
      </c>
      <c r="K500">
        <v>6</v>
      </c>
      <c r="M500">
        <v>0</v>
      </c>
    </row>
    <row r="501" spans="1:13" x14ac:dyDescent="0.2">
      <c r="A501" s="7">
        <v>39680</v>
      </c>
      <c r="B501">
        <v>241</v>
      </c>
      <c r="C501">
        <v>12</v>
      </c>
      <c r="D501">
        <v>200</v>
      </c>
      <c r="E501" t="s">
        <v>256</v>
      </c>
      <c r="F501" t="s">
        <v>220</v>
      </c>
      <c r="G501" t="s">
        <v>219</v>
      </c>
      <c r="K501">
        <v>6</v>
      </c>
      <c r="M501">
        <v>0</v>
      </c>
    </row>
    <row r="502" spans="1:13" x14ac:dyDescent="0.2">
      <c r="A502" s="7">
        <v>39680</v>
      </c>
      <c r="B502">
        <v>241</v>
      </c>
      <c r="C502">
        <v>12</v>
      </c>
      <c r="D502">
        <v>200</v>
      </c>
      <c r="E502" t="s">
        <v>256</v>
      </c>
      <c r="F502" t="s">
        <v>220</v>
      </c>
      <c r="G502" t="s">
        <v>219</v>
      </c>
      <c r="K502">
        <v>6</v>
      </c>
      <c r="M502">
        <v>0</v>
      </c>
    </row>
    <row r="503" spans="1:13" x14ac:dyDescent="0.2">
      <c r="A503" s="7">
        <v>39680</v>
      </c>
      <c r="B503">
        <v>241</v>
      </c>
      <c r="C503">
        <v>12</v>
      </c>
      <c r="D503">
        <v>200</v>
      </c>
      <c r="E503" t="s">
        <v>256</v>
      </c>
      <c r="F503" t="s">
        <v>220</v>
      </c>
      <c r="G503" t="s">
        <v>219</v>
      </c>
      <c r="K503">
        <v>6</v>
      </c>
      <c r="M503">
        <v>0</v>
      </c>
    </row>
    <row r="504" spans="1:13" x14ac:dyDescent="0.2">
      <c r="A504" s="7">
        <v>39680</v>
      </c>
      <c r="B504">
        <v>241</v>
      </c>
      <c r="C504">
        <v>12</v>
      </c>
      <c r="D504">
        <v>200</v>
      </c>
      <c r="E504" t="s">
        <v>256</v>
      </c>
      <c r="F504" t="s">
        <v>220</v>
      </c>
      <c r="G504" t="s">
        <v>219</v>
      </c>
      <c r="K504">
        <v>6</v>
      </c>
      <c r="M504">
        <v>0</v>
      </c>
    </row>
    <row r="505" spans="1:13" x14ac:dyDescent="0.2">
      <c r="A505" s="7">
        <v>39680</v>
      </c>
      <c r="B505">
        <v>241</v>
      </c>
      <c r="C505">
        <v>12</v>
      </c>
      <c r="D505">
        <v>200</v>
      </c>
      <c r="E505" t="s">
        <v>256</v>
      </c>
      <c r="F505" t="s">
        <v>220</v>
      </c>
      <c r="G505" t="s">
        <v>219</v>
      </c>
      <c r="K505">
        <v>6</v>
      </c>
      <c r="M505">
        <v>0</v>
      </c>
    </row>
    <row r="506" spans="1:13" x14ac:dyDescent="0.2">
      <c r="A506" s="7">
        <v>39680</v>
      </c>
      <c r="B506">
        <v>241</v>
      </c>
      <c r="C506">
        <v>12</v>
      </c>
      <c r="D506">
        <v>200</v>
      </c>
      <c r="E506" t="s">
        <v>256</v>
      </c>
      <c r="F506" t="s">
        <v>220</v>
      </c>
      <c r="G506" t="s">
        <v>219</v>
      </c>
      <c r="K506">
        <v>6</v>
      </c>
      <c r="M506">
        <v>0</v>
      </c>
    </row>
    <row r="507" spans="1:13" x14ac:dyDescent="0.2">
      <c r="A507" s="7">
        <v>39680</v>
      </c>
      <c r="B507">
        <v>241</v>
      </c>
      <c r="C507">
        <v>12</v>
      </c>
      <c r="D507">
        <v>200</v>
      </c>
      <c r="E507" t="s">
        <v>256</v>
      </c>
      <c r="F507" t="s">
        <v>220</v>
      </c>
      <c r="G507" t="s">
        <v>219</v>
      </c>
      <c r="K507">
        <v>6</v>
      </c>
      <c r="M507">
        <v>0</v>
      </c>
    </row>
    <row r="508" spans="1:13" x14ac:dyDescent="0.2">
      <c r="A508" s="7">
        <v>39680</v>
      </c>
      <c r="B508">
        <v>241</v>
      </c>
      <c r="C508">
        <v>12</v>
      </c>
      <c r="D508">
        <v>200</v>
      </c>
      <c r="E508" t="s">
        <v>256</v>
      </c>
      <c r="F508" t="s">
        <v>220</v>
      </c>
      <c r="G508" t="s">
        <v>219</v>
      </c>
      <c r="K508">
        <v>6</v>
      </c>
      <c r="M508">
        <v>0</v>
      </c>
    </row>
    <row r="509" spans="1:13" x14ac:dyDescent="0.2">
      <c r="A509" s="7">
        <v>39680</v>
      </c>
      <c r="B509">
        <v>241</v>
      </c>
      <c r="C509">
        <v>12</v>
      </c>
      <c r="D509">
        <v>200</v>
      </c>
      <c r="E509" t="s">
        <v>256</v>
      </c>
      <c r="F509" t="s">
        <v>220</v>
      </c>
      <c r="G509" t="s">
        <v>219</v>
      </c>
      <c r="K509">
        <v>6</v>
      </c>
      <c r="M509">
        <v>0</v>
      </c>
    </row>
    <row r="510" spans="1:13" x14ac:dyDescent="0.2">
      <c r="A510" s="7">
        <v>39680</v>
      </c>
      <c r="B510">
        <v>241</v>
      </c>
      <c r="C510">
        <v>12</v>
      </c>
      <c r="D510">
        <v>200</v>
      </c>
      <c r="E510" t="s">
        <v>256</v>
      </c>
      <c r="F510" t="s">
        <v>220</v>
      </c>
      <c r="G510" t="s">
        <v>219</v>
      </c>
      <c r="K510">
        <v>6</v>
      </c>
      <c r="M510">
        <v>0</v>
      </c>
    </row>
    <row r="511" spans="1:13" x14ac:dyDescent="0.2">
      <c r="A511" s="7">
        <v>39680</v>
      </c>
      <c r="B511">
        <v>241</v>
      </c>
      <c r="C511">
        <v>12</v>
      </c>
      <c r="D511">
        <v>200</v>
      </c>
      <c r="E511" t="s">
        <v>256</v>
      </c>
      <c r="F511" t="s">
        <v>220</v>
      </c>
      <c r="G511" t="s">
        <v>219</v>
      </c>
      <c r="K511">
        <v>6</v>
      </c>
      <c r="M511">
        <v>0</v>
      </c>
    </row>
    <row r="512" spans="1:13" x14ac:dyDescent="0.2">
      <c r="A512" s="7">
        <v>39680</v>
      </c>
      <c r="B512">
        <v>241</v>
      </c>
      <c r="C512">
        <v>12</v>
      </c>
      <c r="D512">
        <v>200</v>
      </c>
      <c r="E512" t="s">
        <v>256</v>
      </c>
      <c r="F512" t="s">
        <v>220</v>
      </c>
      <c r="G512" t="s">
        <v>219</v>
      </c>
      <c r="K512">
        <v>6</v>
      </c>
      <c r="M512">
        <v>0</v>
      </c>
    </row>
    <row r="513" spans="1:13" x14ac:dyDescent="0.2">
      <c r="A513" s="7">
        <v>39680</v>
      </c>
      <c r="B513">
        <v>241</v>
      </c>
      <c r="C513">
        <v>12</v>
      </c>
      <c r="D513">
        <v>200</v>
      </c>
      <c r="E513" t="s">
        <v>256</v>
      </c>
      <c r="F513" t="s">
        <v>220</v>
      </c>
      <c r="G513" t="s">
        <v>219</v>
      </c>
      <c r="K513">
        <v>6</v>
      </c>
      <c r="M513">
        <v>0</v>
      </c>
    </row>
    <row r="514" spans="1:13" x14ac:dyDescent="0.2">
      <c r="A514" s="7">
        <v>39680</v>
      </c>
      <c r="B514">
        <v>241</v>
      </c>
      <c r="C514">
        <v>12</v>
      </c>
      <c r="D514">
        <v>200</v>
      </c>
      <c r="E514" t="s">
        <v>256</v>
      </c>
      <c r="F514" t="s">
        <v>220</v>
      </c>
      <c r="G514" t="s">
        <v>219</v>
      </c>
      <c r="K514">
        <v>6</v>
      </c>
      <c r="M514">
        <v>0</v>
      </c>
    </row>
    <row r="515" spans="1:13" x14ac:dyDescent="0.2">
      <c r="A515" s="7">
        <v>39680</v>
      </c>
      <c r="B515">
        <v>241</v>
      </c>
      <c r="C515">
        <v>12</v>
      </c>
      <c r="D515">
        <v>200</v>
      </c>
      <c r="E515" t="s">
        <v>256</v>
      </c>
      <c r="F515" t="s">
        <v>220</v>
      </c>
      <c r="G515" t="s">
        <v>219</v>
      </c>
      <c r="K515">
        <v>6</v>
      </c>
      <c r="M515">
        <v>0</v>
      </c>
    </row>
    <row r="516" spans="1:13" x14ac:dyDescent="0.2">
      <c r="A516" s="7">
        <v>39680</v>
      </c>
      <c r="B516">
        <v>241</v>
      </c>
      <c r="C516">
        <v>12</v>
      </c>
      <c r="D516">
        <v>200</v>
      </c>
      <c r="E516" t="s">
        <v>256</v>
      </c>
      <c r="F516" t="s">
        <v>220</v>
      </c>
      <c r="G516" t="s">
        <v>219</v>
      </c>
      <c r="K516">
        <v>6</v>
      </c>
      <c r="M516">
        <v>0</v>
      </c>
    </row>
    <row r="517" spans="1:13" x14ac:dyDescent="0.2">
      <c r="A517" s="7">
        <v>39680</v>
      </c>
      <c r="B517">
        <v>241</v>
      </c>
      <c r="C517">
        <v>12</v>
      </c>
      <c r="D517">
        <v>200</v>
      </c>
      <c r="E517" t="s">
        <v>256</v>
      </c>
      <c r="F517" t="s">
        <v>220</v>
      </c>
      <c r="G517" t="s">
        <v>219</v>
      </c>
      <c r="K517">
        <v>6</v>
      </c>
      <c r="M517">
        <v>0</v>
      </c>
    </row>
    <row r="518" spans="1:13" x14ac:dyDescent="0.2">
      <c r="A518" s="7">
        <v>39680</v>
      </c>
      <c r="B518">
        <v>241</v>
      </c>
      <c r="C518">
        <v>12</v>
      </c>
      <c r="D518">
        <v>200</v>
      </c>
      <c r="E518" t="s">
        <v>256</v>
      </c>
      <c r="F518" t="s">
        <v>220</v>
      </c>
      <c r="G518" t="s">
        <v>219</v>
      </c>
      <c r="K518">
        <v>6</v>
      </c>
      <c r="M518">
        <v>0</v>
      </c>
    </row>
    <row r="519" spans="1:13" x14ac:dyDescent="0.2">
      <c r="A519" s="7">
        <v>39680</v>
      </c>
      <c r="B519">
        <v>241</v>
      </c>
      <c r="C519">
        <v>12</v>
      </c>
      <c r="D519">
        <v>200</v>
      </c>
      <c r="E519" t="s">
        <v>256</v>
      </c>
      <c r="F519" t="s">
        <v>220</v>
      </c>
      <c r="G519" t="s">
        <v>219</v>
      </c>
      <c r="K519">
        <v>6</v>
      </c>
      <c r="M519">
        <v>0</v>
      </c>
    </row>
    <row r="520" spans="1:13" x14ac:dyDescent="0.2">
      <c r="A520" s="7">
        <v>39680</v>
      </c>
      <c r="B520">
        <v>241</v>
      </c>
      <c r="C520">
        <v>12</v>
      </c>
      <c r="D520">
        <v>200</v>
      </c>
      <c r="E520" t="s">
        <v>256</v>
      </c>
      <c r="F520" t="s">
        <v>220</v>
      </c>
      <c r="G520" t="s">
        <v>219</v>
      </c>
      <c r="K520">
        <v>6</v>
      </c>
      <c r="M520">
        <v>0</v>
      </c>
    </row>
    <row r="521" spans="1:13" x14ac:dyDescent="0.2">
      <c r="A521" s="7">
        <v>39680</v>
      </c>
      <c r="B521">
        <v>241</v>
      </c>
      <c r="C521">
        <v>12</v>
      </c>
      <c r="D521">
        <v>200</v>
      </c>
      <c r="E521" t="s">
        <v>256</v>
      </c>
      <c r="F521" t="s">
        <v>220</v>
      </c>
      <c r="G521" t="s">
        <v>219</v>
      </c>
      <c r="K521">
        <v>6</v>
      </c>
      <c r="M521">
        <v>0</v>
      </c>
    </row>
    <row r="522" spans="1:13" x14ac:dyDescent="0.2">
      <c r="A522" s="7">
        <v>39680</v>
      </c>
      <c r="B522">
        <v>241</v>
      </c>
      <c r="C522">
        <v>12</v>
      </c>
      <c r="D522">
        <v>200</v>
      </c>
      <c r="E522" t="s">
        <v>256</v>
      </c>
      <c r="F522" t="s">
        <v>220</v>
      </c>
      <c r="G522" t="s">
        <v>219</v>
      </c>
      <c r="K522">
        <v>6</v>
      </c>
      <c r="M522">
        <v>0</v>
      </c>
    </row>
    <row r="523" spans="1:13" x14ac:dyDescent="0.2">
      <c r="A523" s="7">
        <v>39680</v>
      </c>
      <c r="B523">
        <v>241</v>
      </c>
      <c r="C523">
        <v>12</v>
      </c>
      <c r="D523">
        <v>200</v>
      </c>
      <c r="E523" t="s">
        <v>256</v>
      </c>
      <c r="F523" t="s">
        <v>221</v>
      </c>
      <c r="H523" t="s">
        <v>222</v>
      </c>
      <c r="J523">
        <v>2.9</v>
      </c>
      <c r="K523">
        <v>6</v>
      </c>
      <c r="M523">
        <v>0.49299999999999999</v>
      </c>
    </row>
    <row r="524" spans="1:13" x14ac:dyDescent="0.2">
      <c r="A524" s="7">
        <v>39680</v>
      </c>
      <c r="B524">
        <v>241</v>
      </c>
      <c r="C524">
        <v>12</v>
      </c>
      <c r="D524">
        <v>200</v>
      </c>
      <c r="E524" t="s">
        <v>256</v>
      </c>
      <c r="F524" t="s">
        <v>221</v>
      </c>
      <c r="G524" t="s">
        <v>230</v>
      </c>
      <c r="I524" t="s">
        <v>228</v>
      </c>
      <c r="J524">
        <v>3.8</v>
      </c>
      <c r="K524">
        <v>6</v>
      </c>
      <c r="M524">
        <v>0.64600000000000002</v>
      </c>
    </row>
    <row r="525" spans="1:13" x14ac:dyDescent="0.2">
      <c r="A525" s="7">
        <v>39680</v>
      </c>
      <c r="B525">
        <v>241</v>
      </c>
      <c r="C525">
        <v>12</v>
      </c>
      <c r="D525">
        <v>200</v>
      </c>
      <c r="E525" t="s">
        <v>256</v>
      </c>
      <c r="F525" t="s">
        <v>221</v>
      </c>
      <c r="G525" t="s">
        <v>230</v>
      </c>
      <c r="I525" t="s">
        <v>231</v>
      </c>
      <c r="J525">
        <v>3.5</v>
      </c>
      <c r="K525">
        <v>6</v>
      </c>
      <c r="M525">
        <v>0.59500000000000008</v>
      </c>
    </row>
    <row r="526" spans="1:13" x14ac:dyDescent="0.2">
      <c r="A526" s="7">
        <v>39680</v>
      </c>
      <c r="B526">
        <v>241</v>
      </c>
      <c r="C526">
        <v>12</v>
      </c>
      <c r="D526">
        <v>200</v>
      </c>
      <c r="E526" t="s">
        <v>256</v>
      </c>
      <c r="F526" t="s">
        <v>221</v>
      </c>
      <c r="H526" t="s">
        <v>225</v>
      </c>
      <c r="J526">
        <v>2.7</v>
      </c>
      <c r="K526">
        <v>6</v>
      </c>
      <c r="M526">
        <v>0.45900000000000007</v>
      </c>
    </row>
    <row r="527" spans="1:13" x14ac:dyDescent="0.2">
      <c r="A527" s="7">
        <v>39680</v>
      </c>
      <c r="B527">
        <v>241</v>
      </c>
      <c r="C527">
        <v>12</v>
      </c>
      <c r="D527">
        <v>200</v>
      </c>
      <c r="E527" t="s">
        <v>256</v>
      </c>
      <c r="F527" t="s">
        <v>221</v>
      </c>
      <c r="H527" t="s">
        <v>225</v>
      </c>
      <c r="J527">
        <v>2.4</v>
      </c>
      <c r="K527">
        <v>6</v>
      </c>
      <c r="M527">
        <v>0.40800000000000003</v>
      </c>
    </row>
    <row r="528" spans="1:13" x14ac:dyDescent="0.2">
      <c r="A528" s="7">
        <v>39680</v>
      </c>
      <c r="B528">
        <v>241</v>
      </c>
      <c r="C528">
        <v>12</v>
      </c>
      <c r="D528">
        <v>200</v>
      </c>
      <c r="E528" t="s">
        <v>256</v>
      </c>
      <c r="F528" t="s">
        <v>221</v>
      </c>
      <c r="H528" t="s">
        <v>222</v>
      </c>
      <c r="J528">
        <v>2.8</v>
      </c>
      <c r="K528">
        <v>6</v>
      </c>
      <c r="M528">
        <v>0.47599999999999998</v>
      </c>
    </row>
    <row r="529" spans="1:13" x14ac:dyDescent="0.2">
      <c r="A529" s="7">
        <v>39680</v>
      </c>
      <c r="B529">
        <v>241</v>
      </c>
      <c r="C529">
        <v>12</v>
      </c>
      <c r="D529">
        <v>200</v>
      </c>
      <c r="E529" t="s">
        <v>256</v>
      </c>
      <c r="F529" t="s">
        <v>221</v>
      </c>
      <c r="G529" t="s">
        <v>230</v>
      </c>
      <c r="I529" t="s">
        <v>231</v>
      </c>
      <c r="J529">
        <v>4.7</v>
      </c>
      <c r="K529">
        <v>6</v>
      </c>
      <c r="M529">
        <v>0.79900000000000004</v>
      </c>
    </row>
    <row r="530" spans="1:13" x14ac:dyDescent="0.2">
      <c r="A530" s="7">
        <v>39680</v>
      </c>
      <c r="B530">
        <v>241</v>
      </c>
      <c r="C530">
        <v>12</v>
      </c>
      <c r="D530">
        <v>200</v>
      </c>
      <c r="E530" t="s">
        <v>256</v>
      </c>
      <c r="F530" t="s">
        <v>217</v>
      </c>
      <c r="G530" t="s">
        <v>219</v>
      </c>
      <c r="K530">
        <v>6</v>
      </c>
      <c r="M530">
        <v>0</v>
      </c>
    </row>
    <row r="531" spans="1:13" x14ac:dyDescent="0.2">
      <c r="A531" s="7">
        <v>39680</v>
      </c>
      <c r="B531">
        <v>241</v>
      </c>
      <c r="C531">
        <v>12</v>
      </c>
      <c r="D531">
        <v>200</v>
      </c>
      <c r="E531" t="s">
        <v>256</v>
      </c>
      <c r="F531" t="s">
        <v>217</v>
      </c>
      <c r="G531" t="s">
        <v>219</v>
      </c>
      <c r="K531">
        <v>6</v>
      </c>
      <c r="M531">
        <v>0</v>
      </c>
    </row>
    <row r="532" spans="1:13" x14ac:dyDescent="0.2">
      <c r="A532" s="7">
        <v>39680</v>
      </c>
      <c r="B532">
        <v>241</v>
      </c>
      <c r="C532">
        <v>12</v>
      </c>
      <c r="D532">
        <v>200</v>
      </c>
      <c r="E532" t="s">
        <v>256</v>
      </c>
      <c r="F532" t="s">
        <v>217</v>
      </c>
      <c r="G532" t="s">
        <v>218</v>
      </c>
      <c r="K532">
        <v>6</v>
      </c>
      <c r="M532">
        <v>0</v>
      </c>
    </row>
    <row r="533" spans="1:13" x14ac:dyDescent="0.2">
      <c r="A533" s="7">
        <v>39680</v>
      </c>
      <c r="B533">
        <v>241</v>
      </c>
      <c r="C533">
        <v>12</v>
      </c>
      <c r="D533">
        <v>200</v>
      </c>
      <c r="E533" t="s">
        <v>256</v>
      </c>
      <c r="F533" t="s">
        <v>226</v>
      </c>
      <c r="K533">
        <v>6</v>
      </c>
      <c r="M533">
        <v>0</v>
      </c>
    </row>
    <row r="534" spans="1:13" x14ac:dyDescent="0.2">
      <c r="A534" s="7">
        <v>39680</v>
      </c>
      <c r="B534">
        <v>234</v>
      </c>
      <c r="C534">
        <v>13</v>
      </c>
      <c r="D534">
        <v>250</v>
      </c>
      <c r="E534" t="s">
        <v>256</v>
      </c>
      <c r="F534" t="s">
        <v>221</v>
      </c>
      <c r="H534" t="s">
        <v>225</v>
      </c>
      <c r="J534">
        <v>3</v>
      </c>
      <c r="K534">
        <v>6</v>
      </c>
      <c r="M534">
        <v>0.51</v>
      </c>
    </row>
    <row r="535" spans="1:13" x14ac:dyDescent="0.2">
      <c r="A535" s="7">
        <v>39680</v>
      </c>
      <c r="B535">
        <v>234</v>
      </c>
      <c r="C535">
        <v>13</v>
      </c>
      <c r="D535">
        <v>250</v>
      </c>
      <c r="E535" t="s">
        <v>256</v>
      </c>
      <c r="F535" t="s">
        <v>221</v>
      </c>
      <c r="H535" t="s">
        <v>225</v>
      </c>
      <c r="J535">
        <v>2.7</v>
      </c>
      <c r="K535">
        <v>6</v>
      </c>
      <c r="M535">
        <v>0.45900000000000007</v>
      </c>
    </row>
    <row r="536" spans="1:13" x14ac:dyDescent="0.2">
      <c r="A536" s="7">
        <v>39680</v>
      </c>
      <c r="B536">
        <v>241</v>
      </c>
      <c r="C536">
        <v>13</v>
      </c>
      <c r="D536">
        <v>250</v>
      </c>
      <c r="E536" t="s">
        <v>256</v>
      </c>
      <c r="F536" t="s">
        <v>221</v>
      </c>
      <c r="G536" t="s">
        <v>230</v>
      </c>
      <c r="H536" t="s">
        <v>222</v>
      </c>
      <c r="I536" t="s">
        <v>228</v>
      </c>
      <c r="J536">
        <v>2.5</v>
      </c>
      <c r="K536">
        <v>6</v>
      </c>
      <c r="M536">
        <v>0.42500000000000004</v>
      </c>
    </row>
    <row r="537" spans="1:13" x14ac:dyDescent="0.2">
      <c r="A537" s="7">
        <v>39680</v>
      </c>
      <c r="B537">
        <v>234</v>
      </c>
      <c r="C537">
        <v>16</v>
      </c>
      <c r="D537">
        <v>150</v>
      </c>
      <c r="E537" t="s">
        <v>257</v>
      </c>
      <c r="F537" t="s">
        <v>221</v>
      </c>
      <c r="H537" t="s">
        <v>225</v>
      </c>
      <c r="J537">
        <v>3</v>
      </c>
      <c r="K537">
        <v>6</v>
      </c>
      <c r="M537">
        <v>0.51</v>
      </c>
    </row>
    <row r="538" spans="1:13" x14ac:dyDescent="0.2">
      <c r="A538" s="7">
        <v>39680</v>
      </c>
      <c r="B538">
        <v>234</v>
      </c>
      <c r="C538">
        <v>16</v>
      </c>
      <c r="D538">
        <v>150</v>
      </c>
      <c r="E538" t="s">
        <v>257</v>
      </c>
      <c r="F538" t="s">
        <v>217</v>
      </c>
      <c r="G538" t="s">
        <v>219</v>
      </c>
      <c r="K538">
        <v>6</v>
      </c>
      <c r="M538">
        <v>0</v>
      </c>
    </row>
    <row r="539" spans="1:13" x14ac:dyDescent="0.2">
      <c r="A539" s="7">
        <v>39680</v>
      </c>
      <c r="B539">
        <v>234</v>
      </c>
      <c r="C539">
        <v>16</v>
      </c>
      <c r="D539">
        <v>150</v>
      </c>
      <c r="E539" t="s">
        <v>257</v>
      </c>
      <c r="F539" t="s">
        <v>217</v>
      </c>
      <c r="G539" t="s">
        <v>219</v>
      </c>
      <c r="K539">
        <v>6</v>
      </c>
      <c r="M539">
        <v>0</v>
      </c>
    </row>
    <row r="540" spans="1:13" x14ac:dyDescent="0.2">
      <c r="A540" s="7">
        <v>39680</v>
      </c>
      <c r="B540">
        <v>234</v>
      </c>
      <c r="C540">
        <v>16</v>
      </c>
      <c r="D540">
        <v>150</v>
      </c>
      <c r="E540" t="s">
        <v>257</v>
      </c>
      <c r="F540" t="s">
        <v>217</v>
      </c>
      <c r="G540" t="s">
        <v>219</v>
      </c>
      <c r="K540">
        <v>6</v>
      </c>
      <c r="M540">
        <v>0</v>
      </c>
    </row>
    <row r="541" spans="1:13" x14ac:dyDescent="0.2">
      <c r="A541" s="7">
        <v>39680</v>
      </c>
      <c r="B541">
        <v>234</v>
      </c>
      <c r="C541">
        <v>16</v>
      </c>
      <c r="D541">
        <v>150</v>
      </c>
      <c r="E541" t="s">
        <v>257</v>
      </c>
      <c r="F541" t="s">
        <v>217</v>
      </c>
      <c r="G541" t="s">
        <v>219</v>
      </c>
      <c r="K541">
        <v>6</v>
      </c>
      <c r="M541">
        <v>0</v>
      </c>
    </row>
    <row r="542" spans="1:13" x14ac:dyDescent="0.2">
      <c r="A542" s="7">
        <v>39680</v>
      </c>
      <c r="B542">
        <v>241</v>
      </c>
      <c r="C542">
        <v>16</v>
      </c>
      <c r="D542">
        <v>150</v>
      </c>
      <c r="E542" t="s">
        <v>257</v>
      </c>
      <c r="F542" t="s">
        <v>221</v>
      </c>
      <c r="H542" t="s">
        <v>222</v>
      </c>
      <c r="J542">
        <v>3.3</v>
      </c>
      <c r="K542">
        <v>6</v>
      </c>
      <c r="M542">
        <v>0.56100000000000005</v>
      </c>
    </row>
    <row r="543" spans="1:13" x14ac:dyDescent="0.2">
      <c r="A543" s="7">
        <v>39680</v>
      </c>
      <c r="B543">
        <v>234</v>
      </c>
      <c r="C543">
        <v>18</v>
      </c>
      <c r="D543">
        <v>450</v>
      </c>
      <c r="E543" t="s">
        <v>257</v>
      </c>
      <c r="F543" t="s">
        <v>250</v>
      </c>
      <c r="G543" t="s">
        <v>219</v>
      </c>
      <c r="K543">
        <v>6</v>
      </c>
      <c r="M543">
        <v>0</v>
      </c>
    </row>
    <row r="544" spans="1:13" x14ac:dyDescent="0.2">
      <c r="A544" s="7">
        <v>39680</v>
      </c>
      <c r="B544">
        <v>234</v>
      </c>
      <c r="C544">
        <v>18</v>
      </c>
      <c r="D544">
        <v>450</v>
      </c>
      <c r="E544" t="s">
        <v>257</v>
      </c>
      <c r="F544" t="s">
        <v>250</v>
      </c>
      <c r="G544" t="s">
        <v>219</v>
      </c>
      <c r="K544">
        <v>6</v>
      </c>
      <c r="M544">
        <v>0</v>
      </c>
    </row>
    <row r="545" spans="1:13" x14ac:dyDescent="0.2">
      <c r="A545" s="7">
        <v>39680</v>
      </c>
      <c r="B545">
        <v>234</v>
      </c>
      <c r="C545">
        <v>18</v>
      </c>
      <c r="D545">
        <v>450</v>
      </c>
      <c r="E545" t="s">
        <v>257</v>
      </c>
      <c r="F545" t="s">
        <v>250</v>
      </c>
      <c r="G545" t="s">
        <v>219</v>
      </c>
      <c r="K545">
        <v>6</v>
      </c>
      <c r="M545">
        <v>0</v>
      </c>
    </row>
    <row r="546" spans="1:13" x14ac:dyDescent="0.2">
      <c r="A546" s="7">
        <v>39680</v>
      </c>
      <c r="B546">
        <v>234</v>
      </c>
      <c r="C546">
        <v>18</v>
      </c>
      <c r="D546">
        <v>450</v>
      </c>
      <c r="E546" t="s">
        <v>257</v>
      </c>
      <c r="F546" t="s">
        <v>250</v>
      </c>
      <c r="G546" t="s">
        <v>219</v>
      </c>
      <c r="K546">
        <v>6</v>
      </c>
      <c r="M546">
        <v>0</v>
      </c>
    </row>
    <row r="547" spans="1:13" x14ac:dyDescent="0.2">
      <c r="A547" s="7">
        <v>39680</v>
      </c>
      <c r="B547">
        <v>234</v>
      </c>
      <c r="C547">
        <v>18</v>
      </c>
      <c r="D547">
        <v>450</v>
      </c>
      <c r="E547" t="s">
        <v>257</v>
      </c>
      <c r="F547" t="s">
        <v>250</v>
      </c>
      <c r="G547" t="s">
        <v>219</v>
      </c>
      <c r="K547">
        <v>6</v>
      </c>
      <c r="M547">
        <v>0</v>
      </c>
    </row>
    <row r="548" spans="1:13" x14ac:dyDescent="0.2">
      <c r="A548" s="7">
        <v>39680</v>
      </c>
      <c r="B548">
        <v>234</v>
      </c>
      <c r="C548">
        <v>18</v>
      </c>
      <c r="D548">
        <v>450</v>
      </c>
      <c r="E548" t="s">
        <v>257</v>
      </c>
      <c r="F548" t="s">
        <v>250</v>
      </c>
      <c r="G548" t="s">
        <v>219</v>
      </c>
      <c r="K548">
        <v>6</v>
      </c>
      <c r="M548">
        <v>0</v>
      </c>
    </row>
    <row r="549" spans="1:13" x14ac:dyDescent="0.2">
      <c r="A549" s="7">
        <v>39680</v>
      </c>
      <c r="B549">
        <v>234</v>
      </c>
      <c r="C549">
        <v>18</v>
      </c>
      <c r="D549">
        <v>450</v>
      </c>
      <c r="E549" t="s">
        <v>257</v>
      </c>
      <c r="F549" t="s">
        <v>250</v>
      </c>
      <c r="G549" t="s">
        <v>219</v>
      </c>
      <c r="K549">
        <v>6</v>
      </c>
      <c r="M549">
        <v>0</v>
      </c>
    </row>
    <row r="550" spans="1:13" x14ac:dyDescent="0.2">
      <c r="A550" s="7">
        <v>39680</v>
      </c>
      <c r="B550">
        <v>234</v>
      </c>
      <c r="C550">
        <v>18</v>
      </c>
      <c r="D550">
        <v>450</v>
      </c>
      <c r="E550" t="s">
        <v>257</v>
      </c>
      <c r="F550" t="s">
        <v>250</v>
      </c>
      <c r="G550" t="s">
        <v>219</v>
      </c>
      <c r="K550">
        <v>6</v>
      </c>
      <c r="M550">
        <v>0</v>
      </c>
    </row>
    <row r="551" spans="1:13" x14ac:dyDescent="0.2">
      <c r="A551" s="7">
        <v>39680</v>
      </c>
      <c r="B551">
        <v>234</v>
      </c>
      <c r="C551">
        <v>18</v>
      </c>
      <c r="D551">
        <v>450</v>
      </c>
      <c r="E551" t="s">
        <v>257</v>
      </c>
      <c r="F551" t="s">
        <v>221</v>
      </c>
      <c r="H551" t="s">
        <v>222</v>
      </c>
      <c r="J551">
        <v>3.2</v>
      </c>
      <c r="K551">
        <v>6</v>
      </c>
      <c r="M551">
        <v>0.54400000000000004</v>
      </c>
    </row>
    <row r="552" spans="1:13" x14ac:dyDescent="0.2">
      <c r="A552" s="7">
        <v>39680</v>
      </c>
      <c r="B552">
        <v>234</v>
      </c>
      <c r="C552">
        <v>18</v>
      </c>
      <c r="D552">
        <v>450</v>
      </c>
      <c r="E552" t="s">
        <v>257</v>
      </c>
      <c r="F552" t="s">
        <v>221</v>
      </c>
      <c r="H552" t="s">
        <v>229</v>
      </c>
      <c r="J552">
        <v>3.6</v>
      </c>
      <c r="K552">
        <v>6</v>
      </c>
      <c r="M552">
        <v>0.6120000000000001</v>
      </c>
    </row>
    <row r="553" spans="1:13" x14ac:dyDescent="0.2">
      <c r="A553" s="7">
        <v>39680</v>
      </c>
      <c r="B553">
        <v>234</v>
      </c>
      <c r="C553">
        <v>18</v>
      </c>
      <c r="D553">
        <v>450</v>
      </c>
      <c r="E553" t="s">
        <v>257</v>
      </c>
      <c r="F553" t="s">
        <v>221</v>
      </c>
      <c r="H553" t="s">
        <v>222</v>
      </c>
      <c r="J553">
        <v>3.2</v>
      </c>
      <c r="K553">
        <v>6</v>
      </c>
      <c r="M553">
        <v>0.54400000000000004</v>
      </c>
    </row>
    <row r="554" spans="1:13" x14ac:dyDescent="0.2">
      <c r="A554" s="7">
        <v>39680</v>
      </c>
      <c r="B554">
        <v>234</v>
      </c>
      <c r="C554">
        <v>18</v>
      </c>
      <c r="D554">
        <v>450</v>
      </c>
      <c r="E554" t="s">
        <v>257</v>
      </c>
      <c r="F554" t="s">
        <v>221</v>
      </c>
      <c r="H554" t="s">
        <v>229</v>
      </c>
      <c r="I554" t="s">
        <v>231</v>
      </c>
      <c r="J554">
        <v>3.9</v>
      </c>
      <c r="K554">
        <v>6</v>
      </c>
      <c r="M554">
        <v>0.66300000000000003</v>
      </c>
    </row>
    <row r="555" spans="1:13" x14ac:dyDescent="0.2">
      <c r="A555" s="7">
        <v>39680</v>
      </c>
      <c r="B555">
        <v>234</v>
      </c>
      <c r="C555">
        <v>18</v>
      </c>
      <c r="D555">
        <v>450</v>
      </c>
      <c r="E555" t="s">
        <v>257</v>
      </c>
      <c r="F555" t="s">
        <v>221</v>
      </c>
      <c r="H555" t="s">
        <v>222</v>
      </c>
      <c r="J555">
        <v>3.1</v>
      </c>
      <c r="K555">
        <v>6</v>
      </c>
      <c r="M555">
        <v>0.52700000000000002</v>
      </c>
    </row>
    <row r="556" spans="1:13" x14ac:dyDescent="0.2">
      <c r="A556" s="7">
        <v>39680</v>
      </c>
      <c r="B556">
        <v>234</v>
      </c>
      <c r="C556">
        <v>18</v>
      </c>
      <c r="D556">
        <v>450</v>
      </c>
      <c r="E556" t="s">
        <v>257</v>
      </c>
      <c r="F556" t="s">
        <v>221</v>
      </c>
      <c r="H556" t="s">
        <v>222</v>
      </c>
      <c r="J556">
        <v>3.5</v>
      </c>
      <c r="K556">
        <v>6</v>
      </c>
      <c r="M556">
        <v>0.59500000000000008</v>
      </c>
    </row>
    <row r="557" spans="1:13" x14ac:dyDescent="0.2">
      <c r="A557" s="7">
        <v>39680</v>
      </c>
      <c r="B557">
        <v>234</v>
      </c>
      <c r="C557">
        <v>18</v>
      </c>
      <c r="D557">
        <v>450</v>
      </c>
      <c r="E557" t="s">
        <v>257</v>
      </c>
      <c r="F557" t="s">
        <v>221</v>
      </c>
      <c r="H557" t="s">
        <v>222</v>
      </c>
      <c r="J557">
        <v>3.2</v>
      </c>
      <c r="K557">
        <v>6</v>
      </c>
      <c r="M557">
        <v>0.54400000000000004</v>
      </c>
    </row>
    <row r="558" spans="1:13" x14ac:dyDescent="0.2">
      <c r="A558" s="7">
        <v>39680</v>
      </c>
      <c r="B558">
        <v>234</v>
      </c>
      <c r="C558">
        <v>18</v>
      </c>
      <c r="D558">
        <v>450</v>
      </c>
      <c r="E558" t="s">
        <v>257</v>
      </c>
      <c r="F558" t="s">
        <v>221</v>
      </c>
      <c r="H558" t="s">
        <v>222</v>
      </c>
      <c r="J558">
        <v>3.8</v>
      </c>
      <c r="K558">
        <v>6</v>
      </c>
      <c r="M558">
        <v>0.64600000000000002</v>
      </c>
    </row>
    <row r="559" spans="1:13" x14ac:dyDescent="0.2">
      <c r="A559" s="7">
        <v>39680</v>
      </c>
      <c r="B559">
        <v>234</v>
      </c>
      <c r="C559">
        <v>18</v>
      </c>
      <c r="D559">
        <v>450</v>
      </c>
      <c r="E559" t="s">
        <v>257</v>
      </c>
      <c r="F559" t="s">
        <v>221</v>
      </c>
      <c r="H559" t="s">
        <v>229</v>
      </c>
      <c r="J559">
        <v>3.5</v>
      </c>
      <c r="K559">
        <v>6</v>
      </c>
      <c r="M559">
        <v>0.59500000000000008</v>
      </c>
    </row>
    <row r="560" spans="1:13" x14ac:dyDescent="0.2">
      <c r="A560" s="7">
        <v>39680</v>
      </c>
      <c r="B560">
        <v>234</v>
      </c>
      <c r="C560">
        <v>18</v>
      </c>
      <c r="D560">
        <v>450</v>
      </c>
      <c r="E560" t="s">
        <v>257</v>
      </c>
      <c r="F560" t="s">
        <v>221</v>
      </c>
      <c r="H560" t="s">
        <v>245</v>
      </c>
      <c r="J560">
        <v>3</v>
      </c>
      <c r="K560">
        <v>6</v>
      </c>
      <c r="M560">
        <v>0.51</v>
      </c>
    </row>
    <row r="561" spans="1:13" x14ac:dyDescent="0.2">
      <c r="A561" s="7">
        <v>39680</v>
      </c>
      <c r="B561">
        <v>234</v>
      </c>
      <c r="C561">
        <v>18</v>
      </c>
      <c r="D561">
        <v>450</v>
      </c>
      <c r="E561" t="s">
        <v>257</v>
      </c>
      <c r="F561" t="s">
        <v>221</v>
      </c>
      <c r="H561" t="s">
        <v>245</v>
      </c>
      <c r="J561">
        <v>3</v>
      </c>
      <c r="K561">
        <v>6</v>
      </c>
      <c r="M561">
        <v>0.51</v>
      </c>
    </row>
    <row r="562" spans="1:13" x14ac:dyDescent="0.2">
      <c r="A562" s="7">
        <v>39680</v>
      </c>
      <c r="B562">
        <v>234</v>
      </c>
      <c r="C562">
        <v>18</v>
      </c>
      <c r="D562">
        <v>450</v>
      </c>
      <c r="E562" t="s">
        <v>257</v>
      </c>
      <c r="F562" t="s">
        <v>221</v>
      </c>
      <c r="G562" t="s">
        <v>230</v>
      </c>
      <c r="I562" t="s">
        <v>231</v>
      </c>
      <c r="J562">
        <v>3.7</v>
      </c>
      <c r="K562">
        <v>6</v>
      </c>
      <c r="M562">
        <v>0.62900000000000011</v>
      </c>
    </row>
    <row r="563" spans="1:13" x14ac:dyDescent="0.2">
      <c r="A563" s="7">
        <v>39680</v>
      </c>
      <c r="B563">
        <v>234</v>
      </c>
      <c r="C563">
        <v>18</v>
      </c>
      <c r="D563">
        <v>450</v>
      </c>
      <c r="E563" t="s">
        <v>257</v>
      </c>
      <c r="F563" t="s">
        <v>221</v>
      </c>
      <c r="H563" t="s">
        <v>245</v>
      </c>
      <c r="J563">
        <v>3</v>
      </c>
      <c r="K563">
        <v>6</v>
      </c>
      <c r="M563">
        <v>0.51</v>
      </c>
    </row>
    <row r="564" spans="1:13" x14ac:dyDescent="0.2">
      <c r="A564" s="7">
        <v>39680</v>
      </c>
      <c r="B564">
        <v>234</v>
      </c>
      <c r="C564">
        <v>18</v>
      </c>
      <c r="D564">
        <v>450</v>
      </c>
      <c r="E564" t="s">
        <v>257</v>
      </c>
      <c r="F564" t="s">
        <v>221</v>
      </c>
      <c r="H564" t="s">
        <v>245</v>
      </c>
      <c r="J564">
        <v>2.8</v>
      </c>
      <c r="K564">
        <v>6</v>
      </c>
      <c r="M564">
        <v>0.47599999999999998</v>
      </c>
    </row>
    <row r="565" spans="1:13" x14ac:dyDescent="0.2">
      <c r="A565" s="7">
        <v>39680</v>
      </c>
      <c r="B565">
        <v>234</v>
      </c>
      <c r="C565">
        <v>18</v>
      </c>
      <c r="D565">
        <v>450</v>
      </c>
      <c r="E565" t="s">
        <v>257</v>
      </c>
      <c r="F565" t="s">
        <v>221</v>
      </c>
      <c r="H565" t="s">
        <v>245</v>
      </c>
      <c r="J565">
        <v>3.3</v>
      </c>
      <c r="K565">
        <v>6</v>
      </c>
      <c r="M565">
        <v>0.56100000000000005</v>
      </c>
    </row>
    <row r="566" spans="1:13" x14ac:dyDescent="0.2">
      <c r="A566" s="7">
        <v>39680</v>
      </c>
      <c r="B566">
        <v>234</v>
      </c>
      <c r="C566">
        <v>18</v>
      </c>
      <c r="D566">
        <v>450</v>
      </c>
      <c r="E566" t="s">
        <v>257</v>
      </c>
      <c r="F566" t="s">
        <v>221</v>
      </c>
      <c r="H566" t="s">
        <v>245</v>
      </c>
      <c r="J566">
        <v>3.6</v>
      </c>
      <c r="K566">
        <v>6</v>
      </c>
      <c r="M566">
        <v>0.6120000000000001</v>
      </c>
    </row>
    <row r="567" spans="1:13" x14ac:dyDescent="0.2">
      <c r="A567" s="7">
        <v>39680</v>
      </c>
      <c r="B567">
        <v>234</v>
      </c>
      <c r="C567">
        <v>18</v>
      </c>
      <c r="D567">
        <v>450</v>
      </c>
      <c r="E567" t="s">
        <v>257</v>
      </c>
      <c r="F567" t="s">
        <v>221</v>
      </c>
      <c r="H567" t="s">
        <v>245</v>
      </c>
      <c r="J567">
        <v>2.2999999999999998</v>
      </c>
      <c r="K567">
        <v>6</v>
      </c>
      <c r="M567">
        <v>0.39100000000000001</v>
      </c>
    </row>
    <row r="568" spans="1:13" x14ac:dyDescent="0.2">
      <c r="A568" s="7">
        <v>39680</v>
      </c>
      <c r="B568">
        <v>234</v>
      </c>
      <c r="C568">
        <v>18</v>
      </c>
      <c r="D568">
        <v>450</v>
      </c>
      <c r="E568" t="s">
        <v>257</v>
      </c>
      <c r="F568" t="s">
        <v>221</v>
      </c>
      <c r="H568" t="s">
        <v>225</v>
      </c>
      <c r="J568">
        <v>3</v>
      </c>
      <c r="K568">
        <v>6</v>
      </c>
      <c r="M568">
        <v>0.51</v>
      </c>
    </row>
    <row r="569" spans="1:13" x14ac:dyDescent="0.2">
      <c r="A569" s="7">
        <v>39680</v>
      </c>
      <c r="B569">
        <v>234</v>
      </c>
      <c r="C569">
        <v>18</v>
      </c>
      <c r="D569">
        <v>450</v>
      </c>
      <c r="E569" t="s">
        <v>257</v>
      </c>
      <c r="F569" t="s">
        <v>221</v>
      </c>
      <c r="H569" t="s">
        <v>225</v>
      </c>
      <c r="J569">
        <v>3.4</v>
      </c>
      <c r="K569">
        <v>6</v>
      </c>
      <c r="M569">
        <v>0.57800000000000007</v>
      </c>
    </row>
    <row r="570" spans="1:13" x14ac:dyDescent="0.2">
      <c r="A570" s="7">
        <v>39680</v>
      </c>
      <c r="B570">
        <v>234</v>
      </c>
      <c r="C570">
        <v>18</v>
      </c>
      <c r="D570">
        <v>450</v>
      </c>
      <c r="E570" t="s">
        <v>257</v>
      </c>
      <c r="F570" t="s">
        <v>221</v>
      </c>
      <c r="H570" t="s">
        <v>225</v>
      </c>
      <c r="J570">
        <v>3.6</v>
      </c>
      <c r="K570">
        <v>6</v>
      </c>
      <c r="M570">
        <v>0.6120000000000001</v>
      </c>
    </row>
    <row r="571" spans="1:13" x14ac:dyDescent="0.2">
      <c r="A571" s="7">
        <v>39680</v>
      </c>
      <c r="B571">
        <v>234</v>
      </c>
      <c r="C571">
        <v>18</v>
      </c>
      <c r="D571">
        <v>450</v>
      </c>
      <c r="E571" t="s">
        <v>257</v>
      </c>
      <c r="F571" t="s">
        <v>221</v>
      </c>
      <c r="H571" t="s">
        <v>243</v>
      </c>
      <c r="J571">
        <v>2.2999999999999998</v>
      </c>
      <c r="K571">
        <v>6</v>
      </c>
      <c r="M571">
        <v>0.39100000000000001</v>
      </c>
    </row>
    <row r="572" spans="1:13" x14ac:dyDescent="0.2">
      <c r="A572" s="7">
        <v>39680</v>
      </c>
      <c r="B572">
        <v>234</v>
      </c>
      <c r="C572">
        <v>18</v>
      </c>
      <c r="D572">
        <v>450</v>
      </c>
      <c r="E572" t="s">
        <v>257</v>
      </c>
      <c r="F572" t="s">
        <v>221</v>
      </c>
      <c r="H572" t="s">
        <v>233</v>
      </c>
      <c r="J572">
        <v>3.2</v>
      </c>
      <c r="K572">
        <v>6</v>
      </c>
      <c r="M572">
        <v>0.54400000000000004</v>
      </c>
    </row>
    <row r="573" spans="1:13" x14ac:dyDescent="0.2">
      <c r="A573" s="7">
        <v>39680</v>
      </c>
      <c r="B573">
        <v>234</v>
      </c>
      <c r="C573">
        <v>18</v>
      </c>
      <c r="D573">
        <v>450</v>
      </c>
      <c r="E573" t="s">
        <v>257</v>
      </c>
      <c r="F573" t="s">
        <v>217</v>
      </c>
      <c r="G573" t="s">
        <v>218</v>
      </c>
      <c r="K573">
        <v>6</v>
      </c>
      <c r="M573">
        <v>0</v>
      </c>
    </row>
    <row r="574" spans="1:13" x14ac:dyDescent="0.2">
      <c r="A574" s="7">
        <v>39680</v>
      </c>
      <c r="B574">
        <v>234</v>
      </c>
      <c r="C574">
        <v>18</v>
      </c>
      <c r="D574">
        <v>450</v>
      </c>
      <c r="E574" t="s">
        <v>257</v>
      </c>
      <c r="F574" t="s">
        <v>217</v>
      </c>
      <c r="G574" t="s">
        <v>219</v>
      </c>
      <c r="K574">
        <v>6</v>
      </c>
      <c r="M574">
        <v>0</v>
      </c>
    </row>
    <row r="575" spans="1:13" x14ac:dyDescent="0.2">
      <c r="A575" s="7">
        <v>39680</v>
      </c>
      <c r="B575">
        <v>234</v>
      </c>
      <c r="C575">
        <v>18</v>
      </c>
      <c r="D575">
        <v>450</v>
      </c>
      <c r="E575" t="s">
        <v>257</v>
      </c>
      <c r="F575" t="s">
        <v>217</v>
      </c>
      <c r="G575" t="s">
        <v>219</v>
      </c>
      <c r="K575">
        <v>6</v>
      </c>
      <c r="M575">
        <v>0</v>
      </c>
    </row>
    <row r="576" spans="1:13" x14ac:dyDescent="0.2">
      <c r="A576" s="7">
        <v>39680</v>
      </c>
      <c r="B576">
        <v>234</v>
      </c>
      <c r="C576">
        <v>18</v>
      </c>
      <c r="D576">
        <v>450</v>
      </c>
      <c r="E576" t="s">
        <v>257</v>
      </c>
      <c r="F576" t="s">
        <v>217</v>
      </c>
      <c r="G576" t="s">
        <v>219</v>
      </c>
      <c r="K576">
        <v>6</v>
      </c>
      <c r="M576">
        <v>0</v>
      </c>
    </row>
    <row r="577" spans="1:13" x14ac:dyDescent="0.2">
      <c r="A577" s="7">
        <v>39680</v>
      </c>
      <c r="B577">
        <v>234</v>
      </c>
      <c r="C577">
        <v>18</v>
      </c>
      <c r="D577">
        <v>450</v>
      </c>
      <c r="E577" t="s">
        <v>257</v>
      </c>
      <c r="F577" t="s">
        <v>217</v>
      </c>
      <c r="G577" t="s">
        <v>219</v>
      </c>
      <c r="K577">
        <v>6</v>
      </c>
      <c r="M577">
        <v>0</v>
      </c>
    </row>
    <row r="578" spans="1:13" x14ac:dyDescent="0.2">
      <c r="A578" s="7">
        <v>39680</v>
      </c>
      <c r="B578">
        <v>234</v>
      </c>
      <c r="C578">
        <v>18</v>
      </c>
      <c r="D578">
        <v>450</v>
      </c>
      <c r="E578" t="s">
        <v>257</v>
      </c>
      <c r="F578" t="s">
        <v>217</v>
      </c>
      <c r="G578" t="s">
        <v>244</v>
      </c>
      <c r="J578">
        <v>2.6</v>
      </c>
      <c r="K578">
        <v>6</v>
      </c>
      <c r="M578">
        <v>0.44200000000000006</v>
      </c>
    </row>
    <row r="579" spans="1:13" x14ac:dyDescent="0.2">
      <c r="A579" s="7">
        <v>39680</v>
      </c>
      <c r="B579">
        <v>234</v>
      </c>
      <c r="C579">
        <v>18</v>
      </c>
      <c r="D579">
        <v>450</v>
      </c>
      <c r="E579" t="s">
        <v>257</v>
      </c>
      <c r="F579" t="s">
        <v>217</v>
      </c>
      <c r="G579" t="s">
        <v>244</v>
      </c>
      <c r="J579">
        <v>3.2</v>
      </c>
      <c r="K579">
        <v>6</v>
      </c>
      <c r="M579">
        <v>0.54400000000000004</v>
      </c>
    </row>
    <row r="580" spans="1:13" x14ac:dyDescent="0.2">
      <c r="A580" s="7">
        <v>39680</v>
      </c>
      <c r="B580">
        <v>241</v>
      </c>
      <c r="C580">
        <v>18</v>
      </c>
      <c r="D580">
        <v>450</v>
      </c>
      <c r="E580" t="s">
        <v>257</v>
      </c>
      <c r="F580" t="s">
        <v>221</v>
      </c>
      <c r="H580" t="s">
        <v>222</v>
      </c>
      <c r="J580">
        <v>3.1</v>
      </c>
      <c r="K580">
        <v>6</v>
      </c>
      <c r="M580">
        <v>0.52700000000000002</v>
      </c>
    </row>
    <row r="581" spans="1:13" x14ac:dyDescent="0.2">
      <c r="A581" s="7">
        <v>39680</v>
      </c>
      <c r="B581">
        <v>241</v>
      </c>
      <c r="C581">
        <v>18</v>
      </c>
      <c r="D581">
        <v>450</v>
      </c>
      <c r="E581" t="s">
        <v>257</v>
      </c>
      <c r="F581" t="s">
        <v>221</v>
      </c>
      <c r="H581" t="s">
        <v>222</v>
      </c>
      <c r="J581">
        <v>3.4</v>
      </c>
      <c r="K581">
        <v>6</v>
      </c>
      <c r="M581">
        <v>0.57800000000000007</v>
      </c>
    </row>
    <row r="582" spans="1:13" x14ac:dyDescent="0.2">
      <c r="A582" s="7">
        <v>39680</v>
      </c>
      <c r="B582">
        <v>241</v>
      </c>
      <c r="C582">
        <v>18</v>
      </c>
      <c r="D582">
        <v>450</v>
      </c>
      <c r="E582" t="s">
        <v>257</v>
      </c>
      <c r="F582" t="s">
        <v>221</v>
      </c>
      <c r="H582" t="s">
        <v>222</v>
      </c>
      <c r="J582">
        <v>3.4</v>
      </c>
      <c r="K582">
        <v>6</v>
      </c>
      <c r="M582">
        <v>0.57800000000000007</v>
      </c>
    </row>
    <row r="583" spans="1:13" x14ac:dyDescent="0.2">
      <c r="A583" s="7">
        <v>39680</v>
      </c>
      <c r="B583">
        <v>241</v>
      </c>
      <c r="C583">
        <v>18</v>
      </c>
      <c r="D583">
        <v>450</v>
      </c>
      <c r="E583" t="s">
        <v>257</v>
      </c>
      <c r="F583" t="s">
        <v>221</v>
      </c>
      <c r="H583" t="s">
        <v>225</v>
      </c>
      <c r="J583">
        <v>3</v>
      </c>
      <c r="K583">
        <v>6</v>
      </c>
      <c r="M583">
        <v>0.51</v>
      </c>
    </row>
    <row r="584" spans="1:13" x14ac:dyDescent="0.2">
      <c r="A584" s="7">
        <v>39680</v>
      </c>
      <c r="B584">
        <v>241</v>
      </c>
      <c r="C584">
        <v>18</v>
      </c>
      <c r="D584">
        <v>450</v>
      </c>
      <c r="E584" t="s">
        <v>257</v>
      </c>
      <c r="F584" t="s">
        <v>221</v>
      </c>
      <c r="H584" t="s">
        <v>222</v>
      </c>
      <c r="J584">
        <v>3.3</v>
      </c>
      <c r="K584">
        <v>6</v>
      </c>
      <c r="L584" t="s">
        <v>234</v>
      </c>
      <c r="M584">
        <v>0.56100000000000005</v>
      </c>
    </row>
    <row r="585" spans="1:13" x14ac:dyDescent="0.2">
      <c r="A585" s="7">
        <v>39680</v>
      </c>
      <c r="B585">
        <v>241</v>
      </c>
      <c r="C585">
        <v>18</v>
      </c>
      <c r="D585">
        <v>450</v>
      </c>
      <c r="E585" t="s">
        <v>257</v>
      </c>
      <c r="F585" t="s">
        <v>217</v>
      </c>
      <c r="G585" t="s">
        <v>218</v>
      </c>
      <c r="K585">
        <v>6</v>
      </c>
      <c r="M585">
        <v>0</v>
      </c>
    </row>
    <row r="586" spans="1:13" x14ac:dyDescent="0.2">
      <c r="A586" s="7">
        <v>39680</v>
      </c>
      <c r="B586">
        <v>241</v>
      </c>
      <c r="C586">
        <v>18</v>
      </c>
      <c r="D586">
        <v>450</v>
      </c>
      <c r="E586" t="s">
        <v>257</v>
      </c>
      <c r="F586" t="s">
        <v>217</v>
      </c>
      <c r="G586" t="s">
        <v>218</v>
      </c>
      <c r="K586">
        <v>6</v>
      </c>
      <c r="M586">
        <v>0</v>
      </c>
    </row>
    <row r="587" spans="1:13" x14ac:dyDescent="0.2">
      <c r="A587" s="7">
        <v>39680</v>
      </c>
      <c r="B587">
        <v>241</v>
      </c>
      <c r="C587">
        <v>18</v>
      </c>
      <c r="D587">
        <v>450</v>
      </c>
      <c r="E587" t="s">
        <v>257</v>
      </c>
      <c r="F587" t="s">
        <v>217</v>
      </c>
      <c r="G587" t="s">
        <v>219</v>
      </c>
      <c r="K587">
        <v>6</v>
      </c>
      <c r="M587">
        <v>0</v>
      </c>
    </row>
    <row r="588" spans="1:13" x14ac:dyDescent="0.2">
      <c r="A588" s="7">
        <v>39680</v>
      </c>
      <c r="B588">
        <v>241</v>
      </c>
      <c r="C588">
        <v>18</v>
      </c>
      <c r="D588">
        <v>450</v>
      </c>
      <c r="E588" t="s">
        <v>257</v>
      </c>
      <c r="F588" t="s">
        <v>217</v>
      </c>
      <c r="G588" t="s">
        <v>219</v>
      </c>
      <c r="K588">
        <v>6</v>
      </c>
      <c r="M588">
        <v>0</v>
      </c>
    </row>
    <row r="589" spans="1:13" x14ac:dyDescent="0.2">
      <c r="A589" s="7">
        <v>39680</v>
      </c>
      <c r="B589">
        <v>241</v>
      </c>
      <c r="C589">
        <v>18</v>
      </c>
      <c r="D589">
        <v>450</v>
      </c>
      <c r="E589" t="s">
        <v>257</v>
      </c>
      <c r="F589" t="s">
        <v>217</v>
      </c>
      <c r="G589" t="s">
        <v>219</v>
      </c>
      <c r="K589">
        <v>6</v>
      </c>
      <c r="M589">
        <v>0</v>
      </c>
    </row>
    <row r="590" spans="1:13" x14ac:dyDescent="0.2">
      <c r="A590" s="7">
        <v>39680</v>
      </c>
      <c r="B590">
        <v>241</v>
      </c>
      <c r="C590">
        <v>18</v>
      </c>
      <c r="D590">
        <v>450</v>
      </c>
      <c r="E590" t="s">
        <v>257</v>
      </c>
      <c r="F590" t="s">
        <v>217</v>
      </c>
      <c r="G590" t="s">
        <v>219</v>
      </c>
      <c r="K590">
        <v>6</v>
      </c>
      <c r="M590">
        <v>0</v>
      </c>
    </row>
    <row r="591" spans="1:13" x14ac:dyDescent="0.2">
      <c r="A591" s="7">
        <v>39680</v>
      </c>
      <c r="B591">
        <v>241</v>
      </c>
      <c r="C591">
        <v>18</v>
      </c>
      <c r="D591">
        <v>450</v>
      </c>
      <c r="E591" t="s">
        <v>257</v>
      </c>
      <c r="F591" t="s">
        <v>217</v>
      </c>
      <c r="G591" t="s">
        <v>223</v>
      </c>
      <c r="J591">
        <v>4.8</v>
      </c>
      <c r="K591">
        <v>6</v>
      </c>
      <c r="M591">
        <v>0.81600000000000006</v>
      </c>
    </row>
    <row r="592" spans="1:13" x14ac:dyDescent="0.2">
      <c r="A592" s="7">
        <v>39680</v>
      </c>
      <c r="B592">
        <v>241</v>
      </c>
      <c r="C592">
        <v>18</v>
      </c>
      <c r="D592">
        <v>450</v>
      </c>
      <c r="E592" t="s">
        <v>257</v>
      </c>
      <c r="F592" t="s">
        <v>217</v>
      </c>
      <c r="G592" t="s">
        <v>232</v>
      </c>
      <c r="J592">
        <v>3.3</v>
      </c>
      <c r="K592">
        <v>6</v>
      </c>
      <c r="M592">
        <v>0.56100000000000005</v>
      </c>
    </row>
    <row r="593" spans="1:13" x14ac:dyDescent="0.2">
      <c r="A593" s="7">
        <v>39680</v>
      </c>
      <c r="B593">
        <v>241</v>
      </c>
      <c r="C593">
        <v>18</v>
      </c>
      <c r="D593">
        <v>450</v>
      </c>
      <c r="E593" t="s">
        <v>257</v>
      </c>
      <c r="F593" t="s">
        <v>217</v>
      </c>
      <c r="G593" t="s">
        <v>232</v>
      </c>
      <c r="J593">
        <v>2.5</v>
      </c>
      <c r="K593">
        <v>6</v>
      </c>
      <c r="M593">
        <v>0.42500000000000004</v>
      </c>
    </row>
    <row r="594" spans="1:13" x14ac:dyDescent="0.2">
      <c r="A594" s="7">
        <v>39680</v>
      </c>
      <c r="B594">
        <v>241</v>
      </c>
      <c r="C594">
        <v>18</v>
      </c>
      <c r="D594">
        <v>450</v>
      </c>
      <c r="E594" t="s">
        <v>257</v>
      </c>
      <c r="F594" t="s">
        <v>217</v>
      </c>
      <c r="G594" t="s">
        <v>232</v>
      </c>
      <c r="J594">
        <v>3.7</v>
      </c>
      <c r="K594">
        <v>6</v>
      </c>
      <c r="M594">
        <v>0.62900000000000011</v>
      </c>
    </row>
    <row r="595" spans="1:13" x14ac:dyDescent="0.2">
      <c r="A595" s="7">
        <v>39680</v>
      </c>
      <c r="B595">
        <v>241</v>
      </c>
      <c r="C595">
        <v>18</v>
      </c>
      <c r="D595">
        <v>450</v>
      </c>
      <c r="E595" t="s">
        <v>257</v>
      </c>
      <c r="F595" t="s">
        <v>217</v>
      </c>
      <c r="G595" t="s">
        <v>232</v>
      </c>
      <c r="J595">
        <v>3</v>
      </c>
      <c r="K595">
        <v>6</v>
      </c>
      <c r="M595">
        <v>0.51</v>
      </c>
    </row>
    <row r="596" spans="1:13" x14ac:dyDescent="0.2">
      <c r="A596" s="7">
        <v>39680</v>
      </c>
      <c r="B596">
        <v>241</v>
      </c>
      <c r="C596">
        <v>18</v>
      </c>
      <c r="D596">
        <v>450</v>
      </c>
      <c r="E596" t="s">
        <v>257</v>
      </c>
      <c r="F596" t="s">
        <v>217</v>
      </c>
      <c r="G596" t="s">
        <v>232</v>
      </c>
      <c r="J596">
        <v>2.8</v>
      </c>
      <c r="K596">
        <v>6</v>
      </c>
      <c r="M596">
        <v>0.47599999999999998</v>
      </c>
    </row>
    <row r="597" spans="1:13" x14ac:dyDescent="0.2">
      <c r="A597" s="7">
        <v>39680</v>
      </c>
      <c r="B597">
        <v>241</v>
      </c>
      <c r="C597">
        <v>18</v>
      </c>
      <c r="D597">
        <v>450</v>
      </c>
      <c r="E597" t="s">
        <v>257</v>
      </c>
      <c r="F597" t="s">
        <v>217</v>
      </c>
      <c r="G597" t="s">
        <v>223</v>
      </c>
      <c r="J597">
        <v>6.3</v>
      </c>
      <c r="K597">
        <v>6</v>
      </c>
      <c r="M597">
        <v>1.071</v>
      </c>
    </row>
    <row r="598" spans="1:13" x14ac:dyDescent="0.2">
      <c r="A598" s="7">
        <v>39680</v>
      </c>
      <c r="B598">
        <v>234</v>
      </c>
      <c r="C598">
        <v>19</v>
      </c>
      <c r="D598">
        <v>150</v>
      </c>
      <c r="E598" t="s">
        <v>256</v>
      </c>
      <c r="F598" t="s">
        <v>250</v>
      </c>
      <c r="G598" t="s">
        <v>219</v>
      </c>
      <c r="K598">
        <v>6</v>
      </c>
      <c r="M598">
        <v>0</v>
      </c>
    </row>
    <row r="599" spans="1:13" x14ac:dyDescent="0.2">
      <c r="A599" s="7">
        <v>39680</v>
      </c>
      <c r="B599">
        <v>234</v>
      </c>
      <c r="C599">
        <v>19</v>
      </c>
      <c r="D599">
        <v>150</v>
      </c>
      <c r="E599" t="s">
        <v>256</v>
      </c>
      <c r="F599" t="s">
        <v>250</v>
      </c>
      <c r="G599" t="s">
        <v>219</v>
      </c>
      <c r="K599">
        <v>6</v>
      </c>
      <c r="M599">
        <v>0</v>
      </c>
    </row>
    <row r="600" spans="1:13" x14ac:dyDescent="0.2">
      <c r="A600" s="7">
        <v>39680</v>
      </c>
      <c r="B600">
        <v>234</v>
      </c>
      <c r="C600">
        <v>19</v>
      </c>
      <c r="D600">
        <v>150</v>
      </c>
      <c r="E600" t="s">
        <v>256</v>
      </c>
      <c r="F600" t="s">
        <v>250</v>
      </c>
      <c r="G600" t="s">
        <v>219</v>
      </c>
      <c r="K600">
        <v>6</v>
      </c>
      <c r="M600">
        <v>0</v>
      </c>
    </row>
    <row r="601" spans="1:13" x14ac:dyDescent="0.2">
      <c r="A601" s="7">
        <v>39680</v>
      </c>
      <c r="B601">
        <v>234</v>
      </c>
      <c r="C601">
        <v>19</v>
      </c>
      <c r="D601">
        <v>150</v>
      </c>
      <c r="E601" t="s">
        <v>256</v>
      </c>
      <c r="F601" t="s">
        <v>250</v>
      </c>
      <c r="G601" t="s">
        <v>219</v>
      </c>
      <c r="K601">
        <v>6</v>
      </c>
      <c r="M601">
        <v>0</v>
      </c>
    </row>
    <row r="602" spans="1:13" x14ac:dyDescent="0.2">
      <c r="A602" s="7">
        <v>39680</v>
      </c>
      <c r="B602">
        <v>234</v>
      </c>
      <c r="C602">
        <v>19</v>
      </c>
      <c r="D602">
        <v>150</v>
      </c>
      <c r="E602" t="s">
        <v>256</v>
      </c>
      <c r="F602" t="s">
        <v>250</v>
      </c>
      <c r="G602" t="s">
        <v>219</v>
      </c>
      <c r="K602">
        <v>6</v>
      </c>
      <c r="M602">
        <v>0</v>
      </c>
    </row>
    <row r="603" spans="1:13" x14ac:dyDescent="0.2">
      <c r="A603" s="7">
        <v>39680</v>
      </c>
      <c r="B603">
        <v>234</v>
      </c>
      <c r="C603">
        <v>19</v>
      </c>
      <c r="D603">
        <v>150</v>
      </c>
      <c r="E603" t="s">
        <v>256</v>
      </c>
      <c r="F603" t="s">
        <v>221</v>
      </c>
      <c r="H603" t="s">
        <v>225</v>
      </c>
      <c r="J603">
        <v>3.5</v>
      </c>
      <c r="K603">
        <v>6</v>
      </c>
      <c r="M603">
        <v>0.59500000000000008</v>
      </c>
    </row>
    <row r="604" spans="1:13" x14ac:dyDescent="0.2">
      <c r="A604" s="7">
        <v>39680</v>
      </c>
      <c r="B604">
        <v>234</v>
      </c>
      <c r="C604">
        <v>19</v>
      </c>
      <c r="D604">
        <v>150</v>
      </c>
      <c r="E604" t="s">
        <v>256</v>
      </c>
      <c r="F604" t="s">
        <v>221</v>
      </c>
      <c r="H604" t="s">
        <v>225</v>
      </c>
      <c r="J604">
        <v>2.8</v>
      </c>
      <c r="K604">
        <v>6</v>
      </c>
      <c r="M604">
        <v>0.47599999999999998</v>
      </c>
    </row>
    <row r="605" spans="1:13" x14ac:dyDescent="0.2">
      <c r="A605" s="7">
        <v>39680</v>
      </c>
      <c r="B605">
        <v>234</v>
      </c>
      <c r="C605">
        <v>19</v>
      </c>
      <c r="D605">
        <v>150</v>
      </c>
      <c r="E605" t="s">
        <v>256</v>
      </c>
      <c r="F605" t="s">
        <v>221</v>
      </c>
      <c r="H605" t="s">
        <v>225</v>
      </c>
      <c r="J605">
        <v>3.2</v>
      </c>
      <c r="K605">
        <v>6</v>
      </c>
      <c r="M605">
        <v>0.54400000000000004</v>
      </c>
    </row>
    <row r="606" spans="1:13" x14ac:dyDescent="0.2">
      <c r="A606" s="7">
        <v>39680</v>
      </c>
      <c r="B606">
        <v>234</v>
      </c>
      <c r="C606">
        <v>19</v>
      </c>
      <c r="D606">
        <v>150</v>
      </c>
      <c r="E606" t="s">
        <v>256</v>
      </c>
      <c r="F606" t="s">
        <v>221</v>
      </c>
      <c r="H606" t="s">
        <v>225</v>
      </c>
      <c r="J606">
        <v>3</v>
      </c>
      <c r="K606">
        <v>6</v>
      </c>
      <c r="M606">
        <v>0.51</v>
      </c>
    </row>
    <row r="607" spans="1:13" x14ac:dyDescent="0.2">
      <c r="A607" s="7">
        <v>39680</v>
      </c>
      <c r="B607">
        <v>234</v>
      </c>
      <c r="C607">
        <v>19</v>
      </c>
      <c r="D607">
        <v>150</v>
      </c>
      <c r="E607" t="s">
        <v>256</v>
      </c>
      <c r="F607" t="s">
        <v>221</v>
      </c>
      <c r="G607" t="s">
        <v>230</v>
      </c>
      <c r="I607" t="s">
        <v>228</v>
      </c>
      <c r="J607">
        <v>3.3</v>
      </c>
      <c r="K607">
        <v>6</v>
      </c>
      <c r="L607" t="s">
        <v>224</v>
      </c>
      <c r="M607">
        <v>0.56100000000000005</v>
      </c>
    </row>
    <row r="608" spans="1:13" x14ac:dyDescent="0.2">
      <c r="A608" s="7">
        <v>39680</v>
      </c>
      <c r="B608">
        <v>234</v>
      </c>
      <c r="C608">
        <v>19</v>
      </c>
      <c r="D608">
        <v>150</v>
      </c>
      <c r="E608" t="s">
        <v>256</v>
      </c>
      <c r="F608" t="s">
        <v>221</v>
      </c>
      <c r="H608" t="s">
        <v>225</v>
      </c>
      <c r="J608">
        <v>2.7</v>
      </c>
      <c r="K608">
        <v>6</v>
      </c>
      <c r="M608">
        <v>0.45900000000000007</v>
      </c>
    </row>
    <row r="609" spans="1:13" x14ac:dyDescent="0.2">
      <c r="A609" s="7">
        <v>39680</v>
      </c>
      <c r="B609">
        <v>234</v>
      </c>
      <c r="C609">
        <v>19</v>
      </c>
      <c r="D609">
        <v>150</v>
      </c>
      <c r="E609" t="s">
        <v>256</v>
      </c>
      <c r="F609" t="s">
        <v>221</v>
      </c>
      <c r="H609" t="s">
        <v>225</v>
      </c>
      <c r="J609">
        <v>3.6</v>
      </c>
      <c r="K609">
        <v>6</v>
      </c>
      <c r="M609">
        <v>0.6120000000000001</v>
      </c>
    </row>
    <row r="610" spans="1:13" x14ac:dyDescent="0.2">
      <c r="A610" s="7">
        <v>39680</v>
      </c>
      <c r="B610">
        <v>234</v>
      </c>
      <c r="C610">
        <v>19</v>
      </c>
      <c r="D610">
        <v>150</v>
      </c>
      <c r="E610" t="s">
        <v>256</v>
      </c>
      <c r="F610" t="s">
        <v>221</v>
      </c>
      <c r="H610" t="s">
        <v>225</v>
      </c>
      <c r="J610">
        <v>3</v>
      </c>
      <c r="K610">
        <v>6</v>
      </c>
      <c r="M610">
        <v>0.51</v>
      </c>
    </row>
    <row r="611" spans="1:13" x14ac:dyDescent="0.2">
      <c r="A611" s="7">
        <v>39680</v>
      </c>
      <c r="B611">
        <v>234</v>
      </c>
      <c r="C611">
        <v>19</v>
      </c>
      <c r="D611">
        <v>150</v>
      </c>
      <c r="E611" t="s">
        <v>256</v>
      </c>
      <c r="F611" t="s">
        <v>221</v>
      </c>
      <c r="H611" t="s">
        <v>225</v>
      </c>
      <c r="J611">
        <v>3.3</v>
      </c>
      <c r="K611">
        <v>6</v>
      </c>
      <c r="M611">
        <v>0.56100000000000005</v>
      </c>
    </row>
    <row r="612" spans="1:13" x14ac:dyDescent="0.2">
      <c r="A612" s="7">
        <v>39680</v>
      </c>
      <c r="B612">
        <v>234</v>
      </c>
      <c r="C612">
        <v>19</v>
      </c>
      <c r="D612">
        <v>150</v>
      </c>
      <c r="E612" t="s">
        <v>256</v>
      </c>
      <c r="F612" t="s">
        <v>221</v>
      </c>
      <c r="H612" t="s">
        <v>225</v>
      </c>
      <c r="J612">
        <v>3.2</v>
      </c>
      <c r="K612">
        <v>6</v>
      </c>
      <c r="M612">
        <v>0.54400000000000004</v>
      </c>
    </row>
    <row r="613" spans="1:13" x14ac:dyDescent="0.2">
      <c r="A613" s="7">
        <v>39680</v>
      </c>
      <c r="B613">
        <v>234</v>
      </c>
      <c r="C613">
        <v>19</v>
      </c>
      <c r="D613">
        <v>150</v>
      </c>
      <c r="E613" t="s">
        <v>256</v>
      </c>
      <c r="F613" t="s">
        <v>221</v>
      </c>
      <c r="H613" t="s">
        <v>225</v>
      </c>
      <c r="J613">
        <v>2.9</v>
      </c>
      <c r="K613">
        <v>6</v>
      </c>
      <c r="M613">
        <v>0.49299999999999999</v>
      </c>
    </row>
    <row r="614" spans="1:13" x14ac:dyDescent="0.2">
      <c r="A614" s="7">
        <v>39680</v>
      </c>
      <c r="B614">
        <v>234</v>
      </c>
      <c r="C614">
        <v>19</v>
      </c>
      <c r="D614">
        <v>150</v>
      </c>
      <c r="E614" t="s">
        <v>256</v>
      </c>
      <c r="F614" t="s">
        <v>221</v>
      </c>
      <c r="H614" t="s">
        <v>225</v>
      </c>
      <c r="J614">
        <v>3.5</v>
      </c>
      <c r="K614">
        <v>6</v>
      </c>
      <c r="M614">
        <v>0.59500000000000008</v>
      </c>
    </row>
    <row r="615" spans="1:13" x14ac:dyDescent="0.2">
      <c r="A615" s="7">
        <v>39680</v>
      </c>
      <c r="B615">
        <v>234</v>
      </c>
      <c r="C615">
        <v>19</v>
      </c>
      <c r="D615">
        <v>150</v>
      </c>
      <c r="E615" t="s">
        <v>256</v>
      </c>
      <c r="F615" t="s">
        <v>221</v>
      </c>
      <c r="H615" t="s">
        <v>225</v>
      </c>
      <c r="J615">
        <v>3.5</v>
      </c>
      <c r="K615">
        <v>6</v>
      </c>
      <c r="M615">
        <v>0.59500000000000008</v>
      </c>
    </row>
    <row r="616" spans="1:13" x14ac:dyDescent="0.2">
      <c r="A616" s="7">
        <v>39680</v>
      </c>
      <c r="B616">
        <v>234</v>
      </c>
      <c r="C616">
        <v>19</v>
      </c>
      <c r="D616">
        <v>150</v>
      </c>
      <c r="E616" t="s">
        <v>256</v>
      </c>
      <c r="F616" t="s">
        <v>221</v>
      </c>
      <c r="H616" t="s">
        <v>225</v>
      </c>
      <c r="J616">
        <v>2.9</v>
      </c>
      <c r="K616">
        <v>6</v>
      </c>
      <c r="M616">
        <v>0.49299999999999999</v>
      </c>
    </row>
    <row r="617" spans="1:13" x14ac:dyDescent="0.2">
      <c r="A617" s="7">
        <v>39680</v>
      </c>
      <c r="B617">
        <v>234</v>
      </c>
      <c r="C617">
        <v>19</v>
      </c>
      <c r="D617">
        <v>150</v>
      </c>
      <c r="E617" t="s">
        <v>256</v>
      </c>
      <c r="F617" t="s">
        <v>221</v>
      </c>
      <c r="H617" t="s">
        <v>225</v>
      </c>
      <c r="J617">
        <v>3.1</v>
      </c>
      <c r="K617">
        <v>6</v>
      </c>
      <c r="M617">
        <v>0.52700000000000002</v>
      </c>
    </row>
    <row r="618" spans="1:13" x14ac:dyDescent="0.2">
      <c r="A618" s="7">
        <v>39680</v>
      </c>
      <c r="B618">
        <v>234</v>
      </c>
      <c r="C618">
        <v>19</v>
      </c>
      <c r="D618">
        <v>150</v>
      </c>
      <c r="E618" t="s">
        <v>256</v>
      </c>
      <c r="F618" t="s">
        <v>221</v>
      </c>
      <c r="H618" t="s">
        <v>225</v>
      </c>
      <c r="J618">
        <v>3.1</v>
      </c>
      <c r="K618">
        <v>6</v>
      </c>
      <c r="M618">
        <v>0.52700000000000002</v>
      </c>
    </row>
    <row r="619" spans="1:13" x14ac:dyDescent="0.2">
      <c r="A619" s="7">
        <v>39680</v>
      </c>
      <c r="B619">
        <v>234</v>
      </c>
      <c r="C619">
        <v>19</v>
      </c>
      <c r="D619">
        <v>150</v>
      </c>
      <c r="E619" t="s">
        <v>256</v>
      </c>
      <c r="F619" t="s">
        <v>221</v>
      </c>
      <c r="H619" t="s">
        <v>225</v>
      </c>
      <c r="J619">
        <v>3.6</v>
      </c>
      <c r="K619">
        <v>6</v>
      </c>
      <c r="M619">
        <v>0.6120000000000001</v>
      </c>
    </row>
    <row r="620" spans="1:13" x14ac:dyDescent="0.2">
      <c r="A620" s="7">
        <v>39680</v>
      </c>
      <c r="B620">
        <v>234</v>
      </c>
      <c r="C620">
        <v>19</v>
      </c>
      <c r="D620">
        <v>150</v>
      </c>
      <c r="E620" t="s">
        <v>256</v>
      </c>
      <c r="F620" t="s">
        <v>221</v>
      </c>
      <c r="H620" t="s">
        <v>225</v>
      </c>
      <c r="J620">
        <v>3.5</v>
      </c>
      <c r="K620">
        <v>6</v>
      </c>
      <c r="M620">
        <v>0.59500000000000008</v>
      </c>
    </row>
    <row r="621" spans="1:13" x14ac:dyDescent="0.2">
      <c r="A621" s="7">
        <v>39680</v>
      </c>
      <c r="B621">
        <v>234</v>
      </c>
      <c r="C621">
        <v>19</v>
      </c>
      <c r="D621">
        <v>150</v>
      </c>
      <c r="E621" t="s">
        <v>256</v>
      </c>
      <c r="F621" t="s">
        <v>221</v>
      </c>
      <c r="H621" t="s">
        <v>225</v>
      </c>
      <c r="J621">
        <v>3.6</v>
      </c>
      <c r="K621">
        <v>6</v>
      </c>
      <c r="M621">
        <v>0.6120000000000001</v>
      </c>
    </row>
    <row r="622" spans="1:13" x14ac:dyDescent="0.2">
      <c r="A622" s="7">
        <v>39680</v>
      </c>
      <c r="B622">
        <v>234</v>
      </c>
      <c r="C622">
        <v>19</v>
      </c>
      <c r="D622">
        <v>150</v>
      </c>
      <c r="E622" t="s">
        <v>256</v>
      </c>
      <c r="F622" t="s">
        <v>221</v>
      </c>
      <c r="H622" t="s">
        <v>225</v>
      </c>
      <c r="J622">
        <v>3.5</v>
      </c>
      <c r="K622">
        <v>6</v>
      </c>
      <c r="M622">
        <v>0.59500000000000008</v>
      </c>
    </row>
    <row r="623" spans="1:13" x14ac:dyDescent="0.2">
      <c r="A623" s="7">
        <v>39680</v>
      </c>
      <c r="B623">
        <v>234</v>
      </c>
      <c r="C623">
        <v>19</v>
      </c>
      <c r="D623">
        <v>150</v>
      </c>
      <c r="E623" t="s">
        <v>256</v>
      </c>
      <c r="F623" t="s">
        <v>221</v>
      </c>
      <c r="H623" t="s">
        <v>225</v>
      </c>
      <c r="J623">
        <v>3.4</v>
      </c>
      <c r="K623">
        <v>6</v>
      </c>
      <c r="M623">
        <v>0.57800000000000007</v>
      </c>
    </row>
    <row r="624" spans="1:13" x14ac:dyDescent="0.2">
      <c r="A624" s="7">
        <v>39680</v>
      </c>
      <c r="B624">
        <v>234</v>
      </c>
      <c r="C624">
        <v>19</v>
      </c>
      <c r="D624">
        <v>150</v>
      </c>
      <c r="E624" t="s">
        <v>256</v>
      </c>
      <c r="F624" t="s">
        <v>221</v>
      </c>
      <c r="H624" t="s">
        <v>225</v>
      </c>
      <c r="J624">
        <v>3.8</v>
      </c>
      <c r="K624">
        <v>6</v>
      </c>
      <c r="M624">
        <v>0.64600000000000002</v>
      </c>
    </row>
    <row r="625" spans="1:13" x14ac:dyDescent="0.2">
      <c r="A625" s="7">
        <v>39680</v>
      </c>
      <c r="B625">
        <v>234</v>
      </c>
      <c r="C625">
        <v>19</v>
      </c>
      <c r="D625">
        <v>150</v>
      </c>
      <c r="E625" t="s">
        <v>256</v>
      </c>
      <c r="F625" t="s">
        <v>221</v>
      </c>
      <c r="H625" t="s">
        <v>225</v>
      </c>
      <c r="J625">
        <v>3.9</v>
      </c>
      <c r="K625">
        <v>6</v>
      </c>
      <c r="M625">
        <v>0.66300000000000003</v>
      </c>
    </row>
    <row r="626" spans="1:13" x14ac:dyDescent="0.2">
      <c r="A626" s="7">
        <v>39680</v>
      </c>
      <c r="B626">
        <v>234</v>
      </c>
      <c r="C626">
        <v>19</v>
      </c>
      <c r="D626">
        <v>150</v>
      </c>
      <c r="E626" t="s">
        <v>256</v>
      </c>
      <c r="F626" t="s">
        <v>217</v>
      </c>
      <c r="G626" t="s">
        <v>218</v>
      </c>
      <c r="K626">
        <v>6</v>
      </c>
      <c r="M626">
        <v>0</v>
      </c>
    </row>
    <row r="627" spans="1:13" x14ac:dyDescent="0.2">
      <c r="A627" s="7">
        <v>39680</v>
      </c>
      <c r="B627">
        <v>234</v>
      </c>
      <c r="C627">
        <v>19</v>
      </c>
      <c r="D627">
        <v>150</v>
      </c>
      <c r="E627" t="s">
        <v>256</v>
      </c>
      <c r="F627" t="s">
        <v>217</v>
      </c>
      <c r="G627" t="s">
        <v>218</v>
      </c>
      <c r="K627">
        <v>6</v>
      </c>
      <c r="M627">
        <v>0</v>
      </c>
    </row>
    <row r="628" spans="1:13" x14ac:dyDescent="0.2">
      <c r="A628" s="7">
        <v>39680</v>
      </c>
      <c r="B628">
        <v>234</v>
      </c>
      <c r="C628">
        <v>19</v>
      </c>
      <c r="D628">
        <v>150</v>
      </c>
      <c r="E628" t="s">
        <v>256</v>
      </c>
      <c r="F628" t="s">
        <v>217</v>
      </c>
      <c r="G628" t="s">
        <v>218</v>
      </c>
      <c r="K628">
        <v>6</v>
      </c>
      <c r="M628">
        <v>0</v>
      </c>
    </row>
    <row r="629" spans="1:13" x14ac:dyDescent="0.2">
      <c r="A629" s="7">
        <v>39680</v>
      </c>
      <c r="B629">
        <v>234</v>
      </c>
      <c r="C629">
        <v>19</v>
      </c>
      <c r="D629">
        <v>150</v>
      </c>
      <c r="E629" t="s">
        <v>256</v>
      </c>
      <c r="F629" t="s">
        <v>217</v>
      </c>
      <c r="G629" t="s">
        <v>218</v>
      </c>
      <c r="K629">
        <v>6</v>
      </c>
      <c r="M629">
        <v>0</v>
      </c>
    </row>
    <row r="630" spans="1:13" x14ac:dyDescent="0.2">
      <c r="A630" s="7">
        <v>39680</v>
      </c>
      <c r="B630">
        <v>234</v>
      </c>
      <c r="C630">
        <v>19</v>
      </c>
      <c r="D630">
        <v>150</v>
      </c>
      <c r="E630" t="s">
        <v>256</v>
      </c>
      <c r="F630" t="s">
        <v>217</v>
      </c>
      <c r="G630" t="s">
        <v>218</v>
      </c>
      <c r="K630">
        <v>6</v>
      </c>
      <c r="M630">
        <v>0</v>
      </c>
    </row>
    <row r="631" spans="1:13" x14ac:dyDescent="0.2">
      <c r="A631" s="7">
        <v>39680</v>
      </c>
      <c r="B631">
        <v>234</v>
      </c>
      <c r="C631">
        <v>19</v>
      </c>
      <c r="D631">
        <v>150</v>
      </c>
      <c r="E631" t="s">
        <v>256</v>
      </c>
      <c r="F631" t="s">
        <v>217</v>
      </c>
      <c r="G631" t="s">
        <v>218</v>
      </c>
      <c r="K631">
        <v>6</v>
      </c>
      <c r="M631">
        <v>0</v>
      </c>
    </row>
    <row r="632" spans="1:13" x14ac:dyDescent="0.2">
      <c r="A632" s="7">
        <v>39680</v>
      </c>
      <c r="B632">
        <v>234</v>
      </c>
      <c r="C632">
        <v>19</v>
      </c>
      <c r="D632">
        <v>150</v>
      </c>
      <c r="E632" t="s">
        <v>256</v>
      </c>
      <c r="F632" t="s">
        <v>217</v>
      </c>
      <c r="G632" t="s">
        <v>218</v>
      </c>
      <c r="K632">
        <v>6</v>
      </c>
      <c r="M632">
        <v>0</v>
      </c>
    </row>
    <row r="633" spans="1:13" x14ac:dyDescent="0.2">
      <c r="A633" s="7">
        <v>39680</v>
      </c>
      <c r="B633">
        <v>234</v>
      </c>
      <c r="C633">
        <v>19</v>
      </c>
      <c r="D633">
        <v>150</v>
      </c>
      <c r="E633" t="s">
        <v>256</v>
      </c>
      <c r="F633" t="s">
        <v>217</v>
      </c>
      <c r="G633" t="s">
        <v>218</v>
      </c>
      <c r="K633">
        <v>6</v>
      </c>
      <c r="M633">
        <v>0</v>
      </c>
    </row>
    <row r="634" spans="1:13" x14ac:dyDescent="0.2">
      <c r="A634" s="7">
        <v>39680</v>
      </c>
      <c r="B634">
        <v>234</v>
      </c>
      <c r="C634">
        <v>19</v>
      </c>
      <c r="D634">
        <v>150</v>
      </c>
      <c r="E634" t="s">
        <v>256</v>
      </c>
      <c r="F634" t="s">
        <v>217</v>
      </c>
      <c r="G634" t="s">
        <v>218</v>
      </c>
      <c r="K634">
        <v>6</v>
      </c>
      <c r="M634">
        <v>0</v>
      </c>
    </row>
    <row r="635" spans="1:13" x14ac:dyDescent="0.2">
      <c r="A635" s="7">
        <v>39680</v>
      </c>
      <c r="B635">
        <v>234</v>
      </c>
      <c r="C635">
        <v>19</v>
      </c>
      <c r="D635">
        <v>150</v>
      </c>
      <c r="E635" t="s">
        <v>256</v>
      </c>
      <c r="F635" t="s">
        <v>217</v>
      </c>
      <c r="G635" t="s">
        <v>218</v>
      </c>
      <c r="K635">
        <v>6</v>
      </c>
      <c r="M635">
        <v>0</v>
      </c>
    </row>
    <row r="636" spans="1:13" x14ac:dyDescent="0.2">
      <c r="A636" s="7">
        <v>39680</v>
      </c>
      <c r="B636">
        <v>234</v>
      </c>
      <c r="C636">
        <v>19</v>
      </c>
      <c r="D636">
        <v>150</v>
      </c>
      <c r="E636" t="s">
        <v>256</v>
      </c>
      <c r="F636" t="s">
        <v>217</v>
      </c>
      <c r="G636" t="s">
        <v>218</v>
      </c>
      <c r="K636">
        <v>6</v>
      </c>
      <c r="M636">
        <v>0</v>
      </c>
    </row>
    <row r="637" spans="1:13" x14ac:dyDescent="0.2">
      <c r="A637" s="7">
        <v>39680</v>
      </c>
      <c r="B637">
        <v>234</v>
      </c>
      <c r="C637">
        <v>19</v>
      </c>
      <c r="D637">
        <v>150</v>
      </c>
      <c r="E637" t="s">
        <v>256</v>
      </c>
      <c r="F637" t="s">
        <v>217</v>
      </c>
      <c r="G637" t="s">
        <v>218</v>
      </c>
      <c r="K637">
        <v>6</v>
      </c>
      <c r="M637">
        <v>0</v>
      </c>
    </row>
    <row r="638" spans="1:13" x14ac:dyDescent="0.2">
      <c r="A638" s="7">
        <v>39680</v>
      </c>
      <c r="B638">
        <v>234</v>
      </c>
      <c r="C638">
        <v>19</v>
      </c>
      <c r="D638">
        <v>150</v>
      </c>
      <c r="E638" t="s">
        <v>256</v>
      </c>
      <c r="F638" t="s">
        <v>217</v>
      </c>
      <c r="G638" t="s">
        <v>218</v>
      </c>
      <c r="K638">
        <v>6</v>
      </c>
      <c r="M638">
        <v>0</v>
      </c>
    </row>
    <row r="639" spans="1:13" x14ac:dyDescent="0.2">
      <c r="A639" s="7">
        <v>39680</v>
      </c>
      <c r="B639">
        <v>234</v>
      </c>
      <c r="C639">
        <v>19</v>
      </c>
      <c r="D639">
        <v>150</v>
      </c>
      <c r="E639" t="s">
        <v>256</v>
      </c>
      <c r="F639" t="s">
        <v>217</v>
      </c>
      <c r="G639" t="s">
        <v>218</v>
      </c>
      <c r="K639">
        <v>6</v>
      </c>
      <c r="M639">
        <v>0</v>
      </c>
    </row>
    <row r="640" spans="1:13" x14ac:dyDescent="0.2">
      <c r="A640" s="7">
        <v>39680</v>
      </c>
      <c r="B640">
        <v>234</v>
      </c>
      <c r="C640">
        <v>19</v>
      </c>
      <c r="D640">
        <v>150</v>
      </c>
      <c r="E640" t="s">
        <v>256</v>
      </c>
      <c r="F640" t="s">
        <v>217</v>
      </c>
      <c r="G640" t="s">
        <v>218</v>
      </c>
      <c r="K640">
        <v>6</v>
      </c>
      <c r="M640">
        <v>0</v>
      </c>
    </row>
    <row r="641" spans="1:13" x14ac:dyDescent="0.2">
      <c r="A641" s="7">
        <v>39680</v>
      </c>
      <c r="B641">
        <v>234</v>
      </c>
      <c r="C641">
        <v>19</v>
      </c>
      <c r="D641">
        <v>150</v>
      </c>
      <c r="E641" t="s">
        <v>256</v>
      </c>
      <c r="F641" t="s">
        <v>217</v>
      </c>
      <c r="G641" t="s">
        <v>218</v>
      </c>
      <c r="K641">
        <v>6</v>
      </c>
      <c r="M641">
        <v>0</v>
      </c>
    </row>
    <row r="642" spans="1:13" x14ac:dyDescent="0.2">
      <c r="A642" s="7">
        <v>39680</v>
      </c>
      <c r="B642">
        <v>234</v>
      </c>
      <c r="C642">
        <v>19</v>
      </c>
      <c r="D642">
        <v>150</v>
      </c>
      <c r="E642" t="s">
        <v>256</v>
      </c>
      <c r="F642" t="s">
        <v>217</v>
      </c>
      <c r="G642" t="s">
        <v>218</v>
      </c>
      <c r="K642">
        <v>6</v>
      </c>
      <c r="M642">
        <v>0</v>
      </c>
    </row>
    <row r="643" spans="1:13" x14ac:dyDescent="0.2">
      <c r="A643" s="7">
        <v>39680</v>
      </c>
      <c r="B643">
        <v>234</v>
      </c>
      <c r="C643">
        <v>19</v>
      </c>
      <c r="D643">
        <v>150</v>
      </c>
      <c r="E643" t="s">
        <v>256</v>
      </c>
      <c r="F643" t="s">
        <v>217</v>
      </c>
      <c r="G643" t="s">
        <v>218</v>
      </c>
      <c r="K643">
        <v>6</v>
      </c>
      <c r="M643">
        <v>0</v>
      </c>
    </row>
    <row r="644" spans="1:13" x14ac:dyDescent="0.2">
      <c r="A644" s="7">
        <v>39680</v>
      </c>
      <c r="B644">
        <v>234</v>
      </c>
      <c r="C644">
        <v>19</v>
      </c>
      <c r="D644">
        <v>150</v>
      </c>
      <c r="E644" t="s">
        <v>256</v>
      </c>
      <c r="F644" t="s">
        <v>217</v>
      </c>
      <c r="G644" t="s">
        <v>218</v>
      </c>
      <c r="K644">
        <v>6</v>
      </c>
      <c r="M644">
        <v>0</v>
      </c>
    </row>
    <row r="645" spans="1:13" x14ac:dyDescent="0.2">
      <c r="A645" s="7">
        <v>39680</v>
      </c>
      <c r="B645">
        <v>234</v>
      </c>
      <c r="C645">
        <v>19</v>
      </c>
      <c r="D645">
        <v>150</v>
      </c>
      <c r="E645" t="s">
        <v>256</v>
      </c>
      <c r="F645" t="s">
        <v>217</v>
      </c>
      <c r="G645" t="s">
        <v>218</v>
      </c>
      <c r="K645">
        <v>6</v>
      </c>
      <c r="M645">
        <v>0</v>
      </c>
    </row>
    <row r="646" spans="1:13" x14ac:dyDescent="0.2">
      <c r="A646" s="7">
        <v>39680</v>
      </c>
      <c r="B646">
        <v>234</v>
      </c>
      <c r="C646">
        <v>19</v>
      </c>
      <c r="D646">
        <v>150</v>
      </c>
      <c r="E646" t="s">
        <v>256</v>
      </c>
      <c r="F646" t="s">
        <v>217</v>
      </c>
      <c r="G646" t="s">
        <v>218</v>
      </c>
      <c r="K646">
        <v>6</v>
      </c>
      <c r="M646">
        <v>0</v>
      </c>
    </row>
    <row r="647" spans="1:13" x14ac:dyDescent="0.2">
      <c r="A647" s="7">
        <v>39680</v>
      </c>
      <c r="B647">
        <v>234</v>
      </c>
      <c r="C647">
        <v>19</v>
      </c>
      <c r="D647">
        <v>150</v>
      </c>
      <c r="E647" t="s">
        <v>256</v>
      </c>
      <c r="F647" t="s">
        <v>217</v>
      </c>
      <c r="G647" t="s">
        <v>218</v>
      </c>
      <c r="K647">
        <v>6</v>
      </c>
      <c r="M647">
        <v>0</v>
      </c>
    </row>
    <row r="648" spans="1:13" x14ac:dyDescent="0.2">
      <c r="A648" s="7">
        <v>39680</v>
      </c>
      <c r="B648">
        <v>234</v>
      </c>
      <c r="C648">
        <v>19</v>
      </c>
      <c r="D648">
        <v>150</v>
      </c>
      <c r="E648" t="s">
        <v>256</v>
      </c>
      <c r="F648" t="s">
        <v>217</v>
      </c>
      <c r="G648" t="s">
        <v>218</v>
      </c>
      <c r="K648">
        <v>6</v>
      </c>
      <c r="M648">
        <v>0</v>
      </c>
    </row>
    <row r="649" spans="1:13" x14ac:dyDescent="0.2">
      <c r="A649" s="7">
        <v>39680</v>
      </c>
      <c r="B649">
        <v>234</v>
      </c>
      <c r="C649">
        <v>19</v>
      </c>
      <c r="D649">
        <v>150</v>
      </c>
      <c r="E649" t="s">
        <v>256</v>
      </c>
      <c r="F649" t="s">
        <v>217</v>
      </c>
      <c r="G649" t="s">
        <v>218</v>
      </c>
      <c r="K649">
        <v>6</v>
      </c>
      <c r="M649">
        <v>0</v>
      </c>
    </row>
    <row r="650" spans="1:13" x14ac:dyDescent="0.2">
      <c r="A650" s="7">
        <v>39680</v>
      </c>
      <c r="B650">
        <v>234</v>
      </c>
      <c r="C650">
        <v>19</v>
      </c>
      <c r="D650">
        <v>150</v>
      </c>
      <c r="E650" t="s">
        <v>256</v>
      </c>
      <c r="F650" t="s">
        <v>217</v>
      </c>
      <c r="G650" t="s">
        <v>218</v>
      </c>
      <c r="K650">
        <v>6</v>
      </c>
      <c r="M650">
        <v>0</v>
      </c>
    </row>
    <row r="651" spans="1:13" x14ac:dyDescent="0.2">
      <c r="A651" s="7">
        <v>39680</v>
      </c>
      <c r="B651">
        <v>234</v>
      </c>
      <c r="C651">
        <v>19</v>
      </c>
      <c r="D651">
        <v>150</v>
      </c>
      <c r="E651" t="s">
        <v>256</v>
      </c>
      <c r="F651" t="s">
        <v>217</v>
      </c>
      <c r="G651" t="s">
        <v>218</v>
      </c>
      <c r="K651">
        <v>6</v>
      </c>
      <c r="M651">
        <v>0</v>
      </c>
    </row>
    <row r="652" spans="1:13" x14ac:dyDescent="0.2">
      <c r="A652" s="7">
        <v>39680</v>
      </c>
      <c r="B652">
        <v>234</v>
      </c>
      <c r="C652">
        <v>19</v>
      </c>
      <c r="D652">
        <v>150</v>
      </c>
      <c r="E652" t="s">
        <v>256</v>
      </c>
      <c r="F652" t="s">
        <v>217</v>
      </c>
      <c r="G652" t="s">
        <v>218</v>
      </c>
      <c r="K652">
        <v>6</v>
      </c>
      <c r="M652">
        <v>0</v>
      </c>
    </row>
    <row r="653" spans="1:13" x14ac:dyDescent="0.2">
      <c r="A653" s="7">
        <v>39680</v>
      </c>
      <c r="B653">
        <v>234</v>
      </c>
      <c r="C653">
        <v>19</v>
      </c>
      <c r="D653">
        <v>150</v>
      </c>
      <c r="E653" t="s">
        <v>256</v>
      </c>
      <c r="F653" t="s">
        <v>217</v>
      </c>
      <c r="G653" t="s">
        <v>218</v>
      </c>
      <c r="K653">
        <v>6</v>
      </c>
      <c r="M653">
        <v>0</v>
      </c>
    </row>
    <row r="654" spans="1:13" x14ac:dyDescent="0.2">
      <c r="A654" s="7">
        <v>39680</v>
      </c>
      <c r="B654">
        <v>234</v>
      </c>
      <c r="C654">
        <v>19</v>
      </c>
      <c r="D654">
        <v>150</v>
      </c>
      <c r="E654" t="s">
        <v>256</v>
      </c>
      <c r="F654" t="s">
        <v>217</v>
      </c>
      <c r="G654" t="s">
        <v>218</v>
      </c>
      <c r="K654">
        <v>6</v>
      </c>
      <c r="M654">
        <v>0</v>
      </c>
    </row>
    <row r="655" spans="1:13" x14ac:dyDescent="0.2">
      <c r="A655" s="7">
        <v>39680</v>
      </c>
      <c r="B655">
        <v>234</v>
      </c>
      <c r="C655">
        <v>19</v>
      </c>
      <c r="D655">
        <v>150</v>
      </c>
      <c r="E655" t="s">
        <v>256</v>
      </c>
      <c r="F655" t="s">
        <v>217</v>
      </c>
      <c r="G655" t="s">
        <v>218</v>
      </c>
      <c r="K655">
        <v>6</v>
      </c>
      <c r="M655">
        <v>0</v>
      </c>
    </row>
    <row r="656" spans="1:13" x14ac:dyDescent="0.2">
      <c r="A656" s="7">
        <v>39680</v>
      </c>
      <c r="B656">
        <v>234</v>
      </c>
      <c r="C656">
        <v>19</v>
      </c>
      <c r="D656">
        <v>150</v>
      </c>
      <c r="E656" t="s">
        <v>256</v>
      </c>
      <c r="F656" t="s">
        <v>217</v>
      </c>
      <c r="G656" t="s">
        <v>218</v>
      </c>
      <c r="K656">
        <v>6</v>
      </c>
      <c r="M656">
        <v>0</v>
      </c>
    </row>
    <row r="657" spans="1:13" x14ac:dyDescent="0.2">
      <c r="A657" s="7">
        <v>39680</v>
      </c>
      <c r="B657">
        <v>234</v>
      </c>
      <c r="C657">
        <v>19</v>
      </c>
      <c r="D657">
        <v>150</v>
      </c>
      <c r="E657" t="s">
        <v>256</v>
      </c>
      <c r="F657" t="s">
        <v>217</v>
      </c>
      <c r="G657" t="s">
        <v>218</v>
      </c>
      <c r="K657">
        <v>6</v>
      </c>
      <c r="M657">
        <v>0</v>
      </c>
    </row>
    <row r="658" spans="1:13" x14ac:dyDescent="0.2">
      <c r="A658" s="7">
        <v>39680</v>
      </c>
      <c r="B658">
        <v>234</v>
      </c>
      <c r="C658">
        <v>19</v>
      </c>
      <c r="D658">
        <v>150</v>
      </c>
      <c r="E658" t="s">
        <v>256</v>
      </c>
      <c r="F658" t="s">
        <v>217</v>
      </c>
      <c r="G658" t="s">
        <v>218</v>
      </c>
      <c r="K658">
        <v>6</v>
      </c>
      <c r="M658">
        <v>0</v>
      </c>
    </row>
    <row r="659" spans="1:13" x14ac:dyDescent="0.2">
      <c r="A659" s="7">
        <v>39680</v>
      </c>
      <c r="B659">
        <v>234</v>
      </c>
      <c r="C659">
        <v>19</v>
      </c>
      <c r="D659">
        <v>150</v>
      </c>
      <c r="E659" t="s">
        <v>256</v>
      </c>
      <c r="F659" t="s">
        <v>217</v>
      </c>
      <c r="G659" t="s">
        <v>218</v>
      </c>
      <c r="K659">
        <v>6</v>
      </c>
      <c r="M659">
        <v>0</v>
      </c>
    </row>
    <row r="660" spans="1:13" x14ac:dyDescent="0.2">
      <c r="A660" s="7">
        <v>39680</v>
      </c>
      <c r="B660">
        <v>234</v>
      </c>
      <c r="C660">
        <v>19</v>
      </c>
      <c r="D660">
        <v>150</v>
      </c>
      <c r="E660" t="s">
        <v>256</v>
      </c>
      <c r="F660" t="s">
        <v>217</v>
      </c>
      <c r="G660" t="s">
        <v>218</v>
      </c>
      <c r="K660">
        <v>6</v>
      </c>
      <c r="M660">
        <v>0</v>
      </c>
    </row>
    <row r="661" spans="1:13" x14ac:dyDescent="0.2">
      <c r="A661" s="7">
        <v>39680</v>
      </c>
      <c r="B661">
        <v>234</v>
      </c>
      <c r="C661">
        <v>19</v>
      </c>
      <c r="D661">
        <v>150</v>
      </c>
      <c r="E661" t="s">
        <v>256</v>
      </c>
      <c r="F661" t="s">
        <v>217</v>
      </c>
      <c r="G661" t="s">
        <v>218</v>
      </c>
      <c r="K661">
        <v>6</v>
      </c>
      <c r="M661">
        <v>0</v>
      </c>
    </row>
    <row r="662" spans="1:13" x14ac:dyDescent="0.2">
      <c r="A662" s="7">
        <v>39680</v>
      </c>
      <c r="B662">
        <v>234</v>
      </c>
      <c r="C662">
        <v>19</v>
      </c>
      <c r="D662">
        <v>150</v>
      </c>
      <c r="E662" t="s">
        <v>256</v>
      </c>
      <c r="F662" t="s">
        <v>217</v>
      </c>
      <c r="G662" t="s">
        <v>218</v>
      </c>
      <c r="K662">
        <v>6</v>
      </c>
      <c r="M662">
        <v>0</v>
      </c>
    </row>
    <row r="663" spans="1:13" x14ac:dyDescent="0.2">
      <c r="A663" s="7">
        <v>39680</v>
      </c>
      <c r="B663">
        <v>234</v>
      </c>
      <c r="C663">
        <v>19</v>
      </c>
      <c r="D663">
        <v>150</v>
      </c>
      <c r="E663" t="s">
        <v>256</v>
      </c>
      <c r="F663" t="s">
        <v>217</v>
      </c>
      <c r="G663" t="s">
        <v>218</v>
      </c>
      <c r="K663">
        <v>6</v>
      </c>
      <c r="M663">
        <v>0</v>
      </c>
    </row>
    <row r="664" spans="1:13" x14ac:dyDescent="0.2">
      <c r="A664" s="7">
        <v>39680</v>
      </c>
      <c r="B664">
        <v>234</v>
      </c>
      <c r="C664">
        <v>19</v>
      </c>
      <c r="D664">
        <v>150</v>
      </c>
      <c r="E664" t="s">
        <v>256</v>
      </c>
      <c r="F664" t="s">
        <v>217</v>
      </c>
      <c r="G664" t="s">
        <v>218</v>
      </c>
      <c r="K664">
        <v>6</v>
      </c>
      <c r="M664">
        <v>0</v>
      </c>
    </row>
    <row r="665" spans="1:13" x14ac:dyDescent="0.2">
      <c r="A665" s="7">
        <v>39680</v>
      </c>
      <c r="B665">
        <v>234</v>
      </c>
      <c r="C665">
        <v>19</v>
      </c>
      <c r="D665">
        <v>150</v>
      </c>
      <c r="E665" t="s">
        <v>256</v>
      </c>
      <c r="F665" t="s">
        <v>217</v>
      </c>
      <c r="G665" t="s">
        <v>218</v>
      </c>
      <c r="K665">
        <v>6</v>
      </c>
      <c r="M665">
        <v>0</v>
      </c>
    </row>
    <row r="666" spans="1:13" x14ac:dyDescent="0.2">
      <c r="A666" s="7">
        <v>39680</v>
      </c>
      <c r="B666">
        <v>234</v>
      </c>
      <c r="C666">
        <v>19</v>
      </c>
      <c r="D666">
        <v>150</v>
      </c>
      <c r="E666" t="s">
        <v>256</v>
      </c>
      <c r="F666" t="s">
        <v>217</v>
      </c>
      <c r="G666" t="s">
        <v>218</v>
      </c>
      <c r="K666">
        <v>6</v>
      </c>
      <c r="M666">
        <v>0</v>
      </c>
    </row>
    <row r="667" spans="1:13" x14ac:dyDescent="0.2">
      <c r="A667" s="7">
        <v>39680</v>
      </c>
      <c r="B667">
        <v>234</v>
      </c>
      <c r="C667">
        <v>19</v>
      </c>
      <c r="D667">
        <v>150</v>
      </c>
      <c r="E667" t="s">
        <v>256</v>
      </c>
      <c r="F667" t="s">
        <v>217</v>
      </c>
      <c r="G667" t="s">
        <v>218</v>
      </c>
      <c r="K667">
        <v>6</v>
      </c>
      <c r="M667">
        <v>0</v>
      </c>
    </row>
    <row r="668" spans="1:13" x14ac:dyDescent="0.2">
      <c r="A668" s="7">
        <v>39680</v>
      </c>
      <c r="B668">
        <v>234</v>
      </c>
      <c r="C668">
        <v>19</v>
      </c>
      <c r="D668">
        <v>150</v>
      </c>
      <c r="E668" t="s">
        <v>256</v>
      </c>
      <c r="F668" t="s">
        <v>217</v>
      </c>
      <c r="G668" t="s">
        <v>218</v>
      </c>
      <c r="K668">
        <v>6</v>
      </c>
      <c r="M668">
        <v>0</v>
      </c>
    </row>
    <row r="669" spans="1:13" x14ac:dyDescent="0.2">
      <c r="A669" s="7">
        <v>39680</v>
      </c>
      <c r="B669">
        <v>234</v>
      </c>
      <c r="C669">
        <v>19</v>
      </c>
      <c r="D669">
        <v>150</v>
      </c>
      <c r="E669" t="s">
        <v>256</v>
      </c>
      <c r="F669" t="s">
        <v>217</v>
      </c>
      <c r="G669" t="s">
        <v>218</v>
      </c>
      <c r="K669">
        <v>6</v>
      </c>
      <c r="M669">
        <v>0</v>
      </c>
    </row>
    <row r="670" spans="1:13" x14ac:dyDescent="0.2">
      <c r="A670" s="7">
        <v>39680</v>
      </c>
      <c r="B670">
        <v>234</v>
      </c>
      <c r="C670">
        <v>19</v>
      </c>
      <c r="D670">
        <v>150</v>
      </c>
      <c r="E670" t="s">
        <v>256</v>
      </c>
      <c r="F670" t="s">
        <v>217</v>
      </c>
      <c r="G670" t="s">
        <v>218</v>
      </c>
      <c r="K670">
        <v>6</v>
      </c>
      <c r="M670">
        <v>0</v>
      </c>
    </row>
    <row r="671" spans="1:13" x14ac:dyDescent="0.2">
      <c r="A671" s="7">
        <v>39680</v>
      </c>
      <c r="B671">
        <v>234</v>
      </c>
      <c r="C671">
        <v>19</v>
      </c>
      <c r="D671">
        <v>150</v>
      </c>
      <c r="E671" t="s">
        <v>256</v>
      </c>
      <c r="F671" t="s">
        <v>217</v>
      </c>
      <c r="G671" t="s">
        <v>218</v>
      </c>
      <c r="K671">
        <v>6</v>
      </c>
      <c r="M671">
        <v>0</v>
      </c>
    </row>
    <row r="672" spans="1:13" x14ac:dyDescent="0.2">
      <c r="A672" s="7">
        <v>39680</v>
      </c>
      <c r="B672">
        <v>234</v>
      </c>
      <c r="C672">
        <v>19</v>
      </c>
      <c r="D672">
        <v>150</v>
      </c>
      <c r="E672" t="s">
        <v>256</v>
      </c>
      <c r="F672" t="s">
        <v>217</v>
      </c>
      <c r="G672" t="s">
        <v>218</v>
      </c>
      <c r="K672">
        <v>6</v>
      </c>
      <c r="M672">
        <v>0</v>
      </c>
    </row>
    <row r="673" spans="1:13" x14ac:dyDescent="0.2">
      <c r="A673" s="7">
        <v>39680</v>
      </c>
      <c r="B673">
        <v>234</v>
      </c>
      <c r="C673">
        <v>19</v>
      </c>
      <c r="D673">
        <v>150</v>
      </c>
      <c r="E673" t="s">
        <v>256</v>
      </c>
      <c r="F673" t="s">
        <v>217</v>
      </c>
      <c r="G673" t="s">
        <v>218</v>
      </c>
      <c r="K673">
        <v>6</v>
      </c>
      <c r="M673">
        <v>0</v>
      </c>
    </row>
    <row r="674" spans="1:13" x14ac:dyDescent="0.2">
      <c r="A674" s="7">
        <v>39680</v>
      </c>
      <c r="B674">
        <v>234</v>
      </c>
      <c r="C674">
        <v>19</v>
      </c>
      <c r="D674">
        <v>150</v>
      </c>
      <c r="E674" t="s">
        <v>256</v>
      </c>
      <c r="F674" t="s">
        <v>217</v>
      </c>
      <c r="G674" t="s">
        <v>218</v>
      </c>
      <c r="K674">
        <v>6</v>
      </c>
      <c r="M674">
        <v>0</v>
      </c>
    </row>
    <row r="675" spans="1:13" x14ac:dyDescent="0.2">
      <c r="A675" s="7">
        <v>39680</v>
      </c>
      <c r="B675">
        <v>234</v>
      </c>
      <c r="C675">
        <v>19</v>
      </c>
      <c r="D675">
        <v>150</v>
      </c>
      <c r="E675" t="s">
        <v>256</v>
      </c>
      <c r="F675" t="s">
        <v>217</v>
      </c>
      <c r="G675" t="s">
        <v>218</v>
      </c>
      <c r="K675">
        <v>6</v>
      </c>
      <c r="M675">
        <v>0</v>
      </c>
    </row>
    <row r="676" spans="1:13" x14ac:dyDescent="0.2">
      <c r="A676" s="7">
        <v>39680</v>
      </c>
      <c r="B676">
        <v>234</v>
      </c>
      <c r="C676">
        <v>19</v>
      </c>
      <c r="D676">
        <v>150</v>
      </c>
      <c r="E676" t="s">
        <v>256</v>
      </c>
      <c r="F676" t="s">
        <v>217</v>
      </c>
      <c r="G676" t="s">
        <v>218</v>
      </c>
      <c r="K676">
        <v>6</v>
      </c>
      <c r="M676">
        <v>0</v>
      </c>
    </row>
    <row r="677" spans="1:13" x14ac:dyDescent="0.2">
      <c r="A677" s="7">
        <v>39680</v>
      </c>
      <c r="B677">
        <v>234</v>
      </c>
      <c r="C677">
        <v>19</v>
      </c>
      <c r="D677">
        <v>150</v>
      </c>
      <c r="E677" t="s">
        <v>256</v>
      </c>
      <c r="F677" t="s">
        <v>217</v>
      </c>
      <c r="G677" t="s">
        <v>218</v>
      </c>
      <c r="K677">
        <v>6</v>
      </c>
      <c r="M677">
        <v>0</v>
      </c>
    </row>
    <row r="678" spans="1:13" x14ac:dyDescent="0.2">
      <c r="A678" s="7">
        <v>39680</v>
      </c>
      <c r="B678">
        <v>234</v>
      </c>
      <c r="C678">
        <v>19</v>
      </c>
      <c r="D678">
        <v>150</v>
      </c>
      <c r="E678" t="s">
        <v>256</v>
      </c>
      <c r="F678" t="s">
        <v>217</v>
      </c>
      <c r="G678" t="s">
        <v>218</v>
      </c>
      <c r="K678">
        <v>6</v>
      </c>
      <c r="M678">
        <v>0</v>
      </c>
    </row>
    <row r="679" spans="1:13" x14ac:dyDescent="0.2">
      <c r="A679" s="7">
        <v>39680</v>
      </c>
      <c r="B679">
        <v>234</v>
      </c>
      <c r="C679">
        <v>19</v>
      </c>
      <c r="D679">
        <v>150</v>
      </c>
      <c r="E679" t="s">
        <v>256</v>
      </c>
      <c r="F679" t="s">
        <v>217</v>
      </c>
      <c r="G679" t="s">
        <v>218</v>
      </c>
      <c r="K679">
        <v>6</v>
      </c>
      <c r="M679">
        <v>0</v>
      </c>
    </row>
    <row r="680" spans="1:13" x14ac:dyDescent="0.2">
      <c r="A680" s="7">
        <v>39680</v>
      </c>
      <c r="B680">
        <v>234</v>
      </c>
      <c r="C680">
        <v>19</v>
      </c>
      <c r="D680">
        <v>150</v>
      </c>
      <c r="E680" t="s">
        <v>256</v>
      </c>
      <c r="F680" t="s">
        <v>217</v>
      </c>
      <c r="G680" t="s">
        <v>218</v>
      </c>
      <c r="K680">
        <v>6</v>
      </c>
      <c r="M680">
        <v>0</v>
      </c>
    </row>
    <row r="681" spans="1:13" x14ac:dyDescent="0.2">
      <c r="A681" s="7">
        <v>39680</v>
      </c>
      <c r="B681">
        <v>234</v>
      </c>
      <c r="C681">
        <v>19</v>
      </c>
      <c r="D681">
        <v>150</v>
      </c>
      <c r="E681" t="s">
        <v>256</v>
      </c>
      <c r="F681" t="s">
        <v>217</v>
      </c>
      <c r="G681" t="s">
        <v>218</v>
      </c>
      <c r="K681">
        <v>6</v>
      </c>
      <c r="M681">
        <v>0</v>
      </c>
    </row>
    <row r="682" spans="1:13" x14ac:dyDescent="0.2">
      <c r="A682" s="7">
        <v>39680</v>
      </c>
      <c r="B682">
        <v>234</v>
      </c>
      <c r="C682">
        <v>19</v>
      </c>
      <c r="D682">
        <v>150</v>
      </c>
      <c r="E682" t="s">
        <v>256</v>
      </c>
      <c r="F682" t="s">
        <v>217</v>
      </c>
      <c r="G682" t="s">
        <v>218</v>
      </c>
      <c r="K682">
        <v>6</v>
      </c>
      <c r="M682">
        <v>0</v>
      </c>
    </row>
    <row r="683" spans="1:13" x14ac:dyDescent="0.2">
      <c r="A683" s="7">
        <v>39680</v>
      </c>
      <c r="B683">
        <v>234</v>
      </c>
      <c r="C683">
        <v>19</v>
      </c>
      <c r="D683">
        <v>150</v>
      </c>
      <c r="E683" t="s">
        <v>256</v>
      </c>
      <c r="F683" t="s">
        <v>217</v>
      </c>
      <c r="G683" t="s">
        <v>218</v>
      </c>
      <c r="K683">
        <v>6</v>
      </c>
      <c r="M683">
        <v>0</v>
      </c>
    </row>
    <row r="684" spans="1:13" x14ac:dyDescent="0.2">
      <c r="A684" s="7">
        <v>39680</v>
      </c>
      <c r="B684">
        <v>234</v>
      </c>
      <c r="C684">
        <v>19</v>
      </c>
      <c r="D684">
        <v>150</v>
      </c>
      <c r="E684" t="s">
        <v>256</v>
      </c>
      <c r="F684" t="s">
        <v>217</v>
      </c>
      <c r="G684" t="s">
        <v>218</v>
      </c>
      <c r="K684">
        <v>6</v>
      </c>
      <c r="M684">
        <v>0</v>
      </c>
    </row>
    <row r="685" spans="1:13" x14ac:dyDescent="0.2">
      <c r="A685" s="7">
        <v>39680</v>
      </c>
      <c r="B685">
        <v>234</v>
      </c>
      <c r="C685">
        <v>19</v>
      </c>
      <c r="D685">
        <v>150</v>
      </c>
      <c r="E685" t="s">
        <v>256</v>
      </c>
      <c r="F685" t="s">
        <v>217</v>
      </c>
      <c r="G685" t="s">
        <v>218</v>
      </c>
      <c r="K685">
        <v>6</v>
      </c>
      <c r="M685">
        <v>0</v>
      </c>
    </row>
    <row r="686" spans="1:13" x14ac:dyDescent="0.2">
      <c r="A686" s="7">
        <v>39680</v>
      </c>
      <c r="B686">
        <v>234</v>
      </c>
      <c r="C686">
        <v>19</v>
      </c>
      <c r="D686">
        <v>150</v>
      </c>
      <c r="E686" t="s">
        <v>256</v>
      </c>
      <c r="F686" t="s">
        <v>217</v>
      </c>
      <c r="G686" t="s">
        <v>218</v>
      </c>
      <c r="K686">
        <v>6</v>
      </c>
      <c r="M686">
        <v>0</v>
      </c>
    </row>
    <row r="687" spans="1:13" x14ac:dyDescent="0.2">
      <c r="A687" s="7">
        <v>39680</v>
      </c>
      <c r="B687">
        <v>234</v>
      </c>
      <c r="C687">
        <v>19</v>
      </c>
      <c r="D687">
        <v>150</v>
      </c>
      <c r="E687" t="s">
        <v>256</v>
      </c>
      <c r="F687" t="s">
        <v>217</v>
      </c>
      <c r="G687" t="s">
        <v>218</v>
      </c>
      <c r="K687">
        <v>6</v>
      </c>
      <c r="M687">
        <v>0</v>
      </c>
    </row>
    <row r="688" spans="1:13" x14ac:dyDescent="0.2">
      <c r="A688" s="7">
        <v>39680</v>
      </c>
      <c r="B688">
        <v>234</v>
      </c>
      <c r="C688">
        <v>19</v>
      </c>
      <c r="D688">
        <v>150</v>
      </c>
      <c r="E688" t="s">
        <v>256</v>
      </c>
      <c r="F688" t="s">
        <v>217</v>
      </c>
      <c r="G688" t="s">
        <v>218</v>
      </c>
      <c r="K688">
        <v>6</v>
      </c>
      <c r="M688">
        <v>0</v>
      </c>
    </row>
    <row r="689" spans="1:13" x14ac:dyDescent="0.2">
      <c r="A689" s="7">
        <v>39680</v>
      </c>
      <c r="B689">
        <v>234</v>
      </c>
      <c r="C689">
        <v>19</v>
      </c>
      <c r="D689">
        <v>150</v>
      </c>
      <c r="E689" t="s">
        <v>256</v>
      </c>
      <c r="F689" t="s">
        <v>217</v>
      </c>
      <c r="G689" t="s">
        <v>218</v>
      </c>
      <c r="K689">
        <v>6</v>
      </c>
      <c r="M689">
        <v>0</v>
      </c>
    </row>
    <row r="690" spans="1:13" x14ac:dyDescent="0.2">
      <c r="A690" s="7">
        <v>39680</v>
      </c>
      <c r="B690">
        <v>234</v>
      </c>
      <c r="C690">
        <v>19</v>
      </c>
      <c r="D690">
        <v>150</v>
      </c>
      <c r="E690" t="s">
        <v>256</v>
      </c>
      <c r="F690" t="s">
        <v>217</v>
      </c>
      <c r="G690" t="s">
        <v>218</v>
      </c>
      <c r="K690">
        <v>6</v>
      </c>
      <c r="M690">
        <v>0</v>
      </c>
    </row>
    <row r="691" spans="1:13" x14ac:dyDescent="0.2">
      <c r="A691" s="7">
        <v>39680</v>
      </c>
      <c r="B691">
        <v>234</v>
      </c>
      <c r="C691">
        <v>19</v>
      </c>
      <c r="D691">
        <v>150</v>
      </c>
      <c r="E691" t="s">
        <v>256</v>
      </c>
      <c r="F691" t="s">
        <v>217</v>
      </c>
      <c r="G691" t="s">
        <v>218</v>
      </c>
      <c r="K691">
        <v>6</v>
      </c>
      <c r="M691">
        <v>0</v>
      </c>
    </row>
    <row r="692" spans="1:13" x14ac:dyDescent="0.2">
      <c r="A692" s="7">
        <v>39680</v>
      </c>
      <c r="B692">
        <v>234</v>
      </c>
      <c r="C692">
        <v>19</v>
      </c>
      <c r="D692">
        <v>150</v>
      </c>
      <c r="E692" t="s">
        <v>256</v>
      </c>
      <c r="F692" t="s">
        <v>217</v>
      </c>
      <c r="G692" t="s">
        <v>218</v>
      </c>
      <c r="K692">
        <v>6</v>
      </c>
      <c r="M692">
        <v>0</v>
      </c>
    </row>
    <row r="693" spans="1:13" x14ac:dyDescent="0.2">
      <c r="A693" s="7">
        <v>39680</v>
      </c>
      <c r="B693">
        <v>234</v>
      </c>
      <c r="C693">
        <v>19</v>
      </c>
      <c r="D693">
        <v>150</v>
      </c>
      <c r="E693" t="s">
        <v>256</v>
      </c>
      <c r="F693" t="s">
        <v>217</v>
      </c>
      <c r="G693" t="s">
        <v>218</v>
      </c>
      <c r="K693">
        <v>6</v>
      </c>
      <c r="M693">
        <v>0</v>
      </c>
    </row>
    <row r="694" spans="1:13" x14ac:dyDescent="0.2">
      <c r="A694" s="7">
        <v>39680</v>
      </c>
      <c r="B694">
        <v>234</v>
      </c>
      <c r="C694">
        <v>19</v>
      </c>
      <c r="D694">
        <v>150</v>
      </c>
      <c r="E694" t="s">
        <v>256</v>
      </c>
      <c r="F694" t="s">
        <v>217</v>
      </c>
      <c r="G694" t="s">
        <v>218</v>
      </c>
      <c r="K694">
        <v>6</v>
      </c>
      <c r="M694">
        <v>0</v>
      </c>
    </row>
    <row r="695" spans="1:13" x14ac:dyDescent="0.2">
      <c r="A695" s="7">
        <v>39680</v>
      </c>
      <c r="B695">
        <v>234</v>
      </c>
      <c r="C695">
        <v>19</v>
      </c>
      <c r="D695">
        <v>150</v>
      </c>
      <c r="E695" t="s">
        <v>256</v>
      </c>
      <c r="F695" t="s">
        <v>217</v>
      </c>
      <c r="G695" t="s">
        <v>218</v>
      </c>
      <c r="K695">
        <v>6</v>
      </c>
      <c r="M695">
        <v>0</v>
      </c>
    </row>
    <row r="696" spans="1:13" x14ac:dyDescent="0.2">
      <c r="A696" s="7">
        <v>39680</v>
      </c>
      <c r="B696">
        <v>234</v>
      </c>
      <c r="C696">
        <v>19</v>
      </c>
      <c r="D696">
        <v>150</v>
      </c>
      <c r="E696" t="s">
        <v>256</v>
      </c>
      <c r="F696" t="s">
        <v>217</v>
      </c>
      <c r="G696" t="s">
        <v>218</v>
      </c>
      <c r="K696">
        <v>6</v>
      </c>
      <c r="M696">
        <v>0</v>
      </c>
    </row>
    <row r="697" spans="1:13" x14ac:dyDescent="0.2">
      <c r="A697" s="7">
        <v>39680</v>
      </c>
      <c r="B697">
        <v>234</v>
      </c>
      <c r="C697">
        <v>19</v>
      </c>
      <c r="D697">
        <v>150</v>
      </c>
      <c r="E697" t="s">
        <v>256</v>
      </c>
      <c r="F697" t="s">
        <v>217</v>
      </c>
      <c r="G697" t="s">
        <v>218</v>
      </c>
      <c r="K697">
        <v>6</v>
      </c>
      <c r="M697">
        <v>0</v>
      </c>
    </row>
    <row r="698" spans="1:13" x14ac:dyDescent="0.2">
      <c r="A698" s="7">
        <v>39680</v>
      </c>
      <c r="B698">
        <v>234</v>
      </c>
      <c r="C698">
        <v>19</v>
      </c>
      <c r="D698">
        <v>150</v>
      </c>
      <c r="E698" t="s">
        <v>256</v>
      </c>
      <c r="F698" t="s">
        <v>217</v>
      </c>
      <c r="G698" t="s">
        <v>218</v>
      </c>
      <c r="K698">
        <v>6</v>
      </c>
      <c r="M698">
        <v>0</v>
      </c>
    </row>
    <row r="699" spans="1:13" x14ac:dyDescent="0.2">
      <c r="A699" s="7">
        <v>39680</v>
      </c>
      <c r="B699">
        <v>234</v>
      </c>
      <c r="C699">
        <v>19</v>
      </c>
      <c r="D699">
        <v>150</v>
      </c>
      <c r="E699" t="s">
        <v>256</v>
      </c>
      <c r="F699" t="s">
        <v>217</v>
      </c>
      <c r="G699" t="s">
        <v>218</v>
      </c>
      <c r="K699">
        <v>6</v>
      </c>
      <c r="M699">
        <v>0</v>
      </c>
    </row>
    <row r="700" spans="1:13" x14ac:dyDescent="0.2">
      <c r="A700" s="7">
        <v>39680</v>
      </c>
      <c r="B700">
        <v>234</v>
      </c>
      <c r="C700">
        <v>19</v>
      </c>
      <c r="D700">
        <v>150</v>
      </c>
      <c r="E700" t="s">
        <v>256</v>
      </c>
      <c r="F700" t="s">
        <v>217</v>
      </c>
      <c r="G700" t="s">
        <v>218</v>
      </c>
      <c r="K700">
        <v>6</v>
      </c>
      <c r="M700">
        <v>0</v>
      </c>
    </row>
    <row r="701" spans="1:13" x14ac:dyDescent="0.2">
      <c r="A701" s="7">
        <v>39680</v>
      </c>
      <c r="B701">
        <v>234</v>
      </c>
      <c r="C701">
        <v>19</v>
      </c>
      <c r="D701">
        <v>150</v>
      </c>
      <c r="E701" t="s">
        <v>256</v>
      </c>
      <c r="F701" t="s">
        <v>217</v>
      </c>
      <c r="G701" t="s">
        <v>218</v>
      </c>
      <c r="K701">
        <v>6</v>
      </c>
      <c r="M701">
        <v>0</v>
      </c>
    </row>
    <row r="702" spans="1:13" x14ac:dyDescent="0.2">
      <c r="A702" s="7">
        <v>39680</v>
      </c>
      <c r="B702">
        <v>234</v>
      </c>
      <c r="C702">
        <v>19</v>
      </c>
      <c r="D702">
        <v>150</v>
      </c>
      <c r="E702" t="s">
        <v>256</v>
      </c>
      <c r="F702" t="s">
        <v>217</v>
      </c>
      <c r="G702" t="s">
        <v>218</v>
      </c>
      <c r="K702">
        <v>6</v>
      </c>
      <c r="M702">
        <v>0</v>
      </c>
    </row>
    <row r="703" spans="1:13" x14ac:dyDescent="0.2">
      <c r="A703" s="7">
        <v>39680</v>
      </c>
      <c r="B703">
        <v>234</v>
      </c>
      <c r="C703">
        <v>19</v>
      </c>
      <c r="D703">
        <v>150</v>
      </c>
      <c r="E703" t="s">
        <v>256</v>
      </c>
      <c r="F703" t="s">
        <v>217</v>
      </c>
      <c r="G703" t="s">
        <v>218</v>
      </c>
      <c r="K703">
        <v>6</v>
      </c>
      <c r="M703">
        <v>0</v>
      </c>
    </row>
    <row r="704" spans="1:13" x14ac:dyDescent="0.2">
      <c r="A704" s="7">
        <v>39680</v>
      </c>
      <c r="B704">
        <v>234</v>
      </c>
      <c r="C704">
        <v>19</v>
      </c>
      <c r="D704">
        <v>150</v>
      </c>
      <c r="E704" t="s">
        <v>256</v>
      </c>
      <c r="F704" t="s">
        <v>217</v>
      </c>
      <c r="G704" t="s">
        <v>218</v>
      </c>
      <c r="K704">
        <v>6</v>
      </c>
      <c r="M704">
        <v>0</v>
      </c>
    </row>
    <row r="705" spans="1:13" x14ac:dyDescent="0.2">
      <c r="A705" s="7">
        <v>39680</v>
      </c>
      <c r="B705">
        <v>234</v>
      </c>
      <c r="C705">
        <v>19</v>
      </c>
      <c r="D705">
        <v>150</v>
      </c>
      <c r="E705" t="s">
        <v>256</v>
      </c>
      <c r="F705" t="s">
        <v>217</v>
      </c>
      <c r="G705" t="s">
        <v>218</v>
      </c>
      <c r="K705">
        <v>6</v>
      </c>
      <c r="M705">
        <v>0</v>
      </c>
    </row>
    <row r="706" spans="1:13" x14ac:dyDescent="0.2">
      <c r="A706" s="7">
        <v>39680</v>
      </c>
      <c r="B706">
        <v>234</v>
      </c>
      <c r="C706">
        <v>19</v>
      </c>
      <c r="D706">
        <v>150</v>
      </c>
      <c r="E706" t="s">
        <v>256</v>
      </c>
      <c r="F706" t="s">
        <v>217</v>
      </c>
      <c r="G706" t="s">
        <v>218</v>
      </c>
      <c r="K706">
        <v>6</v>
      </c>
      <c r="M706">
        <v>0</v>
      </c>
    </row>
    <row r="707" spans="1:13" x14ac:dyDescent="0.2">
      <c r="A707" s="7">
        <v>39680</v>
      </c>
      <c r="B707">
        <v>234</v>
      </c>
      <c r="C707">
        <v>19</v>
      </c>
      <c r="D707">
        <v>150</v>
      </c>
      <c r="E707" t="s">
        <v>256</v>
      </c>
      <c r="F707" t="s">
        <v>217</v>
      </c>
      <c r="G707" t="s">
        <v>218</v>
      </c>
      <c r="K707">
        <v>6</v>
      </c>
      <c r="M707">
        <v>0</v>
      </c>
    </row>
    <row r="708" spans="1:13" x14ac:dyDescent="0.2">
      <c r="A708" s="7">
        <v>39680</v>
      </c>
      <c r="B708">
        <v>234</v>
      </c>
      <c r="C708">
        <v>19</v>
      </c>
      <c r="D708">
        <v>150</v>
      </c>
      <c r="E708" t="s">
        <v>256</v>
      </c>
      <c r="F708" t="s">
        <v>217</v>
      </c>
      <c r="G708" t="s">
        <v>218</v>
      </c>
      <c r="K708">
        <v>6</v>
      </c>
      <c r="M708">
        <v>0</v>
      </c>
    </row>
    <row r="709" spans="1:13" x14ac:dyDescent="0.2">
      <c r="A709" s="7">
        <v>39680</v>
      </c>
      <c r="B709">
        <v>234</v>
      </c>
      <c r="C709">
        <v>19</v>
      </c>
      <c r="D709">
        <v>150</v>
      </c>
      <c r="E709" t="s">
        <v>256</v>
      </c>
      <c r="F709" t="s">
        <v>217</v>
      </c>
      <c r="G709" t="s">
        <v>218</v>
      </c>
      <c r="K709">
        <v>6</v>
      </c>
      <c r="M709">
        <v>0</v>
      </c>
    </row>
    <row r="710" spans="1:13" x14ac:dyDescent="0.2">
      <c r="A710" s="7">
        <v>39680</v>
      </c>
      <c r="B710">
        <v>234</v>
      </c>
      <c r="C710">
        <v>19</v>
      </c>
      <c r="D710">
        <v>150</v>
      </c>
      <c r="E710" t="s">
        <v>256</v>
      </c>
      <c r="F710" t="s">
        <v>217</v>
      </c>
      <c r="G710" t="s">
        <v>218</v>
      </c>
      <c r="K710">
        <v>6</v>
      </c>
      <c r="M710">
        <v>0</v>
      </c>
    </row>
    <row r="711" spans="1:13" x14ac:dyDescent="0.2">
      <c r="A711" s="7">
        <v>39680</v>
      </c>
      <c r="B711">
        <v>234</v>
      </c>
      <c r="C711">
        <v>19</v>
      </c>
      <c r="D711">
        <v>150</v>
      </c>
      <c r="E711" t="s">
        <v>256</v>
      </c>
      <c r="F711" t="s">
        <v>217</v>
      </c>
      <c r="G711" t="s">
        <v>218</v>
      </c>
      <c r="K711">
        <v>6</v>
      </c>
      <c r="M711">
        <v>0</v>
      </c>
    </row>
    <row r="712" spans="1:13" x14ac:dyDescent="0.2">
      <c r="A712" s="7">
        <v>39680</v>
      </c>
      <c r="B712">
        <v>234</v>
      </c>
      <c r="C712">
        <v>19</v>
      </c>
      <c r="D712">
        <v>150</v>
      </c>
      <c r="E712" t="s">
        <v>256</v>
      </c>
      <c r="F712" t="s">
        <v>217</v>
      </c>
      <c r="G712" t="s">
        <v>218</v>
      </c>
      <c r="K712">
        <v>6</v>
      </c>
      <c r="M712">
        <v>0</v>
      </c>
    </row>
    <row r="713" spans="1:13" x14ac:dyDescent="0.2">
      <c r="A713" s="7">
        <v>39680</v>
      </c>
      <c r="B713">
        <v>234</v>
      </c>
      <c r="C713">
        <v>19</v>
      </c>
      <c r="D713">
        <v>150</v>
      </c>
      <c r="E713" t="s">
        <v>256</v>
      </c>
      <c r="F713" t="s">
        <v>217</v>
      </c>
      <c r="G713" t="s">
        <v>218</v>
      </c>
      <c r="K713">
        <v>6</v>
      </c>
      <c r="M713">
        <v>0</v>
      </c>
    </row>
    <row r="714" spans="1:13" x14ac:dyDescent="0.2">
      <c r="A714" s="7">
        <v>39680</v>
      </c>
      <c r="B714">
        <v>234</v>
      </c>
      <c r="C714">
        <v>19</v>
      </c>
      <c r="D714">
        <v>150</v>
      </c>
      <c r="E714" t="s">
        <v>256</v>
      </c>
      <c r="F714" t="s">
        <v>217</v>
      </c>
      <c r="G714" t="s">
        <v>218</v>
      </c>
      <c r="K714">
        <v>6</v>
      </c>
      <c r="M714">
        <v>0</v>
      </c>
    </row>
    <row r="715" spans="1:13" x14ac:dyDescent="0.2">
      <c r="A715" s="7">
        <v>39680</v>
      </c>
      <c r="B715">
        <v>234</v>
      </c>
      <c r="C715">
        <v>19</v>
      </c>
      <c r="D715">
        <v>150</v>
      </c>
      <c r="E715" t="s">
        <v>256</v>
      </c>
      <c r="F715" t="s">
        <v>217</v>
      </c>
      <c r="G715" t="s">
        <v>218</v>
      </c>
      <c r="K715">
        <v>6</v>
      </c>
      <c r="M715">
        <v>0</v>
      </c>
    </row>
    <row r="716" spans="1:13" x14ac:dyDescent="0.2">
      <c r="A716" s="7">
        <v>39680</v>
      </c>
      <c r="B716">
        <v>234</v>
      </c>
      <c r="C716">
        <v>19</v>
      </c>
      <c r="D716">
        <v>150</v>
      </c>
      <c r="E716" t="s">
        <v>256</v>
      </c>
      <c r="F716" t="s">
        <v>217</v>
      </c>
      <c r="G716" t="s">
        <v>218</v>
      </c>
      <c r="K716">
        <v>6</v>
      </c>
      <c r="M716">
        <v>0</v>
      </c>
    </row>
    <row r="717" spans="1:13" x14ac:dyDescent="0.2">
      <c r="A717" s="7">
        <v>39680</v>
      </c>
      <c r="B717">
        <v>234</v>
      </c>
      <c r="C717">
        <v>19</v>
      </c>
      <c r="D717">
        <v>150</v>
      </c>
      <c r="E717" t="s">
        <v>256</v>
      </c>
      <c r="F717" t="s">
        <v>217</v>
      </c>
      <c r="G717" t="s">
        <v>218</v>
      </c>
      <c r="K717">
        <v>6</v>
      </c>
      <c r="M717">
        <v>0</v>
      </c>
    </row>
    <row r="718" spans="1:13" x14ac:dyDescent="0.2">
      <c r="A718" s="7">
        <v>39680</v>
      </c>
      <c r="B718">
        <v>234</v>
      </c>
      <c r="C718">
        <v>19</v>
      </c>
      <c r="D718">
        <v>150</v>
      </c>
      <c r="E718" t="s">
        <v>256</v>
      </c>
      <c r="F718" t="s">
        <v>217</v>
      </c>
      <c r="G718" t="s">
        <v>218</v>
      </c>
      <c r="K718">
        <v>6</v>
      </c>
      <c r="M718">
        <v>0</v>
      </c>
    </row>
    <row r="719" spans="1:13" x14ac:dyDescent="0.2">
      <c r="A719" s="7">
        <v>39680</v>
      </c>
      <c r="B719">
        <v>234</v>
      </c>
      <c r="C719">
        <v>19</v>
      </c>
      <c r="D719">
        <v>150</v>
      </c>
      <c r="E719" t="s">
        <v>256</v>
      </c>
      <c r="F719" t="s">
        <v>217</v>
      </c>
      <c r="G719" t="s">
        <v>218</v>
      </c>
      <c r="K719">
        <v>6</v>
      </c>
      <c r="M719">
        <v>0</v>
      </c>
    </row>
    <row r="720" spans="1:13" x14ac:dyDescent="0.2">
      <c r="A720" s="7">
        <v>39680</v>
      </c>
      <c r="B720">
        <v>234</v>
      </c>
      <c r="C720">
        <v>19</v>
      </c>
      <c r="D720">
        <v>150</v>
      </c>
      <c r="E720" t="s">
        <v>256</v>
      </c>
      <c r="F720" t="s">
        <v>217</v>
      </c>
      <c r="G720" t="s">
        <v>218</v>
      </c>
      <c r="K720">
        <v>6</v>
      </c>
      <c r="M720">
        <v>0</v>
      </c>
    </row>
    <row r="721" spans="1:13" x14ac:dyDescent="0.2">
      <c r="A721" s="7">
        <v>39680</v>
      </c>
      <c r="B721">
        <v>234</v>
      </c>
      <c r="C721">
        <v>19</v>
      </c>
      <c r="D721">
        <v>150</v>
      </c>
      <c r="E721" t="s">
        <v>256</v>
      </c>
      <c r="F721" t="s">
        <v>217</v>
      </c>
      <c r="G721" t="s">
        <v>218</v>
      </c>
      <c r="K721">
        <v>6</v>
      </c>
      <c r="M721">
        <v>0</v>
      </c>
    </row>
    <row r="722" spans="1:13" x14ac:dyDescent="0.2">
      <c r="A722" s="7">
        <v>39680</v>
      </c>
      <c r="B722">
        <v>234</v>
      </c>
      <c r="C722">
        <v>19</v>
      </c>
      <c r="D722">
        <v>150</v>
      </c>
      <c r="E722" t="s">
        <v>256</v>
      </c>
      <c r="F722" t="s">
        <v>217</v>
      </c>
      <c r="G722" t="s">
        <v>218</v>
      </c>
      <c r="K722">
        <v>6</v>
      </c>
      <c r="M722">
        <v>0</v>
      </c>
    </row>
    <row r="723" spans="1:13" x14ac:dyDescent="0.2">
      <c r="A723" s="7">
        <v>39680</v>
      </c>
      <c r="B723">
        <v>234</v>
      </c>
      <c r="C723">
        <v>19</v>
      </c>
      <c r="D723">
        <v>150</v>
      </c>
      <c r="E723" t="s">
        <v>256</v>
      </c>
      <c r="F723" t="s">
        <v>217</v>
      </c>
      <c r="G723" t="s">
        <v>218</v>
      </c>
      <c r="K723">
        <v>6</v>
      </c>
      <c r="M723">
        <v>0</v>
      </c>
    </row>
    <row r="724" spans="1:13" x14ac:dyDescent="0.2">
      <c r="A724" s="7">
        <v>39680</v>
      </c>
      <c r="B724">
        <v>234</v>
      </c>
      <c r="C724">
        <v>19</v>
      </c>
      <c r="D724">
        <v>150</v>
      </c>
      <c r="E724" t="s">
        <v>256</v>
      </c>
      <c r="F724" t="s">
        <v>217</v>
      </c>
      <c r="G724" t="s">
        <v>218</v>
      </c>
      <c r="K724">
        <v>6</v>
      </c>
      <c r="M724">
        <v>0</v>
      </c>
    </row>
    <row r="725" spans="1:13" x14ac:dyDescent="0.2">
      <c r="A725" s="7">
        <v>39680</v>
      </c>
      <c r="B725">
        <v>234</v>
      </c>
      <c r="C725">
        <v>19</v>
      </c>
      <c r="D725">
        <v>150</v>
      </c>
      <c r="E725" t="s">
        <v>256</v>
      </c>
      <c r="F725" t="s">
        <v>217</v>
      </c>
      <c r="G725" t="s">
        <v>218</v>
      </c>
      <c r="K725">
        <v>6</v>
      </c>
      <c r="M725">
        <v>0</v>
      </c>
    </row>
    <row r="726" spans="1:13" x14ac:dyDescent="0.2">
      <c r="A726" s="7">
        <v>39680</v>
      </c>
      <c r="B726">
        <v>234</v>
      </c>
      <c r="C726">
        <v>19</v>
      </c>
      <c r="D726">
        <v>150</v>
      </c>
      <c r="E726" t="s">
        <v>256</v>
      </c>
      <c r="F726" t="s">
        <v>217</v>
      </c>
      <c r="G726" t="s">
        <v>218</v>
      </c>
      <c r="K726">
        <v>6</v>
      </c>
      <c r="M726">
        <v>0</v>
      </c>
    </row>
    <row r="727" spans="1:13" x14ac:dyDescent="0.2">
      <c r="A727" s="7">
        <v>39680</v>
      </c>
      <c r="B727">
        <v>234</v>
      </c>
      <c r="C727">
        <v>19</v>
      </c>
      <c r="D727">
        <v>150</v>
      </c>
      <c r="E727" t="s">
        <v>256</v>
      </c>
      <c r="F727" t="s">
        <v>217</v>
      </c>
      <c r="G727" t="s">
        <v>218</v>
      </c>
      <c r="K727">
        <v>6</v>
      </c>
      <c r="M727">
        <v>0</v>
      </c>
    </row>
    <row r="728" spans="1:13" x14ac:dyDescent="0.2">
      <c r="A728" s="7">
        <v>39680</v>
      </c>
      <c r="B728">
        <v>234</v>
      </c>
      <c r="C728">
        <v>19</v>
      </c>
      <c r="D728">
        <v>150</v>
      </c>
      <c r="E728" t="s">
        <v>256</v>
      </c>
      <c r="F728" t="s">
        <v>217</v>
      </c>
      <c r="G728" t="s">
        <v>218</v>
      </c>
      <c r="K728">
        <v>6</v>
      </c>
      <c r="M728">
        <v>0</v>
      </c>
    </row>
    <row r="729" spans="1:13" x14ac:dyDescent="0.2">
      <c r="A729" s="7">
        <v>39680</v>
      </c>
      <c r="B729">
        <v>234</v>
      </c>
      <c r="C729">
        <v>19</v>
      </c>
      <c r="D729">
        <v>150</v>
      </c>
      <c r="E729" t="s">
        <v>256</v>
      </c>
      <c r="F729" t="s">
        <v>217</v>
      </c>
      <c r="G729" t="s">
        <v>218</v>
      </c>
      <c r="K729">
        <v>6</v>
      </c>
      <c r="M729">
        <v>0</v>
      </c>
    </row>
    <row r="730" spans="1:13" x14ac:dyDescent="0.2">
      <c r="A730" s="7">
        <v>39680</v>
      </c>
      <c r="B730">
        <v>234</v>
      </c>
      <c r="C730">
        <v>19</v>
      </c>
      <c r="D730">
        <v>150</v>
      </c>
      <c r="E730" t="s">
        <v>256</v>
      </c>
      <c r="F730" t="s">
        <v>217</v>
      </c>
      <c r="G730" t="s">
        <v>218</v>
      </c>
      <c r="K730">
        <v>6</v>
      </c>
      <c r="M730">
        <v>0</v>
      </c>
    </row>
    <row r="731" spans="1:13" x14ac:dyDescent="0.2">
      <c r="A731" s="7">
        <v>39680</v>
      </c>
      <c r="B731">
        <v>234</v>
      </c>
      <c r="C731">
        <v>19</v>
      </c>
      <c r="D731">
        <v>150</v>
      </c>
      <c r="E731" t="s">
        <v>256</v>
      </c>
      <c r="F731" t="s">
        <v>217</v>
      </c>
      <c r="G731" t="s">
        <v>218</v>
      </c>
      <c r="K731">
        <v>6</v>
      </c>
      <c r="M731">
        <v>0</v>
      </c>
    </row>
    <row r="732" spans="1:13" x14ac:dyDescent="0.2">
      <c r="A732" s="7">
        <v>39680</v>
      </c>
      <c r="B732">
        <v>234</v>
      </c>
      <c r="C732">
        <v>19</v>
      </c>
      <c r="D732">
        <v>150</v>
      </c>
      <c r="E732" t="s">
        <v>256</v>
      </c>
      <c r="F732" t="s">
        <v>217</v>
      </c>
      <c r="G732" t="s">
        <v>218</v>
      </c>
      <c r="K732">
        <v>6</v>
      </c>
      <c r="M732">
        <v>0</v>
      </c>
    </row>
    <row r="733" spans="1:13" x14ac:dyDescent="0.2">
      <c r="A733" s="7">
        <v>39680</v>
      </c>
      <c r="B733">
        <v>234</v>
      </c>
      <c r="C733">
        <v>19</v>
      </c>
      <c r="D733">
        <v>150</v>
      </c>
      <c r="E733" t="s">
        <v>256</v>
      </c>
      <c r="F733" t="s">
        <v>217</v>
      </c>
      <c r="G733" t="s">
        <v>218</v>
      </c>
      <c r="K733">
        <v>6</v>
      </c>
      <c r="M733">
        <v>0</v>
      </c>
    </row>
    <row r="734" spans="1:13" x14ac:dyDescent="0.2">
      <c r="A734" s="7">
        <v>39680</v>
      </c>
      <c r="B734">
        <v>234</v>
      </c>
      <c r="C734">
        <v>19</v>
      </c>
      <c r="D734">
        <v>150</v>
      </c>
      <c r="E734" t="s">
        <v>256</v>
      </c>
      <c r="F734" t="s">
        <v>217</v>
      </c>
      <c r="G734" t="s">
        <v>218</v>
      </c>
      <c r="K734">
        <v>6</v>
      </c>
      <c r="M734">
        <v>0</v>
      </c>
    </row>
    <row r="735" spans="1:13" x14ac:dyDescent="0.2">
      <c r="A735" s="7">
        <v>39680</v>
      </c>
      <c r="B735">
        <v>234</v>
      </c>
      <c r="C735">
        <v>19</v>
      </c>
      <c r="D735">
        <v>150</v>
      </c>
      <c r="E735" t="s">
        <v>256</v>
      </c>
      <c r="F735" t="s">
        <v>217</v>
      </c>
      <c r="G735" t="s">
        <v>218</v>
      </c>
      <c r="K735">
        <v>6</v>
      </c>
      <c r="M735">
        <v>0</v>
      </c>
    </row>
    <row r="736" spans="1:13" x14ac:dyDescent="0.2">
      <c r="A736" s="7">
        <v>39680</v>
      </c>
      <c r="B736">
        <v>234</v>
      </c>
      <c r="C736">
        <v>19</v>
      </c>
      <c r="D736">
        <v>150</v>
      </c>
      <c r="E736" t="s">
        <v>256</v>
      </c>
      <c r="F736" t="s">
        <v>217</v>
      </c>
      <c r="G736" t="s">
        <v>218</v>
      </c>
      <c r="K736">
        <v>6</v>
      </c>
      <c r="M736">
        <v>0</v>
      </c>
    </row>
    <row r="737" spans="1:13" x14ac:dyDescent="0.2">
      <c r="A737" s="7">
        <v>39680</v>
      </c>
      <c r="B737">
        <v>234</v>
      </c>
      <c r="C737">
        <v>19</v>
      </c>
      <c r="D737">
        <v>150</v>
      </c>
      <c r="E737" t="s">
        <v>256</v>
      </c>
      <c r="F737" t="s">
        <v>217</v>
      </c>
      <c r="G737" t="s">
        <v>218</v>
      </c>
      <c r="K737">
        <v>6</v>
      </c>
      <c r="M737">
        <v>0</v>
      </c>
    </row>
    <row r="738" spans="1:13" x14ac:dyDescent="0.2">
      <c r="A738" s="7">
        <v>39680</v>
      </c>
      <c r="B738">
        <v>234</v>
      </c>
      <c r="C738">
        <v>19</v>
      </c>
      <c r="D738">
        <v>150</v>
      </c>
      <c r="E738" t="s">
        <v>256</v>
      </c>
      <c r="F738" t="s">
        <v>217</v>
      </c>
      <c r="G738" t="s">
        <v>218</v>
      </c>
      <c r="K738">
        <v>6</v>
      </c>
      <c r="M738">
        <v>0</v>
      </c>
    </row>
    <row r="739" spans="1:13" x14ac:dyDescent="0.2">
      <c r="A739" s="7">
        <v>39680</v>
      </c>
      <c r="B739">
        <v>234</v>
      </c>
      <c r="C739">
        <v>19</v>
      </c>
      <c r="D739">
        <v>150</v>
      </c>
      <c r="E739" t="s">
        <v>256</v>
      </c>
      <c r="F739" t="s">
        <v>217</v>
      </c>
      <c r="G739" t="s">
        <v>218</v>
      </c>
      <c r="K739">
        <v>6</v>
      </c>
      <c r="M739">
        <v>0</v>
      </c>
    </row>
    <row r="740" spans="1:13" x14ac:dyDescent="0.2">
      <c r="A740" s="7">
        <v>39680</v>
      </c>
      <c r="B740">
        <v>234</v>
      </c>
      <c r="C740">
        <v>19</v>
      </c>
      <c r="D740">
        <v>150</v>
      </c>
      <c r="E740" t="s">
        <v>256</v>
      </c>
      <c r="F740" t="s">
        <v>217</v>
      </c>
      <c r="G740" t="s">
        <v>218</v>
      </c>
      <c r="K740">
        <v>6</v>
      </c>
      <c r="M740">
        <v>0</v>
      </c>
    </row>
    <row r="741" spans="1:13" x14ac:dyDescent="0.2">
      <c r="A741" s="7">
        <v>39680</v>
      </c>
      <c r="B741">
        <v>234</v>
      </c>
      <c r="C741">
        <v>19</v>
      </c>
      <c r="D741">
        <v>150</v>
      </c>
      <c r="E741" t="s">
        <v>256</v>
      </c>
      <c r="F741" t="s">
        <v>217</v>
      </c>
      <c r="G741" t="s">
        <v>218</v>
      </c>
      <c r="K741">
        <v>6</v>
      </c>
      <c r="M741">
        <v>0</v>
      </c>
    </row>
    <row r="742" spans="1:13" x14ac:dyDescent="0.2">
      <c r="A742" s="7">
        <v>39680</v>
      </c>
      <c r="B742">
        <v>234</v>
      </c>
      <c r="C742">
        <v>19</v>
      </c>
      <c r="D742">
        <v>150</v>
      </c>
      <c r="E742" t="s">
        <v>256</v>
      </c>
      <c r="F742" t="s">
        <v>217</v>
      </c>
      <c r="G742" t="s">
        <v>218</v>
      </c>
      <c r="K742">
        <v>6</v>
      </c>
      <c r="M742">
        <v>0</v>
      </c>
    </row>
    <row r="743" spans="1:13" x14ac:dyDescent="0.2">
      <c r="A743" s="7">
        <v>39680</v>
      </c>
      <c r="B743">
        <v>234</v>
      </c>
      <c r="C743">
        <v>19</v>
      </c>
      <c r="D743">
        <v>150</v>
      </c>
      <c r="E743" t="s">
        <v>256</v>
      </c>
      <c r="F743" t="s">
        <v>217</v>
      </c>
      <c r="G743" t="s">
        <v>218</v>
      </c>
      <c r="K743">
        <v>6</v>
      </c>
      <c r="M743">
        <v>0</v>
      </c>
    </row>
    <row r="744" spans="1:13" x14ac:dyDescent="0.2">
      <c r="A744" s="7">
        <v>39680</v>
      </c>
      <c r="B744">
        <v>234</v>
      </c>
      <c r="C744">
        <v>19</v>
      </c>
      <c r="D744">
        <v>150</v>
      </c>
      <c r="E744" t="s">
        <v>256</v>
      </c>
      <c r="F744" t="s">
        <v>217</v>
      </c>
      <c r="G744" t="s">
        <v>218</v>
      </c>
      <c r="K744">
        <v>6</v>
      </c>
      <c r="M744">
        <v>0</v>
      </c>
    </row>
    <row r="745" spans="1:13" x14ac:dyDescent="0.2">
      <c r="A745" s="7">
        <v>39680</v>
      </c>
      <c r="B745">
        <v>234</v>
      </c>
      <c r="C745">
        <v>19</v>
      </c>
      <c r="D745">
        <v>150</v>
      </c>
      <c r="E745" t="s">
        <v>256</v>
      </c>
      <c r="F745" t="s">
        <v>217</v>
      </c>
      <c r="G745" t="s">
        <v>218</v>
      </c>
      <c r="K745">
        <v>6</v>
      </c>
      <c r="M745">
        <v>0</v>
      </c>
    </row>
    <row r="746" spans="1:13" x14ac:dyDescent="0.2">
      <c r="A746" s="7">
        <v>39680</v>
      </c>
      <c r="B746">
        <v>234</v>
      </c>
      <c r="C746">
        <v>19</v>
      </c>
      <c r="D746">
        <v>150</v>
      </c>
      <c r="E746" t="s">
        <v>256</v>
      </c>
      <c r="F746" t="s">
        <v>217</v>
      </c>
      <c r="G746" t="s">
        <v>218</v>
      </c>
      <c r="K746">
        <v>6</v>
      </c>
      <c r="M746">
        <v>0</v>
      </c>
    </row>
    <row r="747" spans="1:13" x14ac:dyDescent="0.2">
      <c r="A747" s="7">
        <v>39680</v>
      </c>
      <c r="B747">
        <v>234</v>
      </c>
      <c r="C747">
        <v>19</v>
      </c>
      <c r="D747">
        <v>150</v>
      </c>
      <c r="E747" t="s">
        <v>256</v>
      </c>
      <c r="F747" t="s">
        <v>217</v>
      </c>
      <c r="G747" t="s">
        <v>218</v>
      </c>
      <c r="K747">
        <v>6</v>
      </c>
      <c r="M747">
        <v>0</v>
      </c>
    </row>
    <row r="748" spans="1:13" x14ac:dyDescent="0.2">
      <c r="A748" s="7">
        <v>39680</v>
      </c>
      <c r="B748">
        <v>234</v>
      </c>
      <c r="C748">
        <v>19</v>
      </c>
      <c r="D748">
        <v>150</v>
      </c>
      <c r="E748" t="s">
        <v>256</v>
      </c>
      <c r="F748" t="s">
        <v>217</v>
      </c>
      <c r="G748" t="s">
        <v>218</v>
      </c>
      <c r="K748">
        <v>6</v>
      </c>
      <c r="M748">
        <v>0</v>
      </c>
    </row>
    <row r="749" spans="1:13" x14ac:dyDescent="0.2">
      <c r="A749" s="7">
        <v>39680</v>
      </c>
      <c r="B749">
        <v>234</v>
      </c>
      <c r="C749">
        <v>19</v>
      </c>
      <c r="D749">
        <v>150</v>
      </c>
      <c r="E749" t="s">
        <v>256</v>
      </c>
      <c r="F749" t="s">
        <v>217</v>
      </c>
      <c r="G749" t="s">
        <v>218</v>
      </c>
      <c r="K749">
        <v>6</v>
      </c>
      <c r="M749">
        <v>0</v>
      </c>
    </row>
    <row r="750" spans="1:13" x14ac:dyDescent="0.2">
      <c r="A750" s="7">
        <v>39680</v>
      </c>
      <c r="B750">
        <v>234</v>
      </c>
      <c r="C750">
        <v>19</v>
      </c>
      <c r="D750">
        <v>150</v>
      </c>
      <c r="E750" t="s">
        <v>256</v>
      </c>
      <c r="F750" t="s">
        <v>217</v>
      </c>
      <c r="G750" t="s">
        <v>218</v>
      </c>
      <c r="K750">
        <v>6</v>
      </c>
      <c r="M750">
        <v>0</v>
      </c>
    </row>
    <row r="751" spans="1:13" x14ac:dyDescent="0.2">
      <c r="A751" s="7">
        <v>39680</v>
      </c>
      <c r="B751">
        <v>234</v>
      </c>
      <c r="C751">
        <v>19</v>
      </c>
      <c r="D751">
        <v>150</v>
      </c>
      <c r="E751" t="s">
        <v>256</v>
      </c>
      <c r="F751" t="s">
        <v>217</v>
      </c>
      <c r="G751" t="s">
        <v>218</v>
      </c>
      <c r="K751">
        <v>6</v>
      </c>
      <c r="M751">
        <v>0</v>
      </c>
    </row>
    <row r="752" spans="1:13" x14ac:dyDescent="0.2">
      <c r="A752" s="7">
        <v>39680</v>
      </c>
      <c r="B752">
        <v>234</v>
      </c>
      <c r="C752">
        <v>19</v>
      </c>
      <c r="D752">
        <v>150</v>
      </c>
      <c r="E752" t="s">
        <v>256</v>
      </c>
      <c r="F752" t="s">
        <v>217</v>
      </c>
      <c r="G752" t="s">
        <v>218</v>
      </c>
      <c r="K752">
        <v>6</v>
      </c>
      <c r="M752">
        <v>0</v>
      </c>
    </row>
    <row r="753" spans="1:13" x14ac:dyDescent="0.2">
      <c r="A753" s="7">
        <v>39680</v>
      </c>
      <c r="B753">
        <v>234</v>
      </c>
      <c r="C753">
        <v>19</v>
      </c>
      <c r="D753">
        <v>150</v>
      </c>
      <c r="E753" t="s">
        <v>256</v>
      </c>
      <c r="F753" t="s">
        <v>217</v>
      </c>
      <c r="G753" t="s">
        <v>218</v>
      </c>
      <c r="K753">
        <v>6</v>
      </c>
      <c r="M753">
        <v>0</v>
      </c>
    </row>
    <row r="754" spans="1:13" x14ac:dyDescent="0.2">
      <c r="A754" s="7">
        <v>39680</v>
      </c>
      <c r="B754">
        <v>234</v>
      </c>
      <c r="C754">
        <v>19</v>
      </c>
      <c r="D754">
        <v>150</v>
      </c>
      <c r="E754" t="s">
        <v>256</v>
      </c>
      <c r="F754" t="s">
        <v>217</v>
      </c>
      <c r="G754" t="s">
        <v>218</v>
      </c>
      <c r="K754">
        <v>6</v>
      </c>
      <c r="M754">
        <v>0</v>
      </c>
    </row>
    <row r="755" spans="1:13" x14ac:dyDescent="0.2">
      <c r="A755" s="7">
        <v>39680</v>
      </c>
      <c r="B755">
        <v>234</v>
      </c>
      <c r="C755">
        <v>19</v>
      </c>
      <c r="D755">
        <v>150</v>
      </c>
      <c r="E755" t="s">
        <v>256</v>
      </c>
      <c r="F755" t="s">
        <v>217</v>
      </c>
      <c r="G755" t="s">
        <v>218</v>
      </c>
      <c r="K755">
        <v>6</v>
      </c>
      <c r="M755">
        <v>0</v>
      </c>
    </row>
    <row r="756" spans="1:13" x14ac:dyDescent="0.2">
      <c r="A756" s="7">
        <v>39680</v>
      </c>
      <c r="B756">
        <v>234</v>
      </c>
      <c r="C756">
        <v>19</v>
      </c>
      <c r="D756">
        <v>150</v>
      </c>
      <c r="E756" t="s">
        <v>256</v>
      </c>
      <c r="F756" t="s">
        <v>217</v>
      </c>
      <c r="G756" t="s">
        <v>218</v>
      </c>
      <c r="K756">
        <v>6</v>
      </c>
      <c r="M756">
        <v>0</v>
      </c>
    </row>
    <row r="757" spans="1:13" x14ac:dyDescent="0.2">
      <c r="A757" s="7">
        <v>39680</v>
      </c>
      <c r="B757">
        <v>234</v>
      </c>
      <c r="C757">
        <v>19</v>
      </c>
      <c r="D757">
        <v>150</v>
      </c>
      <c r="E757" t="s">
        <v>256</v>
      </c>
      <c r="F757" t="s">
        <v>217</v>
      </c>
      <c r="G757" t="s">
        <v>218</v>
      </c>
      <c r="K757">
        <v>6</v>
      </c>
      <c r="M757">
        <v>0</v>
      </c>
    </row>
    <row r="758" spans="1:13" x14ac:dyDescent="0.2">
      <c r="A758" s="7">
        <v>39680</v>
      </c>
      <c r="B758">
        <v>234</v>
      </c>
      <c r="C758">
        <v>19</v>
      </c>
      <c r="D758">
        <v>150</v>
      </c>
      <c r="E758" t="s">
        <v>256</v>
      </c>
      <c r="F758" t="s">
        <v>217</v>
      </c>
      <c r="G758" t="s">
        <v>218</v>
      </c>
      <c r="K758">
        <v>6</v>
      </c>
      <c r="M758">
        <v>0</v>
      </c>
    </row>
    <row r="759" spans="1:13" x14ac:dyDescent="0.2">
      <c r="A759" s="7">
        <v>39680</v>
      </c>
      <c r="B759">
        <v>234</v>
      </c>
      <c r="C759">
        <v>19</v>
      </c>
      <c r="D759">
        <v>150</v>
      </c>
      <c r="E759" t="s">
        <v>256</v>
      </c>
      <c r="F759" t="s">
        <v>217</v>
      </c>
      <c r="G759" t="s">
        <v>218</v>
      </c>
      <c r="K759">
        <v>6</v>
      </c>
      <c r="M759">
        <v>0</v>
      </c>
    </row>
    <row r="760" spans="1:13" x14ac:dyDescent="0.2">
      <c r="A760" s="7">
        <v>39680</v>
      </c>
      <c r="B760">
        <v>234</v>
      </c>
      <c r="C760">
        <v>19</v>
      </c>
      <c r="D760">
        <v>150</v>
      </c>
      <c r="E760" t="s">
        <v>256</v>
      </c>
      <c r="F760" t="s">
        <v>217</v>
      </c>
      <c r="G760" t="s">
        <v>223</v>
      </c>
      <c r="J760">
        <v>8.1</v>
      </c>
      <c r="K760">
        <v>6</v>
      </c>
      <c r="M760">
        <v>1.377</v>
      </c>
    </row>
    <row r="761" spans="1:13" x14ac:dyDescent="0.2">
      <c r="A761" s="7">
        <v>39680</v>
      </c>
      <c r="B761">
        <v>234</v>
      </c>
      <c r="C761">
        <v>19</v>
      </c>
      <c r="D761">
        <v>150</v>
      </c>
      <c r="E761" t="s">
        <v>256</v>
      </c>
      <c r="F761" t="s">
        <v>217</v>
      </c>
      <c r="G761" t="s">
        <v>223</v>
      </c>
      <c r="J761">
        <v>7.6</v>
      </c>
      <c r="K761">
        <v>6</v>
      </c>
      <c r="M761">
        <v>1.292</v>
      </c>
    </row>
    <row r="762" spans="1:13" x14ac:dyDescent="0.2">
      <c r="A762" s="7">
        <v>39680</v>
      </c>
      <c r="B762">
        <v>234</v>
      </c>
      <c r="C762">
        <v>19</v>
      </c>
      <c r="D762">
        <v>150</v>
      </c>
      <c r="E762" t="s">
        <v>256</v>
      </c>
      <c r="F762" t="s">
        <v>217</v>
      </c>
      <c r="G762" t="s">
        <v>223</v>
      </c>
      <c r="J762">
        <v>8.4</v>
      </c>
      <c r="K762">
        <v>6</v>
      </c>
      <c r="M762">
        <v>1.4280000000000002</v>
      </c>
    </row>
    <row r="763" spans="1:13" x14ac:dyDescent="0.2">
      <c r="A763" s="7">
        <v>39680</v>
      </c>
      <c r="B763">
        <v>234</v>
      </c>
      <c r="C763">
        <v>19</v>
      </c>
      <c r="D763">
        <v>150</v>
      </c>
      <c r="E763" t="s">
        <v>256</v>
      </c>
      <c r="F763" t="s">
        <v>217</v>
      </c>
      <c r="G763" t="s">
        <v>251</v>
      </c>
      <c r="J763">
        <v>5.8</v>
      </c>
      <c r="K763">
        <v>6</v>
      </c>
      <c r="M763">
        <v>0.98599999999999999</v>
      </c>
    </row>
    <row r="764" spans="1:13" x14ac:dyDescent="0.2">
      <c r="A764" s="7">
        <v>39680</v>
      </c>
      <c r="B764">
        <v>234</v>
      </c>
      <c r="C764">
        <v>19</v>
      </c>
      <c r="D764">
        <v>150</v>
      </c>
      <c r="E764" t="s">
        <v>256</v>
      </c>
      <c r="F764" t="s">
        <v>217</v>
      </c>
      <c r="G764" t="s">
        <v>223</v>
      </c>
      <c r="J764">
        <v>8</v>
      </c>
      <c r="K764">
        <v>6</v>
      </c>
      <c r="M764">
        <v>1.36</v>
      </c>
    </row>
    <row r="765" spans="1:13" x14ac:dyDescent="0.2">
      <c r="A765" s="7">
        <v>39680</v>
      </c>
      <c r="B765">
        <v>234</v>
      </c>
      <c r="C765">
        <v>19</v>
      </c>
      <c r="D765">
        <v>150</v>
      </c>
      <c r="E765" t="s">
        <v>256</v>
      </c>
      <c r="F765" t="s">
        <v>217</v>
      </c>
      <c r="G765" t="s">
        <v>251</v>
      </c>
      <c r="J765">
        <v>4</v>
      </c>
      <c r="K765">
        <v>6</v>
      </c>
      <c r="M765">
        <v>0.68</v>
      </c>
    </row>
    <row r="766" spans="1:13" x14ac:dyDescent="0.2">
      <c r="A766" s="7">
        <v>39680</v>
      </c>
      <c r="B766">
        <v>234</v>
      </c>
      <c r="C766">
        <v>19</v>
      </c>
      <c r="D766">
        <v>150</v>
      </c>
      <c r="E766" t="s">
        <v>256</v>
      </c>
      <c r="F766" t="s">
        <v>217</v>
      </c>
      <c r="G766" t="s">
        <v>251</v>
      </c>
      <c r="J766">
        <v>3.8</v>
      </c>
      <c r="K766">
        <v>6</v>
      </c>
      <c r="M766">
        <v>0.64600000000000002</v>
      </c>
    </row>
    <row r="767" spans="1:13" x14ac:dyDescent="0.2">
      <c r="A767" s="7">
        <v>39680</v>
      </c>
      <c r="B767">
        <v>234</v>
      </c>
      <c r="C767">
        <v>19</v>
      </c>
      <c r="D767">
        <v>150</v>
      </c>
      <c r="E767" t="s">
        <v>256</v>
      </c>
      <c r="F767" t="s">
        <v>217</v>
      </c>
      <c r="G767" t="s">
        <v>251</v>
      </c>
      <c r="J767">
        <v>5.3</v>
      </c>
      <c r="K767">
        <v>6</v>
      </c>
      <c r="M767">
        <v>0.90100000000000002</v>
      </c>
    </row>
    <row r="768" spans="1:13" x14ac:dyDescent="0.2">
      <c r="A768" s="7">
        <v>39680</v>
      </c>
      <c r="B768">
        <v>234</v>
      </c>
      <c r="C768">
        <v>19</v>
      </c>
      <c r="D768">
        <v>150</v>
      </c>
      <c r="E768" t="s">
        <v>256</v>
      </c>
      <c r="F768" t="s">
        <v>217</v>
      </c>
      <c r="G768" t="s">
        <v>223</v>
      </c>
      <c r="J768">
        <v>6.5</v>
      </c>
      <c r="K768">
        <v>6</v>
      </c>
      <c r="M768">
        <v>1.105</v>
      </c>
    </row>
    <row r="769" spans="1:13" x14ac:dyDescent="0.2">
      <c r="A769" s="7">
        <v>39680</v>
      </c>
      <c r="B769">
        <v>234</v>
      </c>
      <c r="C769">
        <v>19</v>
      </c>
      <c r="D769">
        <v>150</v>
      </c>
      <c r="E769" t="s">
        <v>256</v>
      </c>
      <c r="F769" t="s">
        <v>217</v>
      </c>
      <c r="G769" t="s">
        <v>251</v>
      </c>
      <c r="J769">
        <v>5.8</v>
      </c>
      <c r="K769">
        <v>6</v>
      </c>
      <c r="M769">
        <v>0.98599999999999999</v>
      </c>
    </row>
    <row r="770" spans="1:13" x14ac:dyDescent="0.2">
      <c r="A770" s="7">
        <v>39680</v>
      </c>
      <c r="B770">
        <v>234</v>
      </c>
      <c r="C770">
        <v>19</v>
      </c>
      <c r="D770">
        <v>150</v>
      </c>
      <c r="E770" t="s">
        <v>256</v>
      </c>
      <c r="F770" t="s">
        <v>217</v>
      </c>
      <c r="G770" t="s">
        <v>223</v>
      </c>
      <c r="J770">
        <v>7.6</v>
      </c>
      <c r="K770">
        <v>6</v>
      </c>
      <c r="M770">
        <v>1.292</v>
      </c>
    </row>
    <row r="771" spans="1:13" x14ac:dyDescent="0.2">
      <c r="A771" s="7">
        <v>39680</v>
      </c>
      <c r="B771">
        <v>234</v>
      </c>
      <c r="C771">
        <v>19</v>
      </c>
      <c r="D771">
        <v>150</v>
      </c>
      <c r="E771" t="s">
        <v>256</v>
      </c>
      <c r="F771" t="s">
        <v>217</v>
      </c>
      <c r="G771" t="s">
        <v>251</v>
      </c>
      <c r="J771">
        <v>4.2</v>
      </c>
      <c r="K771">
        <v>6</v>
      </c>
      <c r="M771">
        <v>0.71400000000000008</v>
      </c>
    </row>
    <row r="772" spans="1:13" x14ac:dyDescent="0.2">
      <c r="A772" s="7">
        <v>39680</v>
      </c>
      <c r="B772">
        <v>234</v>
      </c>
      <c r="C772">
        <v>19</v>
      </c>
      <c r="D772">
        <v>150</v>
      </c>
      <c r="E772" t="s">
        <v>256</v>
      </c>
      <c r="F772" t="s">
        <v>217</v>
      </c>
      <c r="G772" t="s">
        <v>251</v>
      </c>
      <c r="J772">
        <v>4.4000000000000004</v>
      </c>
      <c r="K772">
        <v>6</v>
      </c>
      <c r="M772">
        <v>0.74800000000000011</v>
      </c>
    </row>
    <row r="773" spans="1:13" x14ac:dyDescent="0.2">
      <c r="A773" s="7">
        <v>39680</v>
      </c>
      <c r="B773">
        <v>234</v>
      </c>
      <c r="C773">
        <v>19</v>
      </c>
      <c r="D773">
        <v>150</v>
      </c>
      <c r="E773" t="s">
        <v>256</v>
      </c>
      <c r="F773" t="s">
        <v>217</v>
      </c>
      <c r="G773" t="s">
        <v>251</v>
      </c>
      <c r="J773">
        <v>4.8</v>
      </c>
      <c r="K773">
        <v>6</v>
      </c>
      <c r="M773">
        <v>0.81600000000000006</v>
      </c>
    </row>
    <row r="774" spans="1:13" x14ac:dyDescent="0.2">
      <c r="A774" s="7">
        <v>39680</v>
      </c>
      <c r="B774">
        <v>234</v>
      </c>
      <c r="C774">
        <v>19</v>
      </c>
      <c r="D774">
        <v>150</v>
      </c>
      <c r="E774" t="s">
        <v>256</v>
      </c>
      <c r="F774" t="s">
        <v>217</v>
      </c>
      <c r="G774" t="s">
        <v>251</v>
      </c>
      <c r="J774">
        <v>3.9</v>
      </c>
      <c r="K774">
        <v>6</v>
      </c>
      <c r="M774">
        <v>0.66300000000000003</v>
      </c>
    </row>
    <row r="775" spans="1:13" x14ac:dyDescent="0.2">
      <c r="A775" s="7">
        <v>39680</v>
      </c>
      <c r="B775">
        <v>234</v>
      </c>
      <c r="C775">
        <v>19</v>
      </c>
      <c r="D775">
        <v>150</v>
      </c>
      <c r="E775" t="s">
        <v>256</v>
      </c>
      <c r="F775" t="s">
        <v>217</v>
      </c>
      <c r="G775" t="s">
        <v>251</v>
      </c>
      <c r="J775">
        <v>5.3</v>
      </c>
      <c r="K775">
        <v>6</v>
      </c>
      <c r="M775">
        <v>0.90100000000000002</v>
      </c>
    </row>
    <row r="776" spans="1:13" x14ac:dyDescent="0.2">
      <c r="A776" s="7">
        <v>39680</v>
      </c>
      <c r="B776">
        <v>234</v>
      </c>
      <c r="C776">
        <v>19</v>
      </c>
      <c r="D776">
        <v>150</v>
      </c>
      <c r="E776" t="s">
        <v>256</v>
      </c>
      <c r="F776" t="s">
        <v>217</v>
      </c>
      <c r="G776" t="s">
        <v>251</v>
      </c>
      <c r="J776">
        <v>4.9000000000000004</v>
      </c>
      <c r="K776">
        <v>6</v>
      </c>
      <c r="M776">
        <v>0.83300000000000007</v>
      </c>
    </row>
    <row r="777" spans="1:13" x14ac:dyDescent="0.2">
      <c r="A777" s="7">
        <v>39680</v>
      </c>
      <c r="B777">
        <v>234</v>
      </c>
      <c r="C777">
        <v>19</v>
      </c>
      <c r="D777">
        <v>150</v>
      </c>
      <c r="E777" t="s">
        <v>256</v>
      </c>
      <c r="F777" t="s">
        <v>217</v>
      </c>
      <c r="G777" t="s">
        <v>223</v>
      </c>
      <c r="J777">
        <v>7.8</v>
      </c>
      <c r="K777">
        <v>6</v>
      </c>
      <c r="M777">
        <v>1.3260000000000001</v>
      </c>
    </row>
    <row r="778" spans="1:13" x14ac:dyDescent="0.2">
      <c r="A778" s="7">
        <v>39680</v>
      </c>
      <c r="B778">
        <v>234</v>
      </c>
      <c r="C778">
        <v>19</v>
      </c>
      <c r="D778">
        <v>150</v>
      </c>
      <c r="E778" t="s">
        <v>256</v>
      </c>
      <c r="F778" t="s">
        <v>217</v>
      </c>
      <c r="G778" t="s">
        <v>223</v>
      </c>
      <c r="J778">
        <v>7.8</v>
      </c>
      <c r="K778">
        <v>6</v>
      </c>
      <c r="M778">
        <v>1.3260000000000001</v>
      </c>
    </row>
    <row r="779" spans="1:13" x14ac:dyDescent="0.2">
      <c r="A779" s="7">
        <v>39680</v>
      </c>
      <c r="B779">
        <v>234</v>
      </c>
      <c r="C779">
        <v>19</v>
      </c>
      <c r="D779">
        <v>150</v>
      </c>
      <c r="E779" t="s">
        <v>256</v>
      </c>
      <c r="F779" t="s">
        <v>217</v>
      </c>
      <c r="G779" t="s">
        <v>223</v>
      </c>
      <c r="J779">
        <v>9</v>
      </c>
      <c r="K779">
        <v>6</v>
      </c>
      <c r="M779">
        <v>1.53</v>
      </c>
    </row>
    <row r="780" spans="1:13" x14ac:dyDescent="0.2">
      <c r="A780" s="7">
        <v>39680</v>
      </c>
      <c r="B780">
        <v>234</v>
      </c>
      <c r="C780">
        <v>19</v>
      </c>
      <c r="D780">
        <v>150</v>
      </c>
      <c r="E780" t="s">
        <v>256</v>
      </c>
      <c r="F780" t="s">
        <v>217</v>
      </c>
      <c r="G780" t="s">
        <v>223</v>
      </c>
      <c r="J780">
        <v>8.9</v>
      </c>
      <c r="K780">
        <v>6</v>
      </c>
      <c r="M780">
        <v>1.5130000000000001</v>
      </c>
    </row>
    <row r="781" spans="1:13" x14ac:dyDescent="0.2">
      <c r="A781" s="7">
        <v>39680</v>
      </c>
      <c r="B781">
        <v>234</v>
      </c>
      <c r="C781">
        <v>19</v>
      </c>
      <c r="D781">
        <v>150</v>
      </c>
      <c r="E781" t="s">
        <v>256</v>
      </c>
      <c r="F781" t="s">
        <v>217</v>
      </c>
      <c r="G781" t="s">
        <v>223</v>
      </c>
      <c r="J781">
        <v>6.1</v>
      </c>
      <c r="K781">
        <v>6</v>
      </c>
      <c r="M781">
        <v>1.0369999999999999</v>
      </c>
    </row>
    <row r="782" spans="1:13" x14ac:dyDescent="0.2">
      <c r="A782" s="7">
        <v>39680</v>
      </c>
      <c r="B782">
        <v>234</v>
      </c>
      <c r="C782">
        <v>19</v>
      </c>
      <c r="D782">
        <v>150</v>
      </c>
      <c r="E782" t="s">
        <v>256</v>
      </c>
      <c r="F782" t="s">
        <v>217</v>
      </c>
      <c r="G782" t="s">
        <v>223</v>
      </c>
      <c r="J782">
        <v>6.1</v>
      </c>
      <c r="K782">
        <v>6</v>
      </c>
      <c r="M782">
        <v>1.0369999999999999</v>
      </c>
    </row>
    <row r="783" spans="1:13" x14ac:dyDescent="0.2">
      <c r="A783" s="7">
        <v>39680</v>
      </c>
      <c r="B783">
        <v>234</v>
      </c>
      <c r="C783">
        <v>19</v>
      </c>
      <c r="D783">
        <v>150</v>
      </c>
      <c r="E783" t="s">
        <v>256</v>
      </c>
      <c r="F783" t="s">
        <v>217</v>
      </c>
      <c r="G783" t="s">
        <v>251</v>
      </c>
      <c r="J783">
        <v>4.5999999999999996</v>
      </c>
      <c r="K783">
        <v>6</v>
      </c>
      <c r="M783">
        <v>0.78200000000000003</v>
      </c>
    </row>
    <row r="784" spans="1:13" x14ac:dyDescent="0.2">
      <c r="A784" s="7">
        <v>39680</v>
      </c>
      <c r="B784">
        <v>234</v>
      </c>
      <c r="C784">
        <v>19</v>
      </c>
      <c r="D784">
        <v>150</v>
      </c>
      <c r="E784" t="s">
        <v>256</v>
      </c>
      <c r="F784" t="s">
        <v>217</v>
      </c>
      <c r="G784" t="s">
        <v>251</v>
      </c>
      <c r="J784">
        <v>4</v>
      </c>
      <c r="K784">
        <v>6</v>
      </c>
      <c r="M784">
        <v>0.68</v>
      </c>
    </row>
    <row r="785" spans="1:13" x14ac:dyDescent="0.2">
      <c r="A785" s="7">
        <v>39680</v>
      </c>
      <c r="B785">
        <v>234</v>
      </c>
      <c r="C785">
        <v>19</v>
      </c>
      <c r="D785">
        <v>150</v>
      </c>
      <c r="E785" t="s">
        <v>256</v>
      </c>
      <c r="F785" t="s">
        <v>217</v>
      </c>
      <c r="G785" t="s">
        <v>223</v>
      </c>
      <c r="J785">
        <v>11</v>
      </c>
      <c r="K785">
        <v>6</v>
      </c>
      <c r="M785">
        <v>1.87</v>
      </c>
    </row>
    <row r="786" spans="1:13" x14ac:dyDescent="0.2">
      <c r="A786" s="7">
        <v>39680</v>
      </c>
      <c r="B786">
        <v>234</v>
      </c>
      <c r="C786">
        <v>19</v>
      </c>
      <c r="D786">
        <v>150</v>
      </c>
      <c r="E786" t="s">
        <v>256</v>
      </c>
      <c r="F786" t="s">
        <v>217</v>
      </c>
      <c r="G786" t="s">
        <v>223</v>
      </c>
      <c r="J786">
        <v>9.4</v>
      </c>
      <c r="K786">
        <v>6</v>
      </c>
      <c r="M786">
        <v>1.5980000000000001</v>
      </c>
    </row>
    <row r="787" spans="1:13" x14ac:dyDescent="0.2">
      <c r="A787" s="7">
        <v>39680</v>
      </c>
      <c r="B787">
        <v>234</v>
      </c>
      <c r="C787">
        <v>19</v>
      </c>
      <c r="D787">
        <v>150</v>
      </c>
      <c r="E787" t="s">
        <v>256</v>
      </c>
      <c r="F787" t="s">
        <v>217</v>
      </c>
      <c r="G787" t="s">
        <v>251</v>
      </c>
      <c r="J787">
        <v>4.9000000000000004</v>
      </c>
      <c r="K787">
        <v>6</v>
      </c>
      <c r="M787">
        <v>0.83300000000000007</v>
      </c>
    </row>
    <row r="788" spans="1:13" x14ac:dyDescent="0.2">
      <c r="A788" s="7">
        <v>39680</v>
      </c>
      <c r="B788">
        <v>234</v>
      </c>
      <c r="C788">
        <v>19</v>
      </c>
      <c r="D788">
        <v>150</v>
      </c>
      <c r="E788" t="s">
        <v>256</v>
      </c>
      <c r="F788" t="s">
        <v>217</v>
      </c>
      <c r="G788" t="s">
        <v>251</v>
      </c>
      <c r="J788">
        <v>5</v>
      </c>
      <c r="K788">
        <v>6</v>
      </c>
      <c r="M788">
        <v>0.85000000000000009</v>
      </c>
    </row>
    <row r="789" spans="1:13" x14ac:dyDescent="0.2">
      <c r="A789" s="7">
        <v>39680</v>
      </c>
      <c r="B789">
        <v>234</v>
      </c>
      <c r="C789">
        <v>19</v>
      </c>
      <c r="D789">
        <v>150</v>
      </c>
      <c r="E789" t="s">
        <v>256</v>
      </c>
      <c r="F789" t="s">
        <v>217</v>
      </c>
      <c r="G789" t="s">
        <v>251</v>
      </c>
      <c r="J789">
        <v>5.3</v>
      </c>
      <c r="K789">
        <v>6</v>
      </c>
      <c r="M789">
        <v>0.90100000000000002</v>
      </c>
    </row>
    <row r="790" spans="1:13" x14ac:dyDescent="0.2">
      <c r="A790" s="7">
        <v>39680</v>
      </c>
      <c r="B790">
        <v>234</v>
      </c>
      <c r="C790">
        <v>19</v>
      </c>
      <c r="D790">
        <v>150</v>
      </c>
      <c r="E790" t="s">
        <v>256</v>
      </c>
      <c r="F790" t="s">
        <v>217</v>
      </c>
      <c r="G790" t="s">
        <v>251</v>
      </c>
      <c r="J790">
        <v>3.5</v>
      </c>
      <c r="K790">
        <v>6</v>
      </c>
      <c r="M790">
        <v>0.59500000000000008</v>
      </c>
    </row>
    <row r="791" spans="1:13" x14ac:dyDescent="0.2">
      <c r="A791" s="7">
        <v>39680</v>
      </c>
      <c r="B791">
        <v>234</v>
      </c>
      <c r="C791">
        <v>19</v>
      </c>
      <c r="D791">
        <v>150</v>
      </c>
      <c r="E791" t="s">
        <v>256</v>
      </c>
      <c r="F791" t="s">
        <v>217</v>
      </c>
      <c r="G791" t="s">
        <v>223</v>
      </c>
      <c r="J791">
        <v>9.3000000000000007</v>
      </c>
      <c r="K791">
        <v>6</v>
      </c>
      <c r="M791">
        <v>1.5810000000000002</v>
      </c>
    </row>
    <row r="792" spans="1:13" x14ac:dyDescent="0.2">
      <c r="A792" s="7">
        <v>39680</v>
      </c>
      <c r="B792">
        <v>234</v>
      </c>
      <c r="C792">
        <v>19</v>
      </c>
      <c r="D792">
        <v>150</v>
      </c>
      <c r="E792" t="s">
        <v>256</v>
      </c>
      <c r="F792" t="s">
        <v>217</v>
      </c>
      <c r="G792" t="s">
        <v>223</v>
      </c>
      <c r="J792">
        <v>7.6</v>
      </c>
      <c r="K792">
        <v>6</v>
      </c>
      <c r="M792">
        <v>1.292</v>
      </c>
    </row>
    <row r="793" spans="1:13" x14ac:dyDescent="0.2">
      <c r="A793" s="7">
        <v>39680</v>
      </c>
      <c r="B793">
        <v>234</v>
      </c>
      <c r="C793">
        <v>19</v>
      </c>
      <c r="D793">
        <v>150</v>
      </c>
      <c r="E793" t="s">
        <v>256</v>
      </c>
      <c r="F793" t="s">
        <v>217</v>
      </c>
      <c r="G793" t="s">
        <v>223</v>
      </c>
      <c r="J793">
        <v>9</v>
      </c>
      <c r="K793">
        <v>6</v>
      </c>
      <c r="M793">
        <v>1.53</v>
      </c>
    </row>
    <row r="794" spans="1:13" x14ac:dyDescent="0.2">
      <c r="A794" s="7">
        <v>39680</v>
      </c>
      <c r="B794">
        <v>241</v>
      </c>
      <c r="C794">
        <v>19</v>
      </c>
      <c r="D794">
        <v>150</v>
      </c>
      <c r="E794" t="s">
        <v>256</v>
      </c>
      <c r="F794" t="s">
        <v>221</v>
      </c>
      <c r="H794" t="s">
        <v>222</v>
      </c>
      <c r="J794">
        <v>3.1</v>
      </c>
      <c r="K794">
        <v>6</v>
      </c>
      <c r="M794">
        <v>0.52700000000000002</v>
      </c>
    </row>
    <row r="795" spans="1:13" x14ac:dyDescent="0.2">
      <c r="A795" s="7">
        <v>39680</v>
      </c>
      <c r="B795">
        <v>241</v>
      </c>
      <c r="C795">
        <v>19</v>
      </c>
      <c r="D795">
        <v>150</v>
      </c>
      <c r="E795" t="s">
        <v>256</v>
      </c>
      <c r="F795" t="s">
        <v>221</v>
      </c>
      <c r="H795" t="s">
        <v>222</v>
      </c>
      <c r="J795">
        <v>3.5</v>
      </c>
      <c r="K795">
        <v>6</v>
      </c>
      <c r="M795">
        <v>0.59500000000000008</v>
      </c>
    </row>
    <row r="796" spans="1:13" x14ac:dyDescent="0.2">
      <c r="A796" s="7">
        <v>39680</v>
      </c>
      <c r="B796">
        <v>241</v>
      </c>
      <c r="C796">
        <v>19</v>
      </c>
      <c r="D796">
        <v>150</v>
      </c>
      <c r="E796" t="s">
        <v>256</v>
      </c>
      <c r="F796" t="s">
        <v>221</v>
      </c>
      <c r="H796" t="s">
        <v>225</v>
      </c>
      <c r="J796">
        <v>2.9</v>
      </c>
      <c r="K796">
        <v>6</v>
      </c>
      <c r="M796">
        <v>0.49299999999999999</v>
      </c>
    </row>
    <row r="797" spans="1:13" x14ac:dyDescent="0.2">
      <c r="A797" s="7">
        <v>39680</v>
      </c>
      <c r="B797">
        <v>241</v>
      </c>
      <c r="C797">
        <v>19</v>
      </c>
      <c r="D797">
        <v>150</v>
      </c>
      <c r="E797" t="s">
        <v>256</v>
      </c>
      <c r="F797" t="s">
        <v>221</v>
      </c>
      <c r="H797" t="s">
        <v>222</v>
      </c>
      <c r="J797">
        <v>3.1</v>
      </c>
      <c r="K797">
        <v>6</v>
      </c>
      <c r="M797">
        <v>0.52700000000000002</v>
      </c>
    </row>
    <row r="798" spans="1:13" x14ac:dyDescent="0.2">
      <c r="A798" s="7">
        <v>39680</v>
      </c>
      <c r="B798">
        <v>241</v>
      </c>
      <c r="C798">
        <v>19</v>
      </c>
      <c r="D798">
        <v>150</v>
      </c>
      <c r="E798" t="s">
        <v>256</v>
      </c>
      <c r="F798" t="s">
        <v>221</v>
      </c>
      <c r="H798" t="s">
        <v>225</v>
      </c>
      <c r="J798">
        <v>2.9</v>
      </c>
      <c r="K798">
        <v>6</v>
      </c>
      <c r="M798">
        <v>0.49299999999999999</v>
      </c>
    </row>
    <row r="799" spans="1:13" x14ac:dyDescent="0.2">
      <c r="A799" s="7">
        <v>39680</v>
      </c>
      <c r="B799">
        <v>241</v>
      </c>
      <c r="C799">
        <v>19</v>
      </c>
      <c r="D799">
        <v>150</v>
      </c>
      <c r="E799" t="s">
        <v>256</v>
      </c>
      <c r="F799" t="s">
        <v>221</v>
      </c>
      <c r="H799" t="s">
        <v>225</v>
      </c>
      <c r="J799">
        <v>2.5</v>
      </c>
      <c r="K799">
        <v>6</v>
      </c>
      <c r="M799">
        <v>0.42500000000000004</v>
      </c>
    </row>
    <row r="800" spans="1:13" x14ac:dyDescent="0.2">
      <c r="A800" s="7">
        <v>39680</v>
      </c>
      <c r="B800">
        <v>241</v>
      </c>
      <c r="C800">
        <v>19</v>
      </c>
      <c r="D800">
        <v>150</v>
      </c>
      <c r="E800" t="s">
        <v>256</v>
      </c>
      <c r="F800" t="s">
        <v>221</v>
      </c>
      <c r="H800" t="s">
        <v>225</v>
      </c>
      <c r="J800">
        <v>3</v>
      </c>
      <c r="K800">
        <v>6</v>
      </c>
      <c r="M800">
        <v>0.51</v>
      </c>
    </row>
    <row r="801" spans="1:13" x14ac:dyDescent="0.2">
      <c r="A801" s="7">
        <v>39680</v>
      </c>
      <c r="B801">
        <v>241</v>
      </c>
      <c r="C801">
        <v>19</v>
      </c>
      <c r="D801">
        <v>150</v>
      </c>
      <c r="E801" t="s">
        <v>256</v>
      </c>
      <c r="F801" t="s">
        <v>221</v>
      </c>
      <c r="H801" t="s">
        <v>225</v>
      </c>
      <c r="J801">
        <v>3</v>
      </c>
      <c r="K801">
        <v>6</v>
      </c>
      <c r="M801">
        <v>0.51</v>
      </c>
    </row>
    <row r="802" spans="1:13" x14ac:dyDescent="0.2">
      <c r="A802" s="7">
        <v>39680</v>
      </c>
      <c r="B802">
        <v>241</v>
      </c>
      <c r="C802">
        <v>19</v>
      </c>
      <c r="D802">
        <v>150</v>
      </c>
      <c r="E802" t="s">
        <v>256</v>
      </c>
      <c r="F802" t="s">
        <v>221</v>
      </c>
      <c r="H802" t="s">
        <v>222</v>
      </c>
      <c r="J802">
        <v>3.5</v>
      </c>
      <c r="K802">
        <v>6</v>
      </c>
      <c r="M802">
        <v>0.59500000000000008</v>
      </c>
    </row>
    <row r="803" spans="1:13" x14ac:dyDescent="0.2">
      <c r="A803" s="7">
        <v>39680</v>
      </c>
      <c r="B803">
        <v>241</v>
      </c>
      <c r="C803">
        <v>19</v>
      </c>
      <c r="D803">
        <v>150</v>
      </c>
      <c r="E803" t="s">
        <v>256</v>
      </c>
      <c r="F803" t="s">
        <v>221</v>
      </c>
      <c r="H803" t="s">
        <v>222</v>
      </c>
      <c r="J803">
        <v>3</v>
      </c>
      <c r="K803">
        <v>6</v>
      </c>
      <c r="M803">
        <v>0.51</v>
      </c>
    </row>
    <row r="804" spans="1:13" x14ac:dyDescent="0.2">
      <c r="A804" s="7">
        <v>39680</v>
      </c>
      <c r="B804">
        <v>241</v>
      </c>
      <c r="C804">
        <v>19</v>
      </c>
      <c r="D804">
        <v>150</v>
      </c>
      <c r="E804" t="s">
        <v>256</v>
      </c>
      <c r="F804" t="s">
        <v>221</v>
      </c>
      <c r="H804" t="s">
        <v>225</v>
      </c>
      <c r="J804">
        <v>2.7</v>
      </c>
      <c r="K804">
        <v>6</v>
      </c>
      <c r="M804">
        <v>0.45900000000000007</v>
      </c>
    </row>
    <row r="805" spans="1:13" x14ac:dyDescent="0.2">
      <c r="A805" s="7">
        <v>39680</v>
      </c>
      <c r="B805">
        <v>241</v>
      </c>
      <c r="C805">
        <v>19</v>
      </c>
      <c r="D805">
        <v>150</v>
      </c>
      <c r="E805" t="s">
        <v>256</v>
      </c>
      <c r="F805" t="s">
        <v>221</v>
      </c>
      <c r="H805" t="s">
        <v>225</v>
      </c>
      <c r="J805">
        <v>2.7</v>
      </c>
      <c r="K805">
        <v>6</v>
      </c>
      <c r="M805">
        <v>0.45900000000000007</v>
      </c>
    </row>
    <row r="806" spans="1:13" x14ac:dyDescent="0.2">
      <c r="A806" s="7">
        <v>39680</v>
      </c>
      <c r="B806">
        <v>241</v>
      </c>
      <c r="C806">
        <v>19</v>
      </c>
      <c r="D806">
        <v>150</v>
      </c>
      <c r="E806" t="s">
        <v>256</v>
      </c>
      <c r="F806" t="s">
        <v>217</v>
      </c>
      <c r="G806" t="s">
        <v>218</v>
      </c>
      <c r="K806">
        <v>6</v>
      </c>
      <c r="M806">
        <v>0</v>
      </c>
    </row>
    <row r="807" spans="1:13" x14ac:dyDescent="0.2">
      <c r="A807" s="7">
        <v>39680</v>
      </c>
      <c r="B807">
        <v>241</v>
      </c>
      <c r="C807">
        <v>19</v>
      </c>
      <c r="D807">
        <v>150</v>
      </c>
      <c r="E807" t="s">
        <v>256</v>
      </c>
      <c r="F807" t="s">
        <v>217</v>
      </c>
      <c r="G807" t="s">
        <v>218</v>
      </c>
      <c r="K807">
        <v>6</v>
      </c>
      <c r="M807">
        <v>0</v>
      </c>
    </row>
    <row r="808" spans="1:13" x14ac:dyDescent="0.2">
      <c r="A808" s="7">
        <v>39680</v>
      </c>
      <c r="B808">
        <v>241</v>
      </c>
      <c r="C808">
        <v>19</v>
      </c>
      <c r="D808">
        <v>150</v>
      </c>
      <c r="E808" t="s">
        <v>256</v>
      </c>
      <c r="F808" t="s">
        <v>217</v>
      </c>
      <c r="G808" t="s">
        <v>218</v>
      </c>
      <c r="K808">
        <v>6</v>
      </c>
      <c r="M808">
        <v>0</v>
      </c>
    </row>
    <row r="809" spans="1:13" x14ac:dyDescent="0.2">
      <c r="A809" s="7">
        <v>39680</v>
      </c>
      <c r="B809">
        <v>241</v>
      </c>
      <c r="C809">
        <v>19</v>
      </c>
      <c r="D809">
        <v>150</v>
      </c>
      <c r="E809" t="s">
        <v>256</v>
      </c>
      <c r="F809" t="s">
        <v>217</v>
      </c>
      <c r="G809" t="s">
        <v>219</v>
      </c>
      <c r="K809">
        <v>6</v>
      </c>
      <c r="M809">
        <v>0</v>
      </c>
    </row>
    <row r="810" spans="1:13" x14ac:dyDescent="0.2">
      <c r="A810" s="7">
        <v>39680</v>
      </c>
      <c r="B810">
        <v>241</v>
      </c>
      <c r="C810">
        <v>19</v>
      </c>
      <c r="D810">
        <v>150</v>
      </c>
      <c r="E810" t="s">
        <v>256</v>
      </c>
      <c r="F810" t="s">
        <v>217</v>
      </c>
      <c r="G810" t="s">
        <v>219</v>
      </c>
      <c r="K810">
        <v>6</v>
      </c>
      <c r="M810">
        <v>0</v>
      </c>
    </row>
    <row r="811" spans="1:13" x14ac:dyDescent="0.2">
      <c r="A811" s="7">
        <v>39680</v>
      </c>
      <c r="B811">
        <v>241</v>
      </c>
      <c r="C811">
        <v>19</v>
      </c>
      <c r="D811">
        <v>150</v>
      </c>
      <c r="E811" t="s">
        <v>256</v>
      </c>
      <c r="F811" t="s">
        <v>217</v>
      </c>
      <c r="G811" t="s">
        <v>219</v>
      </c>
      <c r="K811">
        <v>6</v>
      </c>
      <c r="M811">
        <v>0</v>
      </c>
    </row>
    <row r="812" spans="1:13" x14ac:dyDescent="0.2">
      <c r="A812" s="7">
        <v>39680</v>
      </c>
      <c r="B812">
        <v>241</v>
      </c>
      <c r="C812">
        <v>19</v>
      </c>
      <c r="D812">
        <v>150</v>
      </c>
      <c r="E812" t="s">
        <v>256</v>
      </c>
      <c r="F812" t="s">
        <v>217</v>
      </c>
      <c r="G812" t="s">
        <v>219</v>
      </c>
      <c r="K812">
        <v>6</v>
      </c>
      <c r="M812">
        <v>0</v>
      </c>
    </row>
    <row r="813" spans="1:13" x14ac:dyDescent="0.2">
      <c r="A813" s="7">
        <v>39680</v>
      </c>
      <c r="B813">
        <v>241</v>
      </c>
      <c r="C813">
        <v>19</v>
      </c>
      <c r="D813">
        <v>150</v>
      </c>
      <c r="E813" t="s">
        <v>256</v>
      </c>
      <c r="F813" t="s">
        <v>217</v>
      </c>
      <c r="G813" t="s">
        <v>219</v>
      </c>
      <c r="K813">
        <v>6</v>
      </c>
      <c r="M813">
        <v>0</v>
      </c>
    </row>
    <row r="814" spans="1:13" x14ac:dyDescent="0.2">
      <c r="A814" s="7">
        <v>39680</v>
      </c>
      <c r="B814">
        <v>241</v>
      </c>
      <c r="C814">
        <v>19</v>
      </c>
      <c r="D814">
        <v>150</v>
      </c>
      <c r="E814" t="s">
        <v>256</v>
      </c>
      <c r="F814" t="s">
        <v>217</v>
      </c>
      <c r="G814" t="s">
        <v>223</v>
      </c>
      <c r="J814">
        <v>4.5</v>
      </c>
      <c r="K814">
        <v>6</v>
      </c>
      <c r="M814">
        <v>0.76500000000000001</v>
      </c>
    </row>
    <row r="815" spans="1:13" x14ac:dyDescent="0.2">
      <c r="A815" s="7">
        <v>39680</v>
      </c>
      <c r="B815">
        <v>241</v>
      </c>
      <c r="C815">
        <v>20</v>
      </c>
      <c r="D815">
        <v>350</v>
      </c>
      <c r="E815" t="s">
        <v>256</v>
      </c>
      <c r="F815" t="s">
        <v>220</v>
      </c>
      <c r="G815" t="s">
        <v>219</v>
      </c>
      <c r="K815">
        <v>6</v>
      </c>
      <c r="M815">
        <v>0</v>
      </c>
    </row>
    <row r="816" spans="1:13" x14ac:dyDescent="0.2">
      <c r="A816" s="7">
        <v>39680</v>
      </c>
      <c r="B816">
        <v>241</v>
      </c>
      <c r="C816">
        <v>20</v>
      </c>
      <c r="D816">
        <v>350</v>
      </c>
      <c r="E816" t="s">
        <v>256</v>
      </c>
      <c r="F816" t="s">
        <v>220</v>
      </c>
      <c r="G816" t="s">
        <v>219</v>
      </c>
      <c r="K816">
        <v>6</v>
      </c>
      <c r="M816">
        <v>0</v>
      </c>
    </row>
    <row r="817" spans="1:13" x14ac:dyDescent="0.2">
      <c r="A817" s="7">
        <v>39680</v>
      </c>
      <c r="B817">
        <v>241</v>
      </c>
      <c r="C817">
        <v>20</v>
      </c>
      <c r="D817">
        <v>350</v>
      </c>
      <c r="E817" t="s">
        <v>256</v>
      </c>
      <c r="F817" t="s">
        <v>220</v>
      </c>
      <c r="G817" t="s">
        <v>219</v>
      </c>
      <c r="K817">
        <v>6</v>
      </c>
      <c r="M817">
        <v>0</v>
      </c>
    </row>
    <row r="818" spans="1:13" x14ac:dyDescent="0.2">
      <c r="A818" s="7">
        <v>39680</v>
      </c>
      <c r="B818">
        <v>241</v>
      </c>
      <c r="C818">
        <v>20</v>
      </c>
      <c r="D818">
        <v>350</v>
      </c>
      <c r="E818" t="s">
        <v>256</v>
      </c>
      <c r="F818" t="s">
        <v>220</v>
      </c>
      <c r="G818" t="s">
        <v>219</v>
      </c>
      <c r="K818">
        <v>6</v>
      </c>
      <c r="M818">
        <v>0</v>
      </c>
    </row>
    <row r="819" spans="1:13" x14ac:dyDescent="0.2">
      <c r="A819" s="7">
        <v>39680</v>
      </c>
      <c r="B819">
        <v>241</v>
      </c>
      <c r="C819">
        <v>20</v>
      </c>
      <c r="D819">
        <v>350</v>
      </c>
      <c r="E819" t="s">
        <v>256</v>
      </c>
      <c r="F819" t="s">
        <v>220</v>
      </c>
      <c r="G819" t="s">
        <v>219</v>
      </c>
      <c r="K819">
        <v>6</v>
      </c>
      <c r="M819">
        <v>0</v>
      </c>
    </row>
    <row r="820" spans="1:13" x14ac:dyDescent="0.2">
      <c r="A820" s="7">
        <v>39680</v>
      </c>
      <c r="B820">
        <v>241</v>
      </c>
      <c r="C820">
        <v>20</v>
      </c>
      <c r="D820">
        <v>350</v>
      </c>
      <c r="E820" t="s">
        <v>256</v>
      </c>
      <c r="F820" t="s">
        <v>220</v>
      </c>
      <c r="G820" t="s">
        <v>219</v>
      </c>
      <c r="K820">
        <v>6</v>
      </c>
      <c r="M820">
        <v>0</v>
      </c>
    </row>
    <row r="821" spans="1:13" x14ac:dyDescent="0.2">
      <c r="A821" s="7">
        <v>39680</v>
      </c>
      <c r="B821">
        <v>241</v>
      </c>
      <c r="C821">
        <v>20</v>
      </c>
      <c r="D821">
        <v>350</v>
      </c>
      <c r="E821" t="s">
        <v>256</v>
      </c>
      <c r="F821" t="s">
        <v>220</v>
      </c>
      <c r="G821" t="s">
        <v>219</v>
      </c>
      <c r="K821">
        <v>6</v>
      </c>
      <c r="M821">
        <v>0</v>
      </c>
    </row>
    <row r="822" spans="1:13" x14ac:dyDescent="0.2">
      <c r="A822" s="7">
        <v>39680</v>
      </c>
      <c r="B822">
        <v>241</v>
      </c>
      <c r="C822">
        <v>20</v>
      </c>
      <c r="D822">
        <v>350</v>
      </c>
      <c r="E822" t="s">
        <v>256</v>
      </c>
      <c r="F822" t="s">
        <v>221</v>
      </c>
      <c r="G822" t="s">
        <v>230</v>
      </c>
      <c r="I822" t="s">
        <v>231</v>
      </c>
      <c r="J822">
        <v>3.7</v>
      </c>
      <c r="K822">
        <v>6</v>
      </c>
      <c r="M822">
        <v>0.62900000000000011</v>
      </c>
    </row>
    <row r="823" spans="1:13" x14ac:dyDescent="0.2">
      <c r="A823" s="7">
        <v>39680</v>
      </c>
      <c r="B823">
        <v>241</v>
      </c>
      <c r="C823">
        <v>20</v>
      </c>
      <c r="D823">
        <v>350</v>
      </c>
      <c r="E823" t="s">
        <v>256</v>
      </c>
      <c r="F823" t="s">
        <v>221</v>
      </c>
      <c r="G823" t="s">
        <v>230</v>
      </c>
      <c r="I823" t="s">
        <v>231</v>
      </c>
      <c r="J823">
        <v>3.3</v>
      </c>
      <c r="K823">
        <v>6</v>
      </c>
      <c r="M823">
        <v>0.56100000000000005</v>
      </c>
    </row>
    <row r="824" spans="1:13" x14ac:dyDescent="0.2">
      <c r="A824" s="7">
        <v>39680</v>
      </c>
      <c r="B824">
        <v>241</v>
      </c>
      <c r="C824">
        <v>20</v>
      </c>
      <c r="D824">
        <v>350</v>
      </c>
      <c r="E824" t="s">
        <v>256</v>
      </c>
      <c r="F824" t="s">
        <v>221</v>
      </c>
      <c r="G824" t="s">
        <v>230</v>
      </c>
      <c r="I824" t="s">
        <v>231</v>
      </c>
      <c r="J824">
        <v>3.6</v>
      </c>
      <c r="K824">
        <v>6</v>
      </c>
      <c r="M824">
        <v>0.6120000000000001</v>
      </c>
    </row>
    <row r="825" spans="1:13" x14ac:dyDescent="0.2">
      <c r="A825" s="7">
        <v>39680</v>
      </c>
      <c r="B825">
        <v>241</v>
      </c>
      <c r="C825">
        <v>20</v>
      </c>
      <c r="D825">
        <v>350</v>
      </c>
      <c r="E825" t="s">
        <v>256</v>
      </c>
      <c r="F825" t="s">
        <v>217</v>
      </c>
      <c r="G825" t="s">
        <v>218</v>
      </c>
      <c r="K825">
        <v>6</v>
      </c>
      <c r="M825">
        <v>0</v>
      </c>
    </row>
    <row r="826" spans="1:13" x14ac:dyDescent="0.2">
      <c r="A826" s="7">
        <v>39680</v>
      </c>
      <c r="B826">
        <v>241</v>
      </c>
      <c r="C826">
        <v>20</v>
      </c>
      <c r="D826">
        <v>350</v>
      </c>
      <c r="E826" t="s">
        <v>256</v>
      </c>
      <c r="F826" t="s">
        <v>217</v>
      </c>
      <c r="G826" t="s">
        <v>218</v>
      </c>
      <c r="K826">
        <v>6</v>
      </c>
      <c r="M826">
        <v>0</v>
      </c>
    </row>
    <row r="827" spans="1:13" x14ac:dyDescent="0.2">
      <c r="A827" s="7">
        <v>39680</v>
      </c>
      <c r="B827">
        <v>241</v>
      </c>
      <c r="C827">
        <v>20</v>
      </c>
      <c r="D827">
        <v>350</v>
      </c>
      <c r="E827" t="s">
        <v>256</v>
      </c>
      <c r="F827" t="s">
        <v>217</v>
      </c>
      <c r="G827" t="s">
        <v>218</v>
      </c>
      <c r="K827">
        <v>6</v>
      </c>
      <c r="M827">
        <v>0</v>
      </c>
    </row>
    <row r="828" spans="1:13" x14ac:dyDescent="0.2">
      <c r="A828" s="7">
        <v>39680</v>
      </c>
      <c r="B828">
        <v>241</v>
      </c>
      <c r="C828">
        <v>20</v>
      </c>
      <c r="D828">
        <v>350</v>
      </c>
      <c r="E828" t="s">
        <v>256</v>
      </c>
      <c r="F828" t="s">
        <v>217</v>
      </c>
      <c r="G828" t="s">
        <v>218</v>
      </c>
      <c r="K828">
        <v>6</v>
      </c>
      <c r="M828">
        <v>0</v>
      </c>
    </row>
    <row r="829" spans="1:13" x14ac:dyDescent="0.2">
      <c r="A829" s="7">
        <v>39680</v>
      </c>
      <c r="B829">
        <v>241</v>
      </c>
      <c r="C829">
        <v>20</v>
      </c>
      <c r="D829">
        <v>350</v>
      </c>
      <c r="E829" t="s">
        <v>256</v>
      </c>
      <c r="F829" t="s">
        <v>217</v>
      </c>
      <c r="G829" t="s">
        <v>218</v>
      </c>
      <c r="K829">
        <v>6</v>
      </c>
      <c r="M829">
        <v>0</v>
      </c>
    </row>
    <row r="830" spans="1:13" x14ac:dyDescent="0.2">
      <c r="A830" s="7">
        <v>39680</v>
      </c>
      <c r="B830">
        <v>241</v>
      </c>
      <c r="C830">
        <v>20</v>
      </c>
      <c r="D830">
        <v>350</v>
      </c>
      <c r="E830" t="s">
        <v>256</v>
      </c>
      <c r="F830" t="s">
        <v>217</v>
      </c>
      <c r="G830" t="s">
        <v>218</v>
      </c>
      <c r="K830">
        <v>6</v>
      </c>
      <c r="M830">
        <v>0</v>
      </c>
    </row>
    <row r="831" spans="1:13" x14ac:dyDescent="0.2">
      <c r="A831" s="7">
        <v>39680</v>
      </c>
      <c r="B831">
        <v>241</v>
      </c>
      <c r="C831">
        <v>20</v>
      </c>
      <c r="D831">
        <v>350</v>
      </c>
      <c r="E831" t="s">
        <v>256</v>
      </c>
      <c r="F831" t="s">
        <v>217</v>
      </c>
      <c r="G831" t="s">
        <v>218</v>
      </c>
      <c r="K831">
        <v>6</v>
      </c>
      <c r="M831">
        <v>0</v>
      </c>
    </row>
    <row r="832" spans="1:13" x14ac:dyDescent="0.2">
      <c r="A832" s="7">
        <v>39680</v>
      </c>
      <c r="B832">
        <v>241</v>
      </c>
      <c r="C832">
        <v>20</v>
      </c>
      <c r="D832">
        <v>350</v>
      </c>
      <c r="E832" t="s">
        <v>256</v>
      </c>
      <c r="F832" t="s">
        <v>217</v>
      </c>
      <c r="G832" t="s">
        <v>218</v>
      </c>
      <c r="K832">
        <v>6</v>
      </c>
      <c r="M832">
        <v>0</v>
      </c>
    </row>
    <row r="833" spans="1:13" x14ac:dyDescent="0.2">
      <c r="A833" s="7">
        <v>39680</v>
      </c>
      <c r="B833">
        <v>241</v>
      </c>
      <c r="C833">
        <v>20</v>
      </c>
      <c r="D833">
        <v>350</v>
      </c>
      <c r="E833" t="s">
        <v>256</v>
      </c>
      <c r="F833" t="s">
        <v>217</v>
      </c>
      <c r="G833" t="s">
        <v>218</v>
      </c>
      <c r="K833">
        <v>6</v>
      </c>
      <c r="M833">
        <v>0</v>
      </c>
    </row>
    <row r="834" spans="1:13" x14ac:dyDescent="0.2">
      <c r="A834" s="7">
        <v>39680</v>
      </c>
      <c r="B834">
        <v>241</v>
      </c>
      <c r="C834">
        <v>20</v>
      </c>
      <c r="D834">
        <v>350</v>
      </c>
      <c r="E834" t="s">
        <v>256</v>
      </c>
      <c r="F834" t="s">
        <v>217</v>
      </c>
      <c r="G834" t="s">
        <v>218</v>
      </c>
      <c r="K834">
        <v>6</v>
      </c>
      <c r="M834">
        <v>0</v>
      </c>
    </row>
    <row r="835" spans="1:13" x14ac:dyDescent="0.2">
      <c r="A835" s="7">
        <v>39680</v>
      </c>
      <c r="B835">
        <v>241</v>
      </c>
      <c r="C835">
        <v>20</v>
      </c>
      <c r="D835">
        <v>350</v>
      </c>
      <c r="E835" t="s">
        <v>256</v>
      </c>
      <c r="F835" t="s">
        <v>217</v>
      </c>
      <c r="G835" t="s">
        <v>218</v>
      </c>
      <c r="K835">
        <v>6</v>
      </c>
      <c r="M835">
        <v>0</v>
      </c>
    </row>
    <row r="836" spans="1:13" x14ac:dyDescent="0.2">
      <c r="A836" s="7">
        <v>39680</v>
      </c>
      <c r="B836">
        <v>241</v>
      </c>
      <c r="C836">
        <v>20</v>
      </c>
      <c r="D836">
        <v>350</v>
      </c>
      <c r="E836" t="s">
        <v>256</v>
      </c>
      <c r="F836" t="s">
        <v>217</v>
      </c>
      <c r="G836" t="s">
        <v>218</v>
      </c>
      <c r="K836">
        <v>6</v>
      </c>
      <c r="M836">
        <v>0</v>
      </c>
    </row>
    <row r="837" spans="1:13" x14ac:dyDescent="0.2">
      <c r="A837" s="7">
        <v>39680</v>
      </c>
      <c r="B837">
        <v>241</v>
      </c>
      <c r="C837">
        <v>20</v>
      </c>
      <c r="D837">
        <v>350</v>
      </c>
      <c r="E837" t="s">
        <v>256</v>
      </c>
      <c r="F837" t="s">
        <v>217</v>
      </c>
      <c r="G837" t="s">
        <v>218</v>
      </c>
      <c r="K837">
        <v>6</v>
      </c>
      <c r="M837">
        <v>0</v>
      </c>
    </row>
    <row r="838" spans="1:13" x14ac:dyDescent="0.2">
      <c r="A838" s="7">
        <v>39680</v>
      </c>
      <c r="B838">
        <v>241</v>
      </c>
      <c r="C838">
        <v>20</v>
      </c>
      <c r="D838">
        <v>350</v>
      </c>
      <c r="E838" t="s">
        <v>256</v>
      </c>
      <c r="F838" t="s">
        <v>217</v>
      </c>
      <c r="G838" t="s">
        <v>218</v>
      </c>
      <c r="K838">
        <v>6</v>
      </c>
      <c r="M838">
        <v>0</v>
      </c>
    </row>
    <row r="839" spans="1:13" x14ac:dyDescent="0.2">
      <c r="A839" s="7">
        <v>39680</v>
      </c>
      <c r="B839">
        <v>241</v>
      </c>
      <c r="C839">
        <v>20</v>
      </c>
      <c r="D839">
        <v>350</v>
      </c>
      <c r="E839" t="s">
        <v>256</v>
      </c>
      <c r="F839" t="s">
        <v>217</v>
      </c>
      <c r="G839" t="s">
        <v>218</v>
      </c>
      <c r="K839">
        <v>6</v>
      </c>
      <c r="M839">
        <v>0</v>
      </c>
    </row>
    <row r="840" spans="1:13" x14ac:dyDescent="0.2">
      <c r="A840" s="7">
        <v>39680</v>
      </c>
      <c r="B840">
        <v>241</v>
      </c>
      <c r="C840">
        <v>20</v>
      </c>
      <c r="D840">
        <v>350</v>
      </c>
      <c r="E840" t="s">
        <v>256</v>
      </c>
      <c r="F840" t="s">
        <v>217</v>
      </c>
      <c r="G840" t="s">
        <v>218</v>
      </c>
      <c r="K840">
        <v>6</v>
      </c>
      <c r="M840">
        <v>0</v>
      </c>
    </row>
    <row r="841" spans="1:13" x14ac:dyDescent="0.2">
      <c r="A841" s="7">
        <v>39680</v>
      </c>
      <c r="B841">
        <v>241</v>
      </c>
      <c r="C841">
        <v>20</v>
      </c>
      <c r="D841">
        <v>350</v>
      </c>
      <c r="E841" t="s">
        <v>256</v>
      </c>
      <c r="F841" t="s">
        <v>217</v>
      </c>
      <c r="G841" t="s">
        <v>218</v>
      </c>
      <c r="K841">
        <v>6</v>
      </c>
      <c r="M841">
        <v>0</v>
      </c>
    </row>
    <row r="842" spans="1:13" x14ac:dyDescent="0.2">
      <c r="A842" s="7">
        <v>39680</v>
      </c>
      <c r="B842">
        <v>241</v>
      </c>
      <c r="C842">
        <v>20</v>
      </c>
      <c r="D842">
        <v>350</v>
      </c>
      <c r="E842" t="s">
        <v>256</v>
      </c>
      <c r="F842" t="s">
        <v>217</v>
      </c>
      <c r="G842" t="s">
        <v>218</v>
      </c>
      <c r="K842">
        <v>6</v>
      </c>
      <c r="M842">
        <v>0</v>
      </c>
    </row>
    <row r="843" spans="1:13" x14ac:dyDescent="0.2">
      <c r="A843" s="7">
        <v>39680</v>
      </c>
      <c r="B843">
        <v>241</v>
      </c>
      <c r="C843">
        <v>20</v>
      </c>
      <c r="D843">
        <v>350</v>
      </c>
      <c r="E843" t="s">
        <v>256</v>
      </c>
      <c r="F843" t="s">
        <v>217</v>
      </c>
      <c r="G843" t="s">
        <v>218</v>
      </c>
      <c r="K843">
        <v>6</v>
      </c>
      <c r="M843">
        <v>0</v>
      </c>
    </row>
    <row r="844" spans="1:13" x14ac:dyDescent="0.2">
      <c r="A844" s="7">
        <v>39680</v>
      </c>
      <c r="B844">
        <v>241</v>
      </c>
      <c r="C844">
        <v>20</v>
      </c>
      <c r="D844">
        <v>350</v>
      </c>
      <c r="E844" t="s">
        <v>256</v>
      </c>
      <c r="F844" t="s">
        <v>217</v>
      </c>
      <c r="G844" t="s">
        <v>218</v>
      </c>
      <c r="K844">
        <v>6</v>
      </c>
      <c r="M844">
        <v>0</v>
      </c>
    </row>
    <row r="845" spans="1:13" x14ac:dyDescent="0.2">
      <c r="A845" s="7">
        <v>39680</v>
      </c>
      <c r="B845">
        <v>241</v>
      </c>
      <c r="C845">
        <v>20</v>
      </c>
      <c r="D845">
        <v>350</v>
      </c>
      <c r="E845" t="s">
        <v>256</v>
      </c>
      <c r="F845" t="s">
        <v>217</v>
      </c>
      <c r="G845" t="s">
        <v>218</v>
      </c>
      <c r="K845">
        <v>6</v>
      </c>
      <c r="M845">
        <v>0</v>
      </c>
    </row>
    <row r="846" spans="1:13" x14ac:dyDescent="0.2">
      <c r="A846" s="7">
        <v>39680</v>
      </c>
      <c r="B846">
        <v>241</v>
      </c>
      <c r="C846">
        <v>20</v>
      </c>
      <c r="D846">
        <v>350</v>
      </c>
      <c r="E846" t="s">
        <v>256</v>
      </c>
      <c r="F846" t="s">
        <v>217</v>
      </c>
      <c r="G846" t="s">
        <v>218</v>
      </c>
      <c r="K846">
        <v>6</v>
      </c>
      <c r="M846">
        <v>0</v>
      </c>
    </row>
    <row r="847" spans="1:13" x14ac:dyDescent="0.2">
      <c r="A847" s="7">
        <v>39680</v>
      </c>
      <c r="B847">
        <v>241</v>
      </c>
      <c r="C847">
        <v>20</v>
      </c>
      <c r="D847">
        <v>350</v>
      </c>
      <c r="E847" t="s">
        <v>256</v>
      </c>
      <c r="F847" t="s">
        <v>217</v>
      </c>
      <c r="G847" t="s">
        <v>218</v>
      </c>
      <c r="K847">
        <v>6</v>
      </c>
      <c r="M847">
        <v>0</v>
      </c>
    </row>
    <row r="848" spans="1:13" x14ac:dyDescent="0.2">
      <c r="A848" s="7">
        <v>39680</v>
      </c>
      <c r="B848">
        <v>241</v>
      </c>
      <c r="C848">
        <v>20</v>
      </c>
      <c r="D848">
        <v>350</v>
      </c>
      <c r="E848" t="s">
        <v>256</v>
      </c>
      <c r="F848" t="s">
        <v>217</v>
      </c>
      <c r="G848" t="s">
        <v>218</v>
      </c>
      <c r="K848">
        <v>6</v>
      </c>
      <c r="M848">
        <v>0</v>
      </c>
    </row>
    <row r="849" spans="1:13" x14ac:dyDescent="0.2">
      <c r="A849" s="7">
        <v>39680</v>
      </c>
      <c r="B849">
        <v>241</v>
      </c>
      <c r="C849">
        <v>20</v>
      </c>
      <c r="D849">
        <v>350</v>
      </c>
      <c r="E849" t="s">
        <v>256</v>
      </c>
      <c r="F849" t="s">
        <v>217</v>
      </c>
      <c r="G849" t="s">
        <v>218</v>
      </c>
      <c r="K849">
        <v>6</v>
      </c>
      <c r="M849">
        <v>0</v>
      </c>
    </row>
    <row r="850" spans="1:13" x14ac:dyDescent="0.2">
      <c r="A850" s="7">
        <v>39680</v>
      </c>
      <c r="B850">
        <v>241</v>
      </c>
      <c r="C850">
        <v>20</v>
      </c>
      <c r="D850">
        <v>350</v>
      </c>
      <c r="E850" t="s">
        <v>256</v>
      </c>
      <c r="F850" t="s">
        <v>217</v>
      </c>
      <c r="G850" t="s">
        <v>218</v>
      </c>
      <c r="K850">
        <v>6</v>
      </c>
      <c r="M850">
        <v>0</v>
      </c>
    </row>
    <row r="851" spans="1:13" x14ac:dyDescent="0.2">
      <c r="A851" s="7">
        <v>39680</v>
      </c>
      <c r="B851">
        <v>241</v>
      </c>
      <c r="C851">
        <v>20</v>
      </c>
      <c r="D851">
        <v>350</v>
      </c>
      <c r="E851" t="s">
        <v>256</v>
      </c>
      <c r="F851" t="s">
        <v>217</v>
      </c>
      <c r="G851" t="s">
        <v>218</v>
      </c>
      <c r="K851">
        <v>6</v>
      </c>
      <c r="M851">
        <v>0</v>
      </c>
    </row>
    <row r="852" spans="1:13" x14ac:dyDescent="0.2">
      <c r="A852" s="7">
        <v>39680</v>
      </c>
      <c r="B852">
        <v>241</v>
      </c>
      <c r="C852">
        <v>20</v>
      </c>
      <c r="D852">
        <v>350</v>
      </c>
      <c r="E852" t="s">
        <v>256</v>
      </c>
      <c r="F852" t="s">
        <v>217</v>
      </c>
      <c r="G852" t="s">
        <v>218</v>
      </c>
      <c r="K852">
        <v>6</v>
      </c>
      <c r="M852">
        <v>0</v>
      </c>
    </row>
    <row r="853" spans="1:13" x14ac:dyDescent="0.2">
      <c r="A853" s="7">
        <v>39680</v>
      </c>
      <c r="B853">
        <v>241</v>
      </c>
      <c r="C853">
        <v>20</v>
      </c>
      <c r="D853">
        <v>350</v>
      </c>
      <c r="E853" t="s">
        <v>256</v>
      </c>
      <c r="F853" t="s">
        <v>217</v>
      </c>
      <c r="G853" t="s">
        <v>218</v>
      </c>
      <c r="K853">
        <v>6</v>
      </c>
      <c r="M853">
        <v>0</v>
      </c>
    </row>
    <row r="854" spans="1:13" x14ac:dyDescent="0.2">
      <c r="A854" s="7">
        <v>39680</v>
      </c>
      <c r="B854">
        <v>241</v>
      </c>
      <c r="C854">
        <v>20</v>
      </c>
      <c r="D854">
        <v>350</v>
      </c>
      <c r="E854" t="s">
        <v>256</v>
      </c>
      <c r="F854" t="s">
        <v>217</v>
      </c>
      <c r="G854" t="s">
        <v>218</v>
      </c>
      <c r="K854">
        <v>6</v>
      </c>
      <c r="M854">
        <v>0</v>
      </c>
    </row>
    <row r="855" spans="1:13" x14ac:dyDescent="0.2">
      <c r="A855" s="7">
        <v>39680</v>
      </c>
      <c r="B855">
        <v>241</v>
      </c>
      <c r="C855">
        <v>20</v>
      </c>
      <c r="D855">
        <v>350</v>
      </c>
      <c r="E855" t="s">
        <v>256</v>
      </c>
      <c r="F855" t="s">
        <v>217</v>
      </c>
      <c r="G855" t="s">
        <v>218</v>
      </c>
      <c r="K855">
        <v>6</v>
      </c>
      <c r="M855">
        <v>0</v>
      </c>
    </row>
    <row r="856" spans="1:13" x14ac:dyDescent="0.2">
      <c r="A856" s="7">
        <v>39680</v>
      </c>
      <c r="B856">
        <v>241</v>
      </c>
      <c r="C856">
        <v>20</v>
      </c>
      <c r="D856">
        <v>350</v>
      </c>
      <c r="E856" t="s">
        <v>256</v>
      </c>
      <c r="F856" t="s">
        <v>217</v>
      </c>
      <c r="G856" t="s">
        <v>218</v>
      </c>
      <c r="K856">
        <v>6</v>
      </c>
      <c r="M856">
        <v>0</v>
      </c>
    </row>
    <row r="857" spans="1:13" x14ac:dyDescent="0.2">
      <c r="A857" s="7">
        <v>39680</v>
      </c>
      <c r="B857">
        <v>241</v>
      </c>
      <c r="C857">
        <v>20</v>
      </c>
      <c r="D857">
        <v>350</v>
      </c>
      <c r="E857" t="s">
        <v>256</v>
      </c>
      <c r="F857" t="s">
        <v>217</v>
      </c>
      <c r="G857" t="s">
        <v>218</v>
      </c>
      <c r="K857">
        <v>6</v>
      </c>
      <c r="M857">
        <v>0</v>
      </c>
    </row>
    <row r="858" spans="1:13" x14ac:dyDescent="0.2">
      <c r="A858" s="7">
        <v>39680</v>
      </c>
      <c r="B858">
        <v>241</v>
      </c>
      <c r="C858">
        <v>20</v>
      </c>
      <c r="D858">
        <v>350</v>
      </c>
      <c r="E858" t="s">
        <v>256</v>
      </c>
      <c r="F858" t="s">
        <v>217</v>
      </c>
      <c r="G858" t="s">
        <v>218</v>
      </c>
      <c r="K858">
        <v>6</v>
      </c>
      <c r="M858">
        <v>0</v>
      </c>
    </row>
    <row r="859" spans="1:13" x14ac:dyDescent="0.2">
      <c r="A859" s="7">
        <v>39680</v>
      </c>
      <c r="B859">
        <v>241</v>
      </c>
      <c r="C859">
        <v>20</v>
      </c>
      <c r="D859">
        <v>350</v>
      </c>
      <c r="E859" t="s">
        <v>256</v>
      </c>
      <c r="F859" t="s">
        <v>217</v>
      </c>
      <c r="G859" t="s">
        <v>218</v>
      </c>
      <c r="K859">
        <v>6</v>
      </c>
      <c r="M859">
        <v>0</v>
      </c>
    </row>
    <row r="860" spans="1:13" x14ac:dyDescent="0.2">
      <c r="A860" s="7">
        <v>39680</v>
      </c>
      <c r="B860">
        <v>241</v>
      </c>
      <c r="C860">
        <v>20</v>
      </c>
      <c r="D860">
        <v>350</v>
      </c>
      <c r="E860" t="s">
        <v>256</v>
      </c>
      <c r="F860" t="s">
        <v>217</v>
      </c>
      <c r="G860" t="s">
        <v>218</v>
      </c>
      <c r="K860">
        <v>6</v>
      </c>
      <c r="M860">
        <v>0</v>
      </c>
    </row>
    <row r="861" spans="1:13" x14ac:dyDescent="0.2">
      <c r="A861" s="7">
        <v>39680</v>
      </c>
      <c r="B861">
        <v>241</v>
      </c>
      <c r="C861">
        <v>20</v>
      </c>
      <c r="D861">
        <v>350</v>
      </c>
      <c r="E861" t="s">
        <v>256</v>
      </c>
      <c r="F861" t="s">
        <v>217</v>
      </c>
      <c r="G861" t="s">
        <v>218</v>
      </c>
      <c r="K861">
        <v>6</v>
      </c>
      <c r="M861">
        <v>0</v>
      </c>
    </row>
    <row r="862" spans="1:13" x14ac:dyDescent="0.2">
      <c r="A862" s="7">
        <v>39680</v>
      </c>
      <c r="B862">
        <v>241</v>
      </c>
      <c r="C862">
        <v>20</v>
      </c>
      <c r="D862">
        <v>350</v>
      </c>
      <c r="E862" t="s">
        <v>256</v>
      </c>
      <c r="F862" t="s">
        <v>217</v>
      </c>
      <c r="G862" t="s">
        <v>218</v>
      </c>
      <c r="K862">
        <v>6</v>
      </c>
      <c r="M862">
        <v>0</v>
      </c>
    </row>
    <row r="863" spans="1:13" x14ac:dyDescent="0.2">
      <c r="A863" s="7">
        <v>39680</v>
      </c>
      <c r="B863">
        <v>241</v>
      </c>
      <c r="C863">
        <v>20</v>
      </c>
      <c r="D863">
        <v>350</v>
      </c>
      <c r="E863" t="s">
        <v>256</v>
      </c>
      <c r="F863" t="s">
        <v>217</v>
      </c>
      <c r="G863" t="s">
        <v>218</v>
      </c>
      <c r="K863">
        <v>6</v>
      </c>
      <c r="M863">
        <v>0</v>
      </c>
    </row>
    <row r="864" spans="1:13" x14ac:dyDescent="0.2">
      <c r="A864" s="7">
        <v>39680</v>
      </c>
      <c r="B864">
        <v>241</v>
      </c>
      <c r="C864">
        <v>20</v>
      </c>
      <c r="D864">
        <v>350</v>
      </c>
      <c r="E864" t="s">
        <v>256</v>
      </c>
      <c r="F864" t="s">
        <v>217</v>
      </c>
      <c r="G864" t="s">
        <v>218</v>
      </c>
      <c r="K864">
        <v>6</v>
      </c>
      <c r="M864">
        <v>0</v>
      </c>
    </row>
    <row r="865" spans="1:13" x14ac:dyDescent="0.2">
      <c r="A865" s="7">
        <v>39680</v>
      </c>
      <c r="B865">
        <v>241</v>
      </c>
      <c r="C865">
        <v>20</v>
      </c>
      <c r="D865">
        <v>350</v>
      </c>
      <c r="E865" t="s">
        <v>256</v>
      </c>
      <c r="F865" t="s">
        <v>217</v>
      </c>
      <c r="G865" t="s">
        <v>218</v>
      </c>
      <c r="K865">
        <v>6</v>
      </c>
      <c r="M865">
        <v>0</v>
      </c>
    </row>
    <row r="866" spans="1:13" x14ac:dyDescent="0.2">
      <c r="A866" s="7">
        <v>39680</v>
      </c>
      <c r="B866">
        <v>241</v>
      </c>
      <c r="C866">
        <v>20</v>
      </c>
      <c r="D866">
        <v>350</v>
      </c>
      <c r="E866" t="s">
        <v>256</v>
      </c>
      <c r="F866" t="s">
        <v>217</v>
      </c>
      <c r="G866" t="s">
        <v>218</v>
      </c>
      <c r="K866">
        <v>6</v>
      </c>
      <c r="M866">
        <v>0</v>
      </c>
    </row>
    <row r="867" spans="1:13" x14ac:dyDescent="0.2">
      <c r="A867" s="7">
        <v>39680</v>
      </c>
      <c r="B867">
        <v>241</v>
      </c>
      <c r="C867">
        <v>20</v>
      </c>
      <c r="D867">
        <v>350</v>
      </c>
      <c r="E867" t="s">
        <v>256</v>
      </c>
      <c r="F867" t="s">
        <v>217</v>
      </c>
      <c r="G867" t="s">
        <v>218</v>
      </c>
      <c r="K867">
        <v>6</v>
      </c>
      <c r="M867">
        <v>0</v>
      </c>
    </row>
    <row r="868" spans="1:13" x14ac:dyDescent="0.2">
      <c r="A868" s="7">
        <v>39680</v>
      </c>
      <c r="B868">
        <v>241</v>
      </c>
      <c r="C868">
        <v>20</v>
      </c>
      <c r="D868">
        <v>350</v>
      </c>
      <c r="E868" t="s">
        <v>256</v>
      </c>
      <c r="F868" t="s">
        <v>217</v>
      </c>
      <c r="G868" t="s">
        <v>218</v>
      </c>
      <c r="K868">
        <v>6</v>
      </c>
      <c r="M868">
        <v>0</v>
      </c>
    </row>
    <row r="869" spans="1:13" x14ac:dyDescent="0.2">
      <c r="A869" s="7">
        <v>39680</v>
      </c>
      <c r="B869">
        <v>241</v>
      </c>
      <c r="C869">
        <v>20</v>
      </c>
      <c r="D869">
        <v>350</v>
      </c>
      <c r="E869" t="s">
        <v>256</v>
      </c>
      <c r="F869" t="s">
        <v>217</v>
      </c>
      <c r="G869" t="s">
        <v>218</v>
      </c>
      <c r="K869">
        <v>6</v>
      </c>
      <c r="M869">
        <v>0</v>
      </c>
    </row>
    <row r="870" spans="1:13" x14ac:dyDescent="0.2">
      <c r="A870" s="7">
        <v>39680</v>
      </c>
      <c r="B870">
        <v>241</v>
      </c>
      <c r="C870">
        <v>20</v>
      </c>
      <c r="D870">
        <v>350</v>
      </c>
      <c r="E870" t="s">
        <v>256</v>
      </c>
      <c r="F870" t="s">
        <v>217</v>
      </c>
      <c r="G870" t="s">
        <v>218</v>
      </c>
      <c r="K870">
        <v>6</v>
      </c>
      <c r="M870">
        <v>0</v>
      </c>
    </row>
    <row r="871" spans="1:13" x14ac:dyDescent="0.2">
      <c r="A871" s="7">
        <v>39680</v>
      </c>
      <c r="B871">
        <v>241</v>
      </c>
      <c r="C871">
        <v>20</v>
      </c>
      <c r="D871">
        <v>350</v>
      </c>
      <c r="E871" t="s">
        <v>256</v>
      </c>
      <c r="F871" t="s">
        <v>217</v>
      </c>
      <c r="G871" t="s">
        <v>218</v>
      </c>
      <c r="K871">
        <v>6</v>
      </c>
      <c r="M871">
        <v>0</v>
      </c>
    </row>
    <row r="872" spans="1:13" x14ac:dyDescent="0.2">
      <c r="A872" s="7">
        <v>39680</v>
      </c>
      <c r="B872">
        <v>241</v>
      </c>
      <c r="C872">
        <v>20</v>
      </c>
      <c r="D872">
        <v>350</v>
      </c>
      <c r="E872" t="s">
        <v>256</v>
      </c>
      <c r="F872" t="s">
        <v>217</v>
      </c>
      <c r="G872" t="s">
        <v>218</v>
      </c>
      <c r="K872">
        <v>6</v>
      </c>
      <c r="M872">
        <v>0</v>
      </c>
    </row>
    <row r="873" spans="1:13" x14ac:dyDescent="0.2">
      <c r="A873" s="7">
        <v>39680</v>
      </c>
      <c r="B873">
        <v>241</v>
      </c>
      <c r="C873">
        <v>20</v>
      </c>
      <c r="D873">
        <v>350</v>
      </c>
      <c r="E873" t="s">
        <v>256</v>
      </c>
      <c r="F873" t="s">
        <v>217</v>
      </c>
      <c r="G873" t="s">
        <v>218</v>
      </c>
      <c r="K873">
        <v>6</v>
      </c>
      <c r="M873">
        <v>0</v>
      </c>
    </row>
    <row r="874" spans="1:13" x14ac:dyDescent="0.2">
      <c r="A874" s="7">
        <v>39680</v>
      </c>
      <c r="B874">
        <v>241</v>
      </c>
      <c r="C874">
        <v>20</v>
      </c>
      <c r="D874">
        <v>350</v>
      </c>
      <c r="E874" t="s">
        <v>256</v>
      </c>
      <c r="F874" t="s">
        <v>217</v>
      </c>
      <c r="G874" t="s">
        <v>218</v>
      </c>
      <c r="K874">
        <v>6</v>
      </c>
      <c r="M874">
        <v>0</v>
      </c>
    </row>
    <row r="875" spans="1:13" x14ac:dyDescent="0.2">
      <c r="A875" s="7">
        <v>39680</v>
      </c>
      <c r="B875">
        <v>241</v>
      </c>
      <c r="C875">
        <v>20</v>
      </c>
      <c r="D875">
        <v>350</v>
      </c>
      <c r="E875" t="s">
        <v>256</v>
      </c>
      <c r="F875" t="s">
        <v>217</v>
      </c>
      <c r="G875" t="s">
        <v>218</v>
      </c>
      <c r="K875">
        <v>6</v>
      </c>
      <c r="M875">
        <v>0</v>
      </c>
    </row>
    <row r="876" spans="1:13" x14ac:dyDescent="0.2">
      <c r="A876" s="7">
        <v>39680</v>
      </c>
      <c r="B876">
        <v>241</v>
      </c>
      <c r="C876">
        <v>20</v>
      </c>
      <c r="D876">
        <v>350</v>
      </c>
      <c r="E876" t="s">
        <v>256</v>
      </c>
      <c r="F876" t="s">
        <v>217</v>
      </c>
      <c r="G876" t="s">
        <v>218</v>
      </c>
      <c r="K876">
        <v>6</v>
      </c>
      <c r="M876">
        <v>0</v>
      </c>
    </row>
    <row r="877" spans="1:13" x14ac:dyDescent="0.2">
      <c r="A877" s="7">
        <v>39680</v>
      </c>
      <c r="B877">
        <v>241</v>
      </c>
      <c r="C877">
        <v>20</v>
      </c>
      <c r="D877">
        <v>350</v>
      </c>
      <c r="E877" t="s">
        <v>256</v>
      </c>
      <c r="F877" t="s">
        <v>217</v>
      </c>
      <c r="G877" t="s">
        <v>218</v>
      </c>
      <c r="K877">
        <v>6</v>
      </c>
      <c r="M877">
        <v>0</v>
      </c>
    </row>
    <row r="878" spans="1:13" x14ac:dyDescent="0.2">
      <c r="A878" s="7">
        <v>39680</v>
      </c>
      <c r="B878">
        <v>241</v>
      </c>
      <c r="C878">
        <v>20</v>
      </c>
      <c r="D878">
        <v>350</v>
      </c>
      <c r="E878" t="s">
        <v>256</v>
      </c>
      <c r="F878" t="s">
        <v>217</v>
      </c>
      <c r="G878" t="s">
        <v>218</v>
      </c>
      <c r="K878">
        <v>6</v>
      </c>
      <c r="M878">
        <v>0</v>
      </c>
    </row>
    <row r="879" spans="1:13" x14ac:dyDescent="0.2">
      <c r="A879" s="7">
        <v>39680</v>
      </c>
      <c r="B879">
        <v>241</v>
      </c>
      <c r="C879">
        <v>20</v>
      </c>
      <c r="D879">
        <v>350</v>
      </c>
      <c r="E879" t="s">
        <v>256</v>
      </c>
      <c r="F879" t="s">
        <v>217</v>
      </c>
      <c r="G879" t="s">
        <v>218</v>
      </c>
      <c r="K879">
        <v>6</v>
      </c>
      <c r="M879">
        <v>0</v>
      </c>
    </row>
    <row r="880" spans="1:13" x14ac:dyDescent="0.2">
      <c r="A880" s="7">
        <v>39680</v>
      </c>
      <c r="B880">
        <v>241</v>
      </c>
      <c r="C880">
        <v>20</v>
      </c>
      <c r="D880">
        <v>350</v>
      </c>
      <c r="E880" t="s">
        <v>256</v>
      </c>
      <c r="F880" t="s">
        <v>217</v>
      </c>
      <c r="G880" t="s">
        <v>218</v>
      </c>
      <c r="K880">
        <v>6</v>
      </c>
      <c r="M880">
        <v>0</v>
      </c>
    </row>
    <row r="881" spans="1:13" x14ac:dyDescent="0.2">
      <c r="A881" s="7">
        <v>39680</v>
      </c>
      <c r="B881">
        <v>241</v>
      </c>
      <c r="C881">
        <v>20</v>
      </c>
      <c r="D881">
        <v>350</v>
      </c>
      <c r="E881" t="s">
        <v>256</v>
      </c>
      <c r="F881" t="s">
        <v>217</v>
      </c>
      <c r="G881" t="s">
        <v>218</v>
      </c>
      <c r="K881">
        <v>6</v>
      </c>
      <c r="M881">
        <v>0</v>
      </c>
    </row>
    <row r="882" spans="1:13" x14ac:dyDescent="0.2">
      <c r="A882" s="7">
        <v>39680</v>
      </c>
      <c r="B882">
        <v>241</v>
      </c>
      <c r="C882">
        <v>20</v>
      </c>
      <c r="D882">
        <v>350</v>
      </c>
      <c r="E882" t="s">
        <v>256</v>
      </c>
      <c r="F882" t="s">
        <v>217</v>
      </c>
      <c r="G882" t="s">
        <v>218</v>
      </c>
      <c r="K882">
        <v>6</v>
      </c>
      <c r="M882">
        <v>0</v>
      </c>
    </row>
    <row r="883" spans="1:13" x14ac:dyDescent="0.2">
      <c r="A883" s="7">
        <v>39680</v>
      </c>
      <c r="B883">
        <v>241</v>
      </c>
      <c r="C883">
        <v>20</v>
      </c>
      <c r="D883">
        <v>350</v>
      </c>
      <c r="E883" t="s">
        <v>256</v>
      </c>
      <c r="F883" t="s">
        <v>217</v>
      </c>
      <c r="G883" t="s">
        <v>218</v>
      </c>
      <c r="K883">
        <v>6</v>
      </c>
      <c r="M883">
        <v>0</v>
      </c>
    </row>
    <row r="884" spans="1:13" x14ac:dyDescent="0.2">
      <c r="A884" s="7">
        <v>39680</v>
      </c>
      <c r="B884">
        <v>241</v>
      </c>
      <c r="C884">
        <v>20</v>
      </c>
      <c r="D884">
        <v>350</v>
      </c>
      <c r="E884" t="s">
        <v>256</v>
      </c>
      <c r="F884" t="s">
        <v>217</v>
      </c>
      <c r="G884" t="s">
        <v>218</v>
      </c>
      <c r="K884">
        <v>6</v>
      </c>
      <c r="M884">
        <v>0</v>
      </c>
    </row>
    <row r="885" spans="1:13" x14ac:dyDescent="0.2">
      <c r="A885" s="7">
        <v>39680</v>
      </c>
      <c r="B885">
        <v>241</v>
      </c>
      <c r="C885">
        <v>20</v>
      </c>
      <c r="D885">
        <v>350</v>
      </c>
      <c r="E885" t="s">
        <v>256</v>
      </c>
      <c r="F885" t="s">
        <v>217</v>
      </c>
      <c r="G885" t="s">
        <v>218</v>
      </c>
      <c r="K885">
        <v>6</v>
      </c>
      <c r="M885">
        <v>0</v>
      </c>
    </row>
    <row r="886" spans="1:13" x14ac:dyDescent="0.2">
      <c r="A886" s="7">
        <v>39680</v>
      </c>
      <c r="B886">
        <v>241</v>
      </c>
      <c r="C886">
        <v>20</v>
      </c>
      <c r="D886">
        <v>350</v>
      </c>
      <c r="E886" t="s">
        <v>256</v>
      </c>
      <c r="F886" t="s">
        <v>217</v>
      </c>
      <c r="G886" t="s">
        <v>218</v>
      </c>
      <c r="K886">
        <v>6</v>
      </c>
      <c r="M886">
        <v>0</v>
      </c>
    </row>
    <row r="887" spans="1:13" x14ac:dyDescent="0.2">
      <c r="A887" s="7">
        <v>39680</v>
      </c>
      <c r="B887">
        <v>241</v>
      </c>
      <c r="C887">
        <v>20</v>
      </c>
      <c r="D887">
        <v>350</v>
      </c>
      <c r="E887" t="s">
        <v>256</v>
      </c>
      <c r="F887" t="s">
        <v>217</v>
      </c>
      <c r="G887" t="s">
        <v>218</v>
      </c>
      <c r="K887">
        <v>6</v>
      </c>
      <c r="M887">
        <v>0</v>
      </c>
    </row>
    <row r="888" spans="1:13" x14ac:dyDescent="0.2">
      <c r="A888" s="7">
        <v>39680</v>
      </c>
      <c r="B888">
        <v>241</v>
      </c>
      <c r="C888">
        <v>20</v>
      </c>
      <c r="D888">
        <v>350</v>
      </c>
      <c r="E888" t="s">
        <v>256</v>
      </c>
      <c r="F888" t="s">
        <v>217</v>
      </c>
      <c r="G888" t="s">
        <v>218</v>
      </c>
      <c r="K888">
        <v>6</v>
      </c>
      <c r="M888">
        <v>0</v>
      </c>
    </row>
    <row r="889" spans="1:13" x14ac:dyDescent="0.2">
      <c r="A889" s="7">
        <v>39680</v>
      </c>
      <c r="B889">
        <v>241</v>
      </c>
      <c r="C889">
        <v>20</v>
      </c>
      <c r="D889">
        <v>350</v>
      </c>
      <c r="E889" t="s">
        <v>256</v>
      </c>
      <c r="F889" t="s">
        <v>217</v>
      </c>
      <c r="G889" t="s">
        <v>218</v>
      </c>
      <c r="K889">
        <v>6</v>
      </c>
      <c r="M889">
        <v>0</v>
      </c>
    </row>
    <row r="890" spans="1:13" x14ac:dyDescent="0.2">
      <c r="A890" s="7">
        <v>39680</v>
      </c>
      <c r="B890">
        <v>241</v>
      </c>
      <c r="C890">
        <v>20</v>
      </c>
      <c r="D890">
        <v>350</v>
      </c>
      <c r="E890" t="s">
        <v>256</v>
      </c>
      <c r="F890" t="s">
        <v>217</v>
      </c>
      <c r="G890" t="s">
        <v>218</v>
      </c>
      <c r="K890">
        <v>6</v>
      </c>
      <c r="M890">
        <v>0</v>
      </c>
    </row>
    <row r="891" spans="1:13" x14ac:dyDescent="0.2">
      <c r="A891" s="7">
        <v>39680</v>
      </c>
      <c r="B891">
        <v>241</v>
      </c>
      <c r="C891">
        <v>20</v>
      </c>
      <c r="D891">
        <v>350</v>
      </c>
      <c r="E891" t="s">
        <v>256</v>
      </c>
      <c r="F891" t="s">
        <v>217</v>
      </c>
      <c r="G891" t="s">
        <v>218</v>
      </c>
      <c r="K891">
        <v>6</v>
      </c>
      <c r="M891">
        <v>0</v>
      </c>
    </row>
    <row r="892" spans="1:13" x14ac:dyDescent="0.2">
      <c r="A892" s="7">
        <v>39680</v>
      </c>
      <c r="B892">
        <v>241</v>
      </c>
      <c r="C892">
        <v>20</v>
      </c>
      <c r="D892">
        <v>350</v>
      </c>
      <c r="E892" t="s">
        <v>256</v>
      </c>
      <c r="F892" t="s">
        <v>217</v>
      </c>
      <c r="G892" t="s">
        <v>218</v>
      </c>
      <c r="K892">
        <v>6</v>
      </c>
      <c r="M892">
        <v>0</v>
      </c>
    </row>
    <row r="893" spans="1:13" x14ac:dyDescent="0.2">
      <c r="A893" s="7">
        <v>39680</v>
      </c>
      <c r="B893">
        <v>241</v>
      </c>
      <c r="C893">
        <v>20</v>
      </c>
      <c r="D893">
        <v>350</v>
      </c>
      <c r="E893" t="s">
        <v>256</v>
      </c>
      <c r="F893" t="s">
        <v>217</v>
      </c>
      <c r="G893" t="s">
        <v>218</v>
      </c>
      <c r="K893">
        <v>6</v>
      </c>
      <c r="M893">
        <v>0</v>
      </c>
    </row>
    <row r="894" spans="1:13" x14ac:dyDescent="0.2">
      <c r="A894" s="7">
        <v>39680</v>
      </c>
      <c r="B894">
        <v>241</v>
      </c>
      <c r="C894">
        <v>20</v>
      </c>
      <c r="D894">
        <v>350</v>
      </c>
      <c r="E894" t="s">
        <v>256</v>
      </c>
      <c r="F894" t="s">
        <v>217</v>
      </c>
      <c r="G894" t="s">
        <v>218</v>
      </c>
      <c r="K894">
        <v>6</v>
      </c>
      <c r="M894">
        <v>0</v>
      </c>
    </row>
    <row r="895" spans="1:13" x14ac:dyDescent="0.2">
      <c r="A895" s="7">
        <v>39680</v>
      </c>
      <c r="B895">
        <v>241</v>
      </c>
      <c r="C895">
        <v>20</v>
      </c>
      <c r="D895">
        <v>350</v>
      </c>
      <c r="E895" t="s">
        <v>256</v>
      </c>
      <c r="F895" t="s">
        <v>217</v>
      </c>
      <c r="G895" t="s">
        <v>218</v>
      </c>
      <c r="K895">
        <v>6</v>
      </c>
      <c r="M895">
        <v>0</v>
      </c>
    </row>
    <row r="896" spans="1:13" x14ac:dyDescent="0.2">
      <c r="A896" s="7">
        <v>39680</v>
      </c>
      <c r="B896">
        <v>241</v>
      </c>
      <c r="C896">
        <v>20</v>
      </c>
      <c r="D896">
        <v>350</v>
      </c>
      <c r="E896" t="s">
        <v>256</v>
      </c>
      <c r="F896" t="s">
        <v>217</v>
      </c>
      <c r="G896" t="s">
        <v>218</v>
      </c>
      <c r="K896">
        <v>6</v>
      </c>
      <c r="M896">
        <v>0</v>
      </c>
    </row>
    <row r="897" spans="1:13" x14ac:dyDescent="0.2">
      <c r="A897" s="7">
        <v>39680</v>
      </c>
      <c r="B897">
        <v>241</v>
      </c>
      <c r="C897">
        <v>20</v>
      </c>
      <c r="D897">
        <v>350</v>
      </c>
      <c r="E897" t="s">
        <v>256</v>
      </c>
      <c r="F897" t="s">
        <v>217</v>
      </c>
      <c r="G897" t="s">
        <v>218</v>
      </c>
      <c r="K897">
        <v>6</v>
      </c>
      <c r="M897">
        <v>0</v>
      </c>
    </row>
    <row r="898" spans="1:13" x14ac:dyDescent="0.2">
      <c r="A898" s="7">
        <v>39680</v>
      </c>
      <c r="B898">
        <v>241</v>
      </c>
      <c r="C898">
        <v>20</v>
      </c>
      <c r="D898">
        <v>350</v>
      </c>
      <c r="E898" t="s">
        <v>256</v>
      </c>
      <c r="F898" t="s">
        <v>217</v>
      </c>
      <c r="G898" t="s">
        <v>218</v>
      </c>
      <c r="K898">
        <v>6</v>
      </c>
      <c r="M898">
        <v>0</v>
      </c>
    </row>
    <row r="899" spans="1:13" x14ac:dyDescent="0.2">
      <c r="A899" s="7">
        <v>39680</v>
      </c>
      <c r="B899">
        <v>241</v>
      </c>
      <c r="C899">
        <v>20</v>
      </c>
      <c r="D899">
        <v>350</v>
      </c>
      <c r="E899" t="s">
        <v>256</v>
      </c>
      <c r="F899" t="s">
        <v>217</v>
      </c>
      <c r="G899" t="s">
        <v>218</v>
      </c>
      <c r="K899">
        <v>6</v>
      </c>
      <c r="M899">
        <v>0</v>
      </c>
    </row>
    <row r="900" spans="1:13" x14ac:dyDescent="0.2">
      <c r="A900" s="7">
        <v>39680</v>
      </c>
      <c r="B900">
        <v>241</v>
      </c>
      <c r="C900">
        <v>20</v>
      </c>
      <c r="D900">
        <v>350</v>
      </c>
      <c r="E900" t="s">
        <v>256</v>
      </c>
      <c r="F900" t="s">
        <v>217</v>
      </c>
      <c r="G900" t="s">
        <v>218</v>
      </c>
      <c r="K900">
        <v>6</v>
      </c>
      <c r="M900">
        <v>0</v>
      </c>
    </row>
    <row r="901" spans="1:13" x14ac:dyDescent="0.2">
      <c r="A901" s="7">
        <v>39680</v>
      </c>
      <c r="B901">
        <v>241</v>
      </c>
      <c r="C901">
        <v>20</v>
      </c>
      <c r="D901">
        <v>350</v>
      </c>
      <c r="E901" t="s">
        <v>256</v>
      </c>
      <c r="F901" t="s">
        <v>217</v>
      </c>
      <c r="G901" t="s">
        <v>218</v>
      </c>
      <c r="K901">
        <v>6</v>
      </c>
      <c r="M901">
        <v>0</v>
      </c>
    </row>
    <row r="902" spans="1:13" x14ac:dyDescent="0.2">
      <c r="A902" s="7">
        <v>39680</v>
      </c>
      <c r="B902">
        <v>241</v>
      </c>
      <c r="C902">
        <v>20</v>
      </c>
      <c r="D902">
        <v>350</v>
      </c>
      <c r="E902" t="s">
        <v>256</v>
      </c>
      <c r="F902" t="s">
        <v>217</v>
      </c>
      <c r="G902" t="s">
        <v>218</v>
      </c>
      <c r="K902">
        <v>6</v>
      </c>
      <c r="M902">
        <v>0</v>
      </c>
    </row>
    <row r="903" spans="1:13" x14ac:dyDescent="0.2">
      <c r="A903" s="7">
        <v>39680</v>
      </c>
      <c r="B903">
        <v>241</v>
      </c>
      <c r="C903">
        <v>20</v>
      </c>
      <c r="D903">
        <v>350</v>
      </c>
      <c r="E903" t="s">
        <v>256</v>
      </c>
      <c r="F903" t="s">
        <v>217</v>
      </c>
      <c r="G903" t="s">
        <v>218</v>
      </c>
      <c r="K903">
        <v>6</v>
      </c>
      <c r="M903">
        <v>0</v>
      </c>
    </row>
    <row r="904" spans="1:13" x14ac:dyDescent="0.2">
      <c r="A904" s="7">
        <v>39680</v>
      </c>
      <c r="B904">
        <v>241</v>
      </c>
      <c r="C904">
        <v>20</v>
      </c>
      <c r="D904">
        <v>350</v>
      </c>
      <c r="E904" t="s">
        <v>256</v>
      </c>
      <c r="F904" t="s">
        <v>217</v>
      </c>
      <c r="G904" t="s">
        <v>218</v>
      </c>
      <c r="K904">
        <v>6</v>
      </c>
      <c r="M904">
        <v>0</v>
      </c>
    </row>
    <row r="905" spans="1:13" x14ac:dyDescent="0.2">
      <c r="A905" s="7">
        <v>39680</v>
      </c>
      <c r="B905">
        <v>241</v>
      </c>
      <c r="C905">
        <v>20</v>
      </c>
      <c r="D905">
        <v>350</v>
      </c>
      <c r="E905" t="s">
        <v>256</v>
      </c>
      <c r="F905" t="s">
        <v>217</v>
      </c>
      <c r="G905" t="s">
        <v>218</v>
      </c>
      <c r="K905">
        <v>6</v>
      </c>
      <c r="M905">
        <v>0</v>
      </c>
    </row>
    <row r="906" spans="1:13" x14ac:dyDescent="0.2">
      <c r="A906" s="7">
        <v>39680</v>
      </c>
      <c r="B906">
        <v>241</v>
      </c>
      <c r="C906">
        <v>20</v>
      </c>
      <c r="D906">
        <v>350</v>
      </c>
      <c r="E906" t="s">
        <v>256</v>
      </c>
      <c r="F906" t="s">
        <v>217</v>
      </c>
      <c r="G906" t="s">
        <v>218</v>
      </c>
      <c r="K906">
        <v>6</v>
      </c>
      <c r="M906">
        <v>0</v>
      </c>
    </row>
    <row r="907" spans="1:13" x14ac:dyDescent="0.2">
      <c r="A907" s="7">
        <v>39680</v>
      </c>
      <c r="B907">
        <v>241</v>
      </c>
      <c r="C907">
        <v>20</v>
      </c>
      <c r="D907">
        <v>350</v>
      </c>
      <c r="E907" t="s">
        <v>256</v>
      </c>
      <c r="F907" t="s">
        <v>217</v>
      </c>
      <c r="G907" t="s">
        <v>218</v>
      </c>
      <c r="K907">
        <v>6</v>
      </c>
      <c r="M907">
        <v>0</v>
      </c>
    </row>
    <row r="908" spans="1:13" x14ac:dyDescent="0.2">
      <c r="A908" s="7">
        <v>39680</v>
      </c>
      <c r="B908">
        <v>241</v>
      </c>
      <c r="C908">
        <v>20</v>
      </c>
      <c r="D908">
        <v>350</v>
      </c>
      <c r="E908" t="s">
        <v>256</v>
      </c>
      <c r="F908" t="s">
        <v>217</v>
      </c>
      <c r="G908" t="s">
        <v>218</v>
      </c>
      <c r="K908">
        <v>6</v>
      </c>
      <c r="M908">
        <v>0</v>
      </c>
    </row>
    <row r="909" spans="1:13" x14ac:dyDescent="0.2">
      <c r="A909" s="7">
        <v>39680</v>
      </c>
      <c r="B909">
        <v>241</v>
      </c>
      <c r="C909">
        <v>20</v>
      </c>
      <c r="D909">
        <v>350</v>
      </c>
      <c r="E909" t="s">
        <v>256</v>
      </c>
      <c r="F909" t="s">
        <v>217</v>
      </c>
      <c r="G909" t="s">
        <v>218</v>
      </c>
      <c r="K909">
        <v>6</v>
      </c>
      <c r="M909">
        <v>0</v>
      </c>
    </row>
    <row r="910" spans="1:13" x14ac:dyDescent="0.2">
      <c r="A910" s="7">
        <v>39680</v>
      </c>
      <c r="B910">
        <v>241</v>
      </c>
      <c r="C910">
        <v>20</v>
      </c>
      <c r="D910">
        <v>350</v>
      </c>
      <c r="E910" t="s">
        <v>256</v>
      </c>
      <c r="F910" t="s">
        <v>217</v>
      </c>
      <c r="G910" t="s">
        <v>218</v>
      </c>
      <c r="K910">
        <v>6</v>
      </c>
      <c r="M910">
        <v>0</v>
      </c>
    </row>
    <row r="911" spans="1:13" x14ac:dyDescent="0.2">
      <c r="A911" s="7">
        <v>39680</v>
      </c>
      <c r="B911">
        <v>241</v>
      </c>
      <c r="C911">
        <v>20</v>
      </c>
      <c r="D911">
        <v>350</v>
      </c>
      <c r="E911" t="s">
        <v>256</v>
      </c>
      <c r="F911" t="s">
        <v>217</v>
      </c>
      <c r="G911" t="s">
        <v>218</v>
      </c>
      <c r="K911">
        <v>6</v>
      </c>
      <c r="M911">
        <v>0</v>
      </c>
    </row>
    <row r="912" spans="1:13" x14ac:dyDescent="0.2">
      <c r="A912" s="7">
        <v>39680</v>
      </c>
      <c r="B912">
        <v>241</v>
      </c>
      <c r="C912">
        <v>20</v>
      </c>
      <c r="D912">
        <v>350</v>
      </c>
      <c r="E912" t="s">
        <v>256</v>
      </c>
      <c r="F912" t="s">
        <v>217</v>
      </c>
      <c r="G912" t="s">
        <v>218</v>
      </c>
      <c r="K912">
        <v>6</v>
      </c>
      <c r="M912">
        <v>0</v>
      </c>
    </row>
    <row r="913" spans="1:13" x14ac:dyDescent="0.2">
      <c r="A913" s="7">
        <v>39680</v>
      </c>
      <c r="B913">
        <v>241</v>
      </c>
      <c r="C913">
        <v>20</v>
      </c>
      <c r="D913">
        <v>350</v>
      </c>
      <c r="E913" t="s">
        <v>256</v>
      </c>
      <c r="F913" t="s">
        <v>217</v>
      </c>
      <c r="G913" t="s">
        <v>218</v>
      </c>
      <c r="K913">
        <v>6</v>
      </c>
      <c r="M913">
        <v>0</v>
      </c>
    </row>
    <row r="914" spans="1:13" x14ac:dyDescent="0.2">
      <c r="A914" s="7">
        <v>39680</v>
      </c>
      <c r="B914">
        <v>241</v>
      </c>
      <c r="C914">
        <v>20</v>
      </c>
      <c r="D914">
        <v>350</v>
      </c>
      <c r="E914" t="s">
        <v>256</v>
      </c>
      <c r="F914" t="s">
        <v>217</v>
      </c>
      <c r="G914" t="s">
        <v>218</v>
      </c>
      <c r="K914">
        <v>6</v>
      </c>
      <c r="M914">
        <v>0</v>
      </c>
    </row>
    <row r="915" spans="1:13" x14ac:dyDescent="0.2">
      <c r="A915" s="7">
        <v>39680</v>
      </c>
      <c r="B915">
        <v>241</v>
      </c>
      <c r="C915">
        <v>20</v>
      </c>
      <c r="D915">
        <v>350</v>
      </c>
      <c r="E915" t="s">
        <v>256</v>
      </c>
      <c r="F915" t="s">
        <v>217</v>
      </c>
      <c r="G915" t="s">
        <v>218</v>
      </c>
      <c r="K915">
        <v>6</v>
      </c>
      <c r="M915">
        <v>0</v>
      </c>
    </row>
    <row r="916" spans="1:13" x14ac:dyDescent="0.2">
      <c r="A916" s="7">
        <v>39680</v>
      </c>
      <c r="B916">
        <v>241</v>
      </c>
      <c r="C916">
        <v>20</v>
      </c>
      <c r="D916">
        <v>350</v>
      </c>
      <c r="E916" t="s">
        <v>256</v>
      </c>
      <c r="F916" t="s">
        <v>217</v>
      </c>
      <c r="G916" t="s">
        <v>218</v>
      </c>
      <c r="K916">
        <v>6</v>
      </c>
      <c r="M916">
        <v>0</v>
      </c>
    </row>
    <row r="917" spans="1:13" x14ac:dyDescent="0.2">
      <c r="A917" s="7">
        <v>39680</v>
      </c>
      <c r="B917">
        <v>241</v>
      </c>
      <c r="C917">
        <v>20</v>
      </c>
      <c r="D917">
        <v>350</v>
      </c>
      <c r="E917" t="s">
        <v>256</v>
      </c>
      <c r="F917" t="s">
        <v>217</v>
      </c>
      <c r="G917" t="s">
        <v>218</v>
      </c>
      <c r="K917">
        <v>6</v>
      </c>
      <c r="M917">
        <v>0</v>
      </c>
    </row>
    <row r="918" spans="1:13" x14ac:dyDescent="0.2">
      <c r="A918" s="7">
        <v>39680</v>
      </c>
      <c r="B918">
        <v>241</v>
      </c>
      <c r="C918">
        <v>20</v>
      </c>
      <c r="D918">
        <v>350</v>
      </c>
      <c r="E918" t="s">
        <v>256</v>
      </c>
      <c r="F918" t="s">
        <v>217</v>
      </c>
      <c r="G918" t="s">
        <v>218</v>
      </c>
      <c r="K918">
        <v>6</v>
      </c>
      <c r="M918">
        <v>0</v>
      </c>
    </row>
    <row r="919" spans="1:13" x14ac:dyDescent="0.2">
      <c r="A919" s="7">
        <v>39680</v>
      </c>
      <c r="B919">
        <v>241</v>
      </c>
      <c r="C919">
        <v>20</v>
      </c>
      <c r="D919">
        <v>350</v>
      </c>
      <c r="E919" t="s">
        <v>256</v>
      </c>
      <c r="F919" t="s">
        <v>217</v>
      </c>
      <c r="G919" t="s">
        <v>218</v>
      </c>
      <c r="K919">
        <v>6</v>
      </c>
      <c r="M919">
        <v>0</v>
      </c>
    </row>
    <row r="920" spans="1:13" x14ac:dyDescent="0.2">
      <c r="A920" s="7">
        <v>39680</v>
      </c>
      <c r="B920">
        <v>241</v>
      </c>
      <c r="C920">
        <v>20</v>
      </c>
      <c r="D920">
        <v>350</v>
      </c>
      <c r="E920" t="s">
        <v>256</v>
      </c>
      <c r="F920" t="s">
        <v>217</v>
      </c>
      <c r="G920" t="s">
        <v>218</v>
      </c>
      <c r="K920">
        <v>6</v>
      </c>
      <c r="M920">
        <v>0</v>
      </c>
    </row>
    <row r="921" spans="1:13" x14ac:dyDescent="0.2">
      <c r="A921" s="7">
        <v>39680</v>
      </c>
      <c r="B921">
        <v>241</v>
      </c>
      <c r="C921">
        <v>20</v>
      </c>
      <c r="D921">
        <v>350</v>
      </c>
      <c r="E921" t="s">
        <v>256</v>
      </c>
      <c r="F921" t="s">
        <v>217</v>
      </c>
      <c r="G921" t="s">
        <v>218</v>
      </c>
      <c r="K921">
        <v>6</v>
      </c>
      <c r="M921">
        <v>0</v>
      </c>
    </row>
    <row r="922" spans="1:13" x14ac:dyDescent="0.2">
      <c r="A922" s="7">
        <v>39680</v>
      </c>
      <c r="B922">
        <v>241</v>
      </c>
      <c r="C922">
        <v>20</v>
      </c>
      <c r="D922">
        <v>350</v>
      </c>
      <c r="E922" t="s">
        <v>256</v>
      </c>
      <c r="F922" t="s">
        <v>217</v>
      </c>
      <c r="G922" t="s">
        <v>218</v>
      </c>
      <c r="K922">
        <v>6</v>
      </c>
      <c r="M922">
        <v>0</v>
      </c>
    </row>
    <row r="923" spans="1:13" x14ac:dyDescent="0.2">
      <c r="A923" s="7">
        <v>39680</v>
      </c>
      <c r="B923">
        <v>241</v>
      </c>
      <c r="C923">
        <v>20</v>
      </c>
      <c r="D923">
        <v>350</v>
      </c>
      <c r="E923" t="s">
        <v>256</v>
      </c>
      <c r="F923" t="s">
        <v>217</v>
      </c>
      <c r="G923" t="s">
        <v>218</v>
      </c>
      <c r="K923">
        <v>6</v>
      </c>
      <c r="M923">
        <v>0</v>
      </c>
    </row>
    <row r="924" spans="1:13" x14ac:dyDescent="0.2">
      <c r="A924" s="7">
        <v>39680</v>
      </c>
      <c r="B924">
        <v>241</v>
      </c>
      <c r="C924">
        <v>20</v>
      </c>
      <c r="D924">
        <v>350</v>
      </c>
      <c r="E924" t="s">
        <v>256</v>
      </c>
      <c r="F924" t="s">
        <v>217</v>
      </c>
      <c r="G924" t="s">
        <v>218</v>
      </c>
      <c r="K924">
        <v>6</v>
      </c>
      <c r="M924">
        <v>0</v>
      </c>
    </row>
    <row r="925" spans="1:13" x14ac:dyDescent="0.2">
      <c r="A925" s="7">
        <v>39680</v>
      </c>
      <c r="B925">
        <v>241</v>
      </c>
      <c r="C925">
        <v>20</v>
      </c>
      <c r="D925">
        <v>350</v>
      </c>
      <c r="E925" t="s">
        <v>256</v>
      </c>
      <c r="F925" t="s">
        <v>217</v>
      </c>
      <c r="G925" t="s">
        <v>218</v>
      </c>
      <c r="K925">
        <v>6</v>
      </c>
      <c r="M925">
        <v>0</v>
      </c>
    </row>
    <row r="926" spans="1:13" x14ac:dyDescent="0.2">
      <c r="A926" s="7">
        <v>39680</v>
      </c>
      <c r="B926">
        <v>241</v>
      </c>
      <c r="C926">
        <v>20</v>
      </c>
      <c r="D926">
        <v>350</v>
      </c>
      <c r="E926" t="s">
        <v>256</v>
      </c>
      <c r="F926" t="s">
        <v>217</v>
      </c>
      <c r="G926" t="s">
        <v>218</v>
      </c>
      <c r="K926">
        <v>6</v>
      </c>
      <c r="M926">
        <v>0</v>
      </c>
    </row>
    <row r="927" spans="1:13" x14ac:dyDescent="0.2">
      <c r="A927" s="7">
        <v>39680</v>
      </c>
      <c r="B927">
        <v>241</v>
      </c>
      <c r="C927">
        <v>20</v>
      </c>
      <c r="D927">
        <v>350</v>
      </c>
      <c r="E927" t="s">
        <v>256</v>
      </c>
      <c r="F927" t="s">
        <v>217</v>
      </c>
      <c r="G927" t="s">
        <v>218</v>
      </c>
      <c r="K927">
        <v>6</v>
      </c>
      <c r="M927">
        <v>0</v>
      </c>
    </row>
    <row r="928" spans="1:13" x14ac:dyDescent="0.2">
      <c r="A928" s="7">
        <v>39680</v>
      </c>
      <c r="B928">
        <v>241</v>
      </c>
      <c r="C928">
        <v>20</v>
      </c>
      <c r="D928">
        <v>350</v>
      </c>
      <c r="E928" t="s">
        <v>256</v>
      </c>
      <c r="F928" t="s">
        <v>217</v>
      </c>
      <c r="G928" t="s">
        <v>218</v>
      </c>
      <c r="K928">
        <v>6</v>
      </c>
      <c r="M928">
        <v>0</v>
      </c>
    </row>
    <row r="929" spans="1:13" x14ac:dyDescent="0.2">
      <c r="A929" s="7">
        <v>39680</v>
      </c>
      <c r="B929">
        <v>241</v>
      </c>
      <c r="C929">
        <v>20</v>
      </c>
      <c r="D929">
        <v>350</v>
      </c>
      <c r="E929" t="s">
        <v>256</v>
      </c>
      <c r="F929" t="s">
        <v>217</v>
      </c>
      <c r="G929" t="s">
        <v>218</v>
      </c>
      <c r="K929">
        <v>6</v>
      </c>
      <c r="M929">
        <v>0</v>
      </c>
    </row>
    <row r="930" spans="1:13" x14ac:dyDescent="0.2">
      <c r="A930" s="7">
        <v>39680</v>
      </c>
      <c r="B930">
        <v>241</v>
      </c>
      <c r="C930">
        <v>20</v>
      </c>
      <c r="D930">
        <v>350</v>
      </c>
      <c r="E930" t="s">
        <v>256</v>
      </c>
      <c r="F930" t="s">
        <v>217</v>
      </c>
      <c r="G930" t="s">
        <v>218</v>
      </c>
      <c r="K930">
        <v>6</v>
      </c>
      <c r="M930">
        <v>0</v>
      </c>
    </row>
    <row r="931" spans="1:13" x14ac:dyDescent="0.2">
      <c r="A931" s="7">
        <v>39680</v>
      </c>
      <c r="B931">
        <v>241</v>
      </c>
      <c r="C931">
        <v>20</v>
      </c>
      <c r="D931">
        <v>350</v>
      </c>
      <c r="E931" t="s">
        <v>256</v>
      </c>
      <c r="F931" t="s">
        <v>217</v>
      </c>
      <c r="G931" t="s">
        <v>218</v>
      </c>
      <c r="K931">
        <v>6</v>
      </c>
      <c r="M931">
        <v>0</v>
      </c>
    </row>
    <row r="932" spans="1:13" x14ac:dyDescent="0.2">
      <c r="A932" s="7">
        <v>39680</v>
      </c>
      <c r="B932">
        <v>241</v>
      </c>
      <c r="C932">
        <v>20</v>
      </c>
      <c r="D932">
        <v>350</v>
      </c>
      <c r="E932" t="s">
        <v>256</v>
      </c>
      <c r="F932" t="s">
        <v>217</v>
      </c>
      <c r="G932" t="s">
        <v>218</v>
      </c>
      <c r="K932">
        <v>6</v>
      </c>
      <c r="M932">
        <v>0</v>
      </c>
    </row>
    <row r="933" spans="1:13" x14ac:dyDescent="0.2">
      <c r="A933" s="7">
        <v>39680</v>
      </c>
      <c r="B933">
        <v>241</v>
      </c>
      <c r="C933">
        <v>20</v>
      </c>
      <c r="D933">
        <v>350</v>
      </c>
      <c r="E933" t="s">
        <v>256</v>
      </c>
      <c r="F933" t="s">
        <v>217</v>
      </c>
      <c r="G933" t="s">
        <v>218</v>
      </c>
      <c r="K933">
        <v>6</v>
      </c>
      <c r="M933">
        <v>0</v>
      </c>
    </row>
    <row r="934" spans="1:13" x14ac:dyDescent="0.2">
      <c r="A934" s="7">
        <v>39680</v>
      </c>
      <c r="B934">
        <v>241</v>
      </c>
      <c r="C934">
        <v>20</v>
      </c>
      <c r="D934">
        <v>350</v>
      </c>
      <c r="E934" t="s">
        <v>256</v>
      </c>
      <c r="F934" t="s">
        <v>217</v>
      </c>
      <c r="G934" t="s">
        <v>218</v>
      </c>
      <c r="K934">
        <v>6</v>
      </c>
      <c r="M934">
        <v>0</v>
      </c>
    </row>
    <row r="935" spans="1:13" x14ac:dyDescent="0.2">
      <c r="A935" s="7">
        <v>39680</v>
      </c>
      <c r="B935">
        <v>241</v>
      </c>
      <c r="C935">
        <v>20</v>
      </c>
      <c r="D935">
        <v>350</v>
      </c>
      <c r="E935" t="s">
        <v>256</v>
      </c>
      <c r="F935" t="s">
        <v>217</v>
      </c>
      <c r="G935" t="s">
        <v>218</v>
      </c>
      <c r="K935">
        <v>6</v>
      </c>
      <c r="M935">
        <v>0</v>
      </c>
    </row>
    <row r="936" spans="1:13" x14ac:dyDescent="0.2">
      <c r="A936" s="7">
        <v>39680</v>
      </c>
      <c r="B936">
        <v>241</v>
      </c>
      <c r="C936">
        <v>20</v>
      </c>
      <c r="D936">
        <v>350</v>
      </c>
      <c r="E936" t="s">
        <v>256</v>
      </c>
      <c r="F936" t="s">
        <v>217</v>
      </c>
      <c r="G936" t="s">
        <v>218</v>
      </c>
      <c r="K936">
        <v>6</v>
      </c>
      <c r="M936">
        <v>0</v>
      </c>
    </row>
    <row r="937" spans="1:13" x14ac:dyDescent="0.2">
      <c r="A937" s="7">
        <v>39680</v>
      </c>
      <c r="B937">
        <v>241</v>
      </c>
      <c r="C937">
        <v>20</v>
      </c>
      <c r="D937">
        <v>350</v>
      </c>
      <c r="E937" t="s">
        <v>256</v>
      </c>
      <c r="F937" t="s">
        <v>217</v>
      </c>
      <c r="G937" t="s">
        <v>218</v>
      </c>
      <c r="K937">
        <v>6</v>
      </c>
      <c r="M937">
        <v>0</v>
      </c>
    </row>
    <row r="938" spans="1:13" x14ac:dyDescent="0.2">
      <c r="A938" s="7">
        <v>39680</v>
      </c>
      <c r="B938">
        <v>241</v>
      </c>
      <c r="C938">
        <v>20</v>
      </c>
      <c r="D938">
        <v>350</v>
      </c>
      <c r="E938" t="s">
        <v>256</v>
      </c>
      <c r="F938" t="s">
        <v>217</v>
      </c>
      <c r="G938" t="s">
        <v>218</v>
      </c>
      <c r="K938">
        <v>6</v>
      </c>
      <c r="M938">
        <v>0</v>
      </c>
    </row>
    <row r="939" spans="1:13" x14ac:dyDescent="0.2">
      <c r="A939" s="7">
        <v>39680</v>
      </c>
      <c r="B939">
        <v>241</v>
      </c>
      <c r="C939">
        <v>20</v>
      </c>
      <c r="D939">
        <v>350</v>
      </c>
      <c r="E939" t="s">
        <v>256</v>
      </c>
      <c r="F939" t="s">
        <v>217</v>
      </c>
      <c r="G939" t="s">
        <v>218</v>
      </c>
      <c r="K939">
        <v>6</v>
      </c>
      <c r="M939">
        <v>0</v>
      </c>
    </row>
    <row r="940" spans="1:13" x14ac:dyDescent="0.2">
      <c r="A940" s="7">
        <v>39680</v>
      </c>
      <c r="B940">
        <v>241</v>
      </c>
      <c r="C940">
        <v>20</v>
      </c>
      <c r="D940">
        <v>350</v>
      </c>
      <c r="E940" t="s">
        <v>256</v>
      </c>
      <c r="F940" t="s">
        <v>217</v>
      </c>
      <c r="G940" t="s">
        <v>218</v>
      </c>
      <c r="K940">
        <v>6</v>
      </c>
      <c r="M940">
        <v>0</v>
      </c>
    </row>
    <row r="941" spans="1:13" x14ac:dyDescent="0.2">
      <c r="A941" s="7">
        <v>39680</v>
      </c>
      <c r="B941">
        <v>241</v>
      </c>
      <c r="C941">
        <v>20</v>
      </c>
      <c r="D941">
        <v>350</v>
      </c>
      <c r="E941" t="s">
        <v>256</v>
      </c>
      <c r="F941" t="s">
        <v>217</v>
      </c>
      <c r="G941" t="s">
        <v>218</v>
      </c>
      <c r="K941">
        <v>6</v>
      </c>
      <c r="M941">
        <v>0</v>
      </c>
    </row>
    <row r="942" spans="1:13" x14ac:dyDescent="0.2">
      <c r="A942" s="7">
        <v>39680</v>
      </c>
      <c r="B942">
        <v>241</v>
      </c>
      <c r="C942">
        <v>20</v>
      </c>
      <c r="D942">
        <v>350</v>
      </c>
      <c r="E942" t="s">
        <v>256</v>
      </c>
      <c r="F942" t="s">
        <v>217</v>
      </c>
      <c r="G942" t="s">
        <v>218</v>
      </c>
      <c r="K942">
        <v>6</v>
      </c>
      <c r="M942">
        <v>0</v>
      </c>
    </row>
    <row r="943" spans="1:13" x14ac:dyDescent="0.2">
      <c r="A943" s="7">
        <v>39680</v>
      </c>
      <c r="B943">
        <v>241</v>
      </c>
      <c r="C943">
        <v>20</v>
      </c>
      <c r="D943">
        <v>350</v>
      </c>
      <c r="E943" t="s">
        <v>256</v>
      </c>
      <c r="F943" t="s">
        <v>217</v>
      </c>
      <c r="G943" t="s">
        <v>218</v>
      </c>
      <c r="K943">
        <v>6</v>
      </c>
      <c r="M943">
        <v>0</v>
      </c>
    </row>
    <row r="944" spans="1:13" x14ac:dyDescent="0.2">
      <c r="A944" s="7">
        <v>39680</v>
      </c>
      <c r="B944">
        <v>241</v>
      </c>
      <c r="C944">
        <v>20</v>
      </c>
      <c r="D944">
        <v>350</v>
      </c>
      <c r="E944" t="s">
        <v>256</v>
      </c>
      <c r="F944" t="s">
        <v>217</v>
      </c>
      <c r="G944" t="s">
        <v>218</v>
      </c>
      <c r="K944">
        <v>6</v>
      </c>
      <c r="M944">
        <v>0</v>
      </c>
    </row>
    <row r="945" spans="1:13" x14ac:dyDescent="0.2">
      <c r="A945" s="7">
        <v>39680</v>
      </c>
      <c r="B945">
        <v>241</v>
      </c>
      <c r="C945">
        <v>20</v>
      </c>
      <c r="D945">
        <v>350</v>
      </c>
      <c r="E945" t="s">
        <v>256</v>
      </c>
      <c r="F945" t="s">
        <v>217</v>
      </c>
      <c r="G945" t="s">
        <v>218</v>
      </c>
      <c r="K945">
        <v>6</v>
      </c>
      <c r="M945">
        <v>0</v>
      </c>
    </row>
    <row r="946" spans="1:13" x14ac:dyDescent="0.2">
      <c r="A946" s="7">
        <v>39680</v>
      </c>
      <c r="B946">
        <v>241</v>
      </c>
      <c r="C946">
        <v>20</v>
      </c>
      <c r="D946">
        <v>350</v>
      </c>
      <c r="E946" t="s">
        <v>256</v>
      </c>
      <c r="F946" t="s">
        <v>217</v>
      </c>
      <c r="G946" t="s">
        <v>218</v>
      </c>
      <c r="K946">
        <v>6</v>
      </c>
      <c r="M946">
        <v>0</v>
      </c>
    </row>
    <row r="947" spans="1:13" x14ac:dyDescent="0.2">
      <c r="A947" s="7">
        <v>39680</v>
      </c>
      <c r="B947">
        <v>241</v>
      </c>
      <c r="C947">
        <v>20</v>
      </c>
      <c r="D947">
        <v>350</v>
      </c>
      <c r="E947" t="s">
        <v>256</v>
      </c>
      <c r="F947" t="s">
        <v>217</v>
      </c>
      <c r="G947" t="s">
        <v>218</v>
      </c>
      <c r="K947">
        <v>6</v>
      </c>
      <c r="M947">
        <v>0</v>
      </c>
    </row>
    <row r="948" spans="1:13" x14ac:dyDescent="0.2">
      <c r="A948" s="7">
        <v>39680</v>
      </c>
      <c r="B948">
        <v>241</v>
      </c>
      <c r="C948">
        <v>20</v>
      </c>
      <c r="D948">
        <v>350</v>
      </c>
      <c r="E948" t="s">
        <v>256</v>
      </c>
      <c r="F948" t="s">
        <v>217</v>
      </c>
      <c r="G948" t="s">
        <v>218</v>
      </c>
      <c r="K948">
        <v>6</v>
      </c>
      <c r="M948">
        <v>0</v>
      </c>
    </row>
    <row r="949" spans="1:13" x14ac:dyDescent="0.2">
      <c r="A949" s="7">
        <v>39680</v>
      </c>
      <c r="B949">
        <v>241</v>
      </c>
      <c r="C949">
        <v>20</v>
      </c>
      <c r="D949">
        <v>350</v>
      </c>
      <c r="E949" t="s">
        <v>256</v>
      </c>
      <c r="F949" t="s">
        <v>217</v>
      </c>
      <c r="G949" t="s">
        <v>218</v>
      </c>
      <c r="K949">
        <v>6</v>
      </c>
      <c r="M949">
        <v>0</v>
      </c>
    </row>
    <row r="950" spans="1:13" x14ac:dyDescent="0.2">
      <c r="A950" s="7">
        <v>39680</v>
      </c>
      <c r="B950">
        <v>241</v>
      </c>
      <c r="C950">
        <v>20</v>
      </c>
      <c r="D950">
        <v>350</v>
      </c>
      <c r="E950" t="s">
        <v>256</v>
      </c>
      <c r="F950" t="s">
        <v>217</v>
      </c>
      <c r="G950" t="s">
        <v>218</v>
      </c>
      <c r="K950">
        <v>6</v>
      </c>
      <c r="M950">
        <v>0</v>
      </c>
    </row>
    <row r="951" spans="1:13" x14ac:dyDescent="0.2">
      <c r="A951" s="7">
        <v>39680</v>
      </c>
      <c r="B951">
        <v>241</v>
      </c>
      <c r="C951">
        <v>20</v>
      </c>
      <c r="D951">
        <v>350</v>
      </c>
      <c r="E951" t="s">
        <v>256</v>
      </c>
      <c r="F951" t="s">
        <v>217</v>
      </c>
      <c r="G951" t="s">
        <v>218</v>
      </c>
      <c r="K951">
        <v>6</v>
      </c>
      <c r="M951">
        <v>0</v>
      </c>
    </row>
    <row r="952" spans="1:13" x14ac:dyDescent="0.2">
      <c r="A952" s="7">
        <v>39680</v>
      </c>
      <c r="B952">
        <v>241</v>
      </c>
      <c r="C952">
        <v>20</v>
      </c>
      <c r="D952">
        <v>350</v>
      </c>
      <c r="E952" t="s">
        <v>256</v>
      </c>
      <c r="F952" t="s">
        <v>217</v>
      </c>
      <c r="G952" t="s">
        <v>218</v>
      </c>
      <c r="K952">
        <v>6</v>
      </c>
      <c r="M952">
        <v>0</v>
      </c>
    </row>
    <row r="953" spans="1:13" x14ac:dyDescent="0.2">
      <c r="A953" s="7">
        <v>39680</v>
      </c>
      <c r="B953">
        <v>241</v>
      </c>
      <c r="C953">
        <v>20</v>
      </c>
      <c r="D953">
        <v>350</v>
      </c>
      <c r="E953" t="s">
        <v>256</v>
      </c>
      <c r="F953" t="s">
        <v>217</v>
      </c>
      <c r="G953" t="s">
        <v>218</v>
      </c>
      <c r="K953">
        <v>6</v>
      </c>
      <c r="M953">
        <v>0</v>
      </c>
    </row>
    <row r="954" spans="1:13" x14ac:dyDescent="0.2">
      <c r="A954" s="7">
        <v>39680</v>
      </c>
      <c r="B954">
        <v>241</v>
      </c>
      <c r="C954">
        <v>20</v>
      </c>
      <c r="D954">
        <v>350</v>
      </c>
      <c r="E954" t="s">
        <v>256</v>
      </c>
      <c r="F954" t="s">
        <v>217</v>
      </c>
      <c r="G954" t="s">
        <v>218</v>
      </c>
      <c r="K954">
        <v>6</v>
      </c>
      <c r="M954">
        <v>0</v>
      </c>
    </row>
    <row r="955" spans="1:13" x14ac:dyDescent="0.2">
      <c r="A955" s="7">
        <v>39680</v>
      </c>
      <c r="B955">
        <v>241</v>
      </c>
      <c r="C955">
        <v>20</v>
      </c>
      <c r="D955">
        <v>350</v>
      </c>
      <c r="E955" t="s">
        <v>256</v>
      </c>
      <c r="F955" t="s">
        <v>217</v>
      </c>
      <c r="G955" t="s">
        <v>218</v>
      </c>
      <c r="K955">
        <v>6</v>
      </c>
      <c r="M955">
        <v>0</v>
      </c>
    </row>
    <row r="956" spans="1:13" x14ac:dyDescent="0.2">
      <c r="A956" s="7">
        <v>39680</v>
      </c>
      <c r="B956">
        <v>241</v>
      </c>
      <c r="C956">
        <v>20</v>
      </c>
      <c r="D956">
        <v>350</v>
      </c>
      <c r="E956" t="s">
        <v>256</v>
      </c>
      <c r="F956" t="s">
        <v>217</v>
      </c>
      <c r="G956" t="s">
        <v>218</v>
      </c>
      <c r="K956">
        <v>6</v>
      </c>
      <c r="M956">
        <v>0</v>
      </c>
    </row>
    <row r="957" spans="1:13" x14ac:dyDescent="0.2">
      <c r="A957" s="7">
        <v>39680</v>
      </c>
      <c r="B957">
        <v>241</v>
      </c>
      <c r="C957">
        <v>20</v>
      </c>
      <c r="D957">
        <v>350</v>
      </c>
      <c r="E957" t="s">
        <v>256</v>
      </c>
      <c r="F957" t="s">
        <v>217</v>
      </c>
      <c r="G957" t="s">
        <v>218</v>
      </c>
      <c r="K957">
        <v>6</v>
      </c>
      <c r="M957">
        <v>0</v>
      </c>
    </row>
    <row r="958" spans="1:13" x14ac:dyDescent="0.2">
      <c r="A958" s="7">
        <v>39680</v>
      </c>
      <c r="B958">
        <v>241</v>
      </c>
      <c r="C958">
        <v>20</v>
      </c>
      <c r="D958">
        <v>350</v>
      </c>
      <c r="E958" t="s">
        <v>256</v>
      </c>
      <c r="F958" t="s">
        <v>217</v>
      </c>
      <c r="G958" t="s">
        <v>218</v>
      </c>
      <c r="K958">
        <v>6</v>
      </c>
      <c r="M958">
        <v>0</v>
      </c>
    </row>
    <row r="959" spans="1:13" x14ac:dyDescent="0.2">
      <c r="A959" s="7">
        <v>39680</v>
      </c>
      <c r="B959">
        <v>241</v>
      </c>
      <c r="C959">
        <v>20</v>
      </c>
      <c r="D959">
        <v>350</v>
      </c>
      <c r="E959" t="s">
        <v>256</v>
      </c>
      <c r="F959" t="s">
        <v>217</v>
      </c>
      <c r="G959" t="s">
        <v>218</v>
      </c>
      <c r="K959">
        <v>6</v>
      </c>
      <c r="M959">
        <v>0</v>
      </c>
    </row>
    <row r="960" spans="1:13" x14ac:dyDescent="0.2">
      <c r="A960" s="7">
        <v>39680</v>
      </c>
      <c r="B960">
        <v>241</v>
      </c>
      <c r="C960">
        <v>20</v>
      </c>
      <c r="D960">
        <v>350</v>
      </c>
      <c r="E960" t="s">
        <v>256</v>
      </c>
      <c r="F960" t="s">
        <v>217</v>
      </c>
      <c r="G960" t="s">
        <v>218</v>
      </c>
      <c r="K960">
        <v>6</v>
      </c>
      <c r="M960">
        <v>0</v>
      </c>
    </row>
    <row r="961" spans="1:13" x14ac:dyDescent="0.2">
      <c r="A961" s="7">
        <v>39680</v>
      </c>
      <c r="B961">
        <v>241</v>
      </c>
      <c r="C961">
        <v>20</v>
      </c>
      <c r="D961">
        <v>350</v>
      </c>
      <c r="E961" t="s">
        <v>256</v>
      </c>
      <c r="F961" t="s">
        <v>217</v>
      </c>
      <c r="G961" t="s">
        <v>218</v>
      </c>
      <c r="K961">
        <v>6</v>
      </c>
      <c r="M961">
        <v>0</v>
      </c>
    </row>
    <row r="962" spans="1:13" x14ac:dyDescent="0.2">
      <c r="A962" s="7">
        <v>39680</v>
      </c>
      <c r="B962">
        <v>241</v>
      </c>
      <c r="C962">
        <v>20</v>
      </c>
      <c r="D962">
        <v>350</v>
      </c>
      <c r="E962" t="s">
        <v>256</v>
      </c>
      <c r="F962" t="s">
        <v>217</v>
      </c>
      <c r="G962" t="s">
        <v>218</v>
      </c>
      <c r="K962">
        <v>6</v>
      </c>
      <c r="M962">
        <v>0</v>
      </c>
    </row>
    <row r="963" spans="1:13" x14ac:dyDescent="0.2">
      <c r="A963" s="7">
        <v>39680</v>
      </c>
      <c r="B963">
        <v>241</v>
      </c>
      <c r="C963">
        <v>20</v>
      </c>
      <c r="D963">
        <v>350</v>
      </c>
      <c r="E963" t="s">
        <v>256</v>
      </c>
      <c r="F963" t="s">
        <v>217</v>
      </c>
      <c r="G963" t="s">
        <v>218</v>
      </c>
      <c r="K963">
        <v>6</v>
      </c>
      <c r="M963">
        <v>0</v>
      </c>
    </row>
    <row r="964" spans="1:13" x14ac:dyDescent="0.2">
      <c r="A964" s="7">
        <v>39680</v>
      </c>
      <c r="B964">
        <v>241</v>
      </c>
      <c r="C964">
        <v>20</v>
      </c>
      <c r="D964">
        <v>350</v>
      </c>
      <c r="E964" t="s">
        <v>256</v>
      </c>
      <c r="F964" t="s">
        <v>217</v>
      </c>
      <c r="G964" t="s">
        <v>218</v>
      </c>
      <c r="K964">
        <v>6</v>
      </c>
      <c r="M964">
        <v>0</v>
      </c>
    </row>
    <row r="965" spans="1:13" x14ac:dyDescent="0.2">
      <c r="A965" s="7">
        <v>39680</v>
      </c>
      <c r="B965">
        <v>241</v>
      </c>
      <c r="C965">
        <v>20</v>
      </c>
      <c r="D965">
        <v>350</v>
      </c>
      <c r="E965" t="s">
        <v>256</v>
      </c>
      <c r="F965" t="s">
        <v>217</v>
      </c>
      <c r="G965" t="s">
        <v>218</v>
      </c>
      <c r="K965">
        <v>6</v>
      </c>
      <c r="M965">
        <v>0</v>
      </c>
    </row>
    <row r="966" spans="1:13" x14ac:dyDescent="0.2">
      <c r="A966" s="7">
        <v>39680</v>
      </c>
      <c r="B966">
        <v>241</v>
      </c>
      <c r="C966">
        <v>20</v>
      </c>
      <c r="D966">
        <v>350</v>
      </c>
      <c r="E966" t="s">
        <v>256</v>
      </c>
      <c r="F966" t="s">
        <v>217</v>
      </c>
      <c r="G966" t="s">
        <v>218</v>
      </c>
      <c r="K966">
        <v>6</v>
      </c>
      <c r="M966">
        <v>0</v>
      </c>
    </row>
    <row r="967" spans="1:13" x14ac:dyDescent="0.2">
      <c r="A967" s="7">
        <v>39680</v>
      </c>
      <c r="B967">
        <v>241</v>
      </c>
      <c r="C967">
        <v>20</v>
      </c>
      <c r="D967">
        <v>350</v>
      </c>
      <c r="E967" t="s">
        <v>256</v>
      </c>
      <c r="F967" t="s">
        <v>217</v>
      </c>
      <c r="G967" t="s">
        <v>218</v>
      </c>
      <c r="K967">
        <v>6</v>
      </c>
      <c r="M967">
        <v>0</v>
      </c>
    </row>
    <row r="968" spans="1:13" x14ac:dyDescent="0.2">
      <c r="A968" s="7">
        <v>39680</v>
      </c>
      <c r="B968">
        <v>241</v>
      </c>
      <c r="C968">
        <v>20</v>
      </c>
      <c r="D968">
        <v>350</v>
      </c>
      <c r="E968" t="s">
        <v>256</v>
      </c>
      <c r="F968" t="s">
        <v>217</v>
      </c>
      <c r="G968" t="s">
        <v>218</v>
      </c>
      <c r="K968">
        <v>6</v>
      </c>
      <c r="M968">
        <v>0</v>
      </c>
    </row>
    <row r="969" spans="1:13" x14ac:dyDescent="0.2">
      <c r="A969" s="7">
        <v>39680</v>
      </c>
      <c r="B969">
        <v>241</v>
      </c>
      <c r="C969">
        <v>20</v>
      </c>
      <c r="D969">
        <v>350</v>
      </c>
      <c r="E969" t="s">
        <v>256</v>
      </c>
      <c r="F969" t="s">
        <v>217</v>
      </c>
      <c r="G969" t="s">
        <v>218</v>
      </c>
      <c r="K969">
        <v>6</v>
      </c>
      <c r="M969">
        <v>0</v>
      </c>
    </row>
    <row r="970" spans="1:13" x14ac:dyDescent="0.2">
      <c r="A970" s="7">
        <v>39680</v>
      </c>
      <c r="B970">
        <v>241</v>
      </c>
      <c r="C970">
        <v>20</v>
      </c>
      <c r="D970">
        <v>350</v>
      </c>
      <c r="E970" t="s">
        <v>256</v>
      </c>
      <c r="F970" t="s">
        <v>217</v>
      </c>
      <c r="G970" t="s">
        <v>218</v>
      </c>
      <c r="K970">
        <v>6</v>
      </c>
      <c r="M970">
        <v>0</v>
      </c>
    </row>
    <row r="971" spans="1:13" x14ac:dyDescent="0.2">
      <c r="A971" s="7">
        <v>39680</v>
      </c>
      <c r="B971">
        <v>241</v>
      </c>
      <c r="C971">
        <v>20</v>
      </c>
      <c r="D971">
        <v>350</v>
      </c>
      <c r="E971" t="s">
        <v>256</v>
      </c>
      <c r="F971" t="s">
        <v>217</v>
      </c>
      <c r="G971" t="s">
        <v>218</v>
      </c>
      <c r="K971">
        <v>6</v>
      </c>
      <c r="M971">
        <v>0</v>
      </c>
    </row>
    <row r="972" spans="1:13" x14ac:dyDescent="0.2">
      <c r="A972" s="7">
        <v>39680</v>
      </c>
      <c r="B972">
        <v>241</v>
      </c>
      <c r="C972">
        <v>20</v>
      </c>
      <c r="D972">
        <v>350</v>
      </c>
      <c r="E972" t="s">
        <v>256</v>
      </c>
      <c r="F972" t="s">
        <v>217</v>
      </c>
      <c r="G972" t="s">
        <v>218</v>
      </c>
      <c r="K972">
        <v>6</v>
      </c>
      <c r="M972">
        <v>0</v>
      </c>
    </row>
    <row r="973" spans="1:13" x14ac:dyDescent="0.2">
      <c r="A973" s="7">
        <v>39680</v>
      </c>
      <c r="B973">
        <v>241</v>
      </c>
      <c r="C973">
        <v>20</v>
      </c>
      <c r="D973">
        <v>350</v>
      </c>
      <c r="E973" t="s">
        <v>256</v>
      </c>
      <c r="F973" t="s">
        <v>217</v>
      </c>
      <c r="G973" t="s">
        <v>218</v>
      </c>
      <c r="K973">
        <v>6</v>
      </c>
      <c r="M973">
        <v>0</v>
      </c>
    </row>
    <row r="974" spans="1:13" x14ac:dyDescent="0.2">
      <c r="A974" s="7">
        <v>39680</v>
      </c>
      <c r="B974">
        <v>241</v>
      </c>
      <c r="C974">
        <v>20</v>
      </c>
      <c r="D974">
        <v>350</v>
      </c>
      <c r="E974" t="s">
        <v>256</v>
      </c>
      <c r="F974" t="s">
        <v>217</v>
      </c>
      <c r="G974" t="s">
        <v>218</v>
      </c>
      <c r="K974">
        <v>6</v>
      </c>
      <c r="M974">
        <v>0</v>
      </c>
    </row>
    <row r="975" spans="1:13" x14ac:dyDescent="0.2">
      <c r="A975" s="7">
        <v>39680</v>
      </c>
      <c r="B975">
        <v>241</v>
      </c>
      <c r="C975">
        <v>20</v>
      </c>
      <c r="D975">
        <v>350</v>
      </c>
      <c r="E975" t="s">
        <v>256</v>
      </c>
      <c r="F975" t="s">
        <v>217</v>
      </c>
      <c r="G975" t="s">
        <v>218</v>
      </c>
      <c r="K975">
        <v>6</v>
      </c>
      <c r="M975">
        <v>0</v>
      </c>
    </row>
    <row r="976" spans="1:13" x14ac:dyDescent="0.2">
      <c r="A976" s="7">
        <v>39680</v>
      </c>
      <c r="B976">
        <v>241</v>
      </c>
      <c r="C976">
        <v>20</v>
      </c>
      <c r="D976">
        <v>350</v>
      </c>
      <c r="E976" t="s">
        <v>256</v>
      </c>
      <c r="F976" t="s">
        <v>217</v>
      </c>
      <c r="G976" t="s">
        <v>218</v>
      </c>
      <c r="K976">
        <v>6</v>
      </c>
      <c r="M976">
        <v>0</v>
      </c>
    </row>
    <row r="977" spans="1:13" x14ac:dyDescent="0.2">
      <c r="A977" s="7">
        <v>39680</v>
      </c>
      <c r="B977">
        <v>241</v>
      </c>
      <c r="C977">
        <v>20</v>
      </c>
      <c r="D977">
        <v>350</v>
      </c>
      <c r="E977" t="s">
        <v>256</v>
      </c>
      <c r="F977" t="s">
        <v>217</v>
      </c>
      <c r="G977" t="s">
        <v>218</v>
      </c>
      <c r="K977">
        <v>6</v>
      </c>
      <c r="M977">
        <v>0</v>
      </c>
    </row>
    <row r="978" spans="1:13" x14ac:dyDescent="0.2">
      <c r="A978" s="7">
        <v>39680</v>
      </c>
      <c r="B978">
        <v>241</v>
      </c>
      <c r="C978">
        <v>20</v>
      </c>
      <c r="D978">
        <v>350</v>
      </c>
      <c r="E978" t="s">
        <v>256</v>
      </c>
      <c r="F978" t="s">
        <v>217</v>
      </c>
      <c r="G978" t="s">
        <v>218</v>
      </c>
      <c r="K978">
        <v>6</v>
      </c>
      <c r="M978">
        <v>0</v>
      </c>
    </row>
    <row r="979" spans="1:13" x14ac:dyDescent="0.2">
      <c r="A979" s="7">
        <v>39680</v>
      </c>
      <c r="B979">
        <v>241</v>
      </c>
      <c r="C979">
        <v>20</v>
      </c>
      <c r="D979">
        <v>350</v>
      </c>
      <c r="E979" t="s">
        <v>256</v>
      </c>
      <c r="F979" t="s">
        <v>217</v>
      </c>
      <c r="G979" t="s">
        <v>218</v>
      </c>
      <c r="K979">
        <v>6</v>
      </c>
      <c r="M979">
        <v>0</v>
      </c>
    </row>
    <row r="980" spans="1:13" x14ac:dyDescent="0.2">
      <c r="A980" s="7">
        <v>39680</v>
      </c>
      <c r="B980">
        <v>241</v>
      </c>
      <c r="C980">
        <v>20</v>
      </c>
      <c r="D980">
        <v>350</v>
      </c>
      <c r="E980" t="s">
        <v>256</v>
      </c>
      <c r="F980" t="s">
        <v>217</v>
      </c>
      <c r="G980" t="s">
        <v>218</v>
      </c>
      <c r="K980">
        <v>6</v>
      </c>
      <c r="M980">
        <v>0</v>
      </c>
    </row>
    <row r="981" spans="1:13" x14ac:dyDescent="0.2">
      <c r="A981" s="7">
        <v>39680</v>
      </c>
      <c r="B981">
        <v>241</v>
      </c>
      <c r="C981">
        <v>20</v>
      </c>
      <c r="D981">
        <v>350</v>
      </c>
      <c r="E981" t="s">
        <v>256</v>
      </c>
      <c r="F981" t="s">
        <v>217</v>
      </c>
      <c r="G981" t="s">
        <v>218</v>
      </c>
      <c r="K981">
        <v>6</v>
      </c>
      <c r="M981">
        <v>0</v>
      </c>
    </row>
    <row r="982" spans="1:13" x14ac:dyDescent="0.2">
      <c r="A982" s="7">
        <v>39680</v>
      </c>
      <c r="B982">
        <v>241</v>
      </c>
      <c r="C982">
        <v>20</v>
      </c>
      <c r="D982">
        <v>350</v>
      </c>
      <c r="E982" t="s">
        <v>256</v>
      </c>
      <c r="F982" t="s">
        <v>217</v>
      </c>
      <c r="G982" t="s">
        <v>218</v>
      </c>
      <c r="K982">
        <v>6</v>
      </c>
      <c r="M982">
        <v>0</v>
      </c>
    </row>
    <row r="983" spans="1:13" x14ac:dyDescent="0.2">
      <c r="A983" s="7">
        <v>39680</v>
      </c>
      <c r="B983">
        <v>241</v>
      </c>
      <c r="C983">
        <v>20</v>
      </c>
      <c r="D983">
        <v>350</v>
      </c>
      <c r="E983" t="s">
        <v>256</v>
      </c>
      <c r="F983" t="s">
        <v>217</v>
      </c>
      <c r="G983" t="s">
        <v>218</v>
      </c>
      <c r="K983">
        <v>6</v>
      </c>
      <c r="M983">
        <v>0</v>
      </c>
    </row>
    <row r="984" spans="1:13" x14ac:dyDescent="0.2">
      <c r="A984" s="7">
        <v>39680</v>
      </c>
      <c r="B984">
        <v>241</v>
      </c>
      <c r="C984">
        <v>20</v>
      </c>
      <c r="D984">
        <v>350</v>
      </c>
      <c r="E984" t="s">
        <v>256</v>
      </c>
      <c r="F984" t="s">
        <v>217</v>
      </c>
      <c r="G984" t="s">
        <v>218</v>
      </c>
      <c r="K984">
        <v>6</v>
      </c>
      <c r="M984">
        <v>0</v>
      </c>
    </row>
    <row r="985" spans="1:13" x14ac:dyDescent="0.2">
      <c r="A985" s="7">
        <v>39680</v>
      </c>
      <c r="B985">
        <v>241</v>
      </c>
      <c r="C985">
        <v>20</v>
      </c>
      <c r="D985">
        <v>350</v>
      </c>
      <c r="E985" t="s">
        <v>256</v>
      </c>
      <c r="F985" t="s">
        <v>217</v>
      </c>
      <c r="G985" t="s">
        <v>218</v>
      </c>
      <c r="K985">
        <v>6</v>
      </c>
      <c r="M985">
        <v>0</v>
      </c>
    </row>
    <row r="986" spans="1:13" x14ac:dyDescent="0.2">
      <c r="A986" s="7">
        <v>39680</v>
      </c>
      <c r="B986">
        <v>241</v>
      </c>
      <c r="C986">
        <v>20</v>
      </c>
      <c r="D986">
        <v>350</v>
      </c>
      <c r="E986" t="s">
        <v>256</v>
      </c>
      <c r="F986" t="s">
        <v>217</v>
      </c>
      <c r="G986" t="s">
        <v>218</v>
      </c>
      <c r="K986">
        <v>6</v>
      </c>
      <c r="M986">
        <v>0</v>
      </c>
    </row>
    <row r="987" spans="1:13" x14ac:dyDescent="0.2">
      <c r="A987" s="7">
        <v>39680</v>
      </c>
      <c r="B987">
        <v>241</v>
      </c>
      <c r="C987">
        <v>20</v>
      </c>
      <c r="D987">
        <v>350</v>
      </c>
      <c r="E987" t="s">
        <v>256</v>
      </c>
      <c r="F987" t="s">
        <v>217</v>
      </c>
      <c r="G987" t="s">
        <v>218</v>
      </c>
      <c r="K987">
        <v>6</v>
      </c>
      <c r="M987">
        <v>0</v>
      </c>
    </row>
    <row r="988" spans="1:13" x14ac:dyDescent="0.2">
      <c r="A988" s="7">
        <v>39680</v>
      </c>
      <c r="B988">
        <v>241</v>
      </c>
      <c r="C988">
        <v>20</v>
      </c>
      <c r="D988">
        <v>350</v>
      </c>
      <c r="E988" t="s">
        <v>256</v>
      </c>
      <c r="F988" t="s">
        <v>217</v>
      </c>
      <c r="G988" t="s">
        <v>218</v>
      </c>
      <c r="K988">
        <v>6</v>
      </c>
      <c r="M988">
        <v>0</v>
      </c>
    </row>
    <row r="989" spans="1:13" x14ac:dyDescent="0.2">
      <c r="A989" s="7">
        <v>39680</v>
      </c>
      <c r="B989">
        <v>241</v>
      </c>
      <c r="C989">
        <v>20</v>
      </c>
      <c r="D989">
        <v>350</v>
      </c>
      <c r="E989" t="s">
        <v>256</v>
      </c>
      <c r="F989" t="s">
        <v>217</v>
      </c>
      <c r="G989" t="s">
        <v>218</v>
      </c>
      <c r="K989">
        <v>6</v>
      </c>
      <c r="M989">
        <v>0</v>
      </c>
    </row>
    <row r="990" spans="1:13" x14ac:dyDescent="0.2">
      <c r="A990" s="7">
        <v>39680</v>
      </c>
      <c r="B990">
        <v>241</v>
      </c>
      <c r="C990">
        <v>20</v>
      </c>
      <c r="D990">
        <v>350</v>
      </c>
      <c r="E990" t="s">
        <v>256</v>
      </c>
      <c r="F990" t="s">
        <v>217</v>
      </c>
      <c r="G990" t="s">
        <v>218</v>
      </c>
      <c r="K990">
        <v>6</v>
      </c>
      <c r="M990">
        <v>0</v>
      </c>
    </row>
    <row r="991" spans="1:13" x14ac:dyDescent="0.2">
      <c r="A991" s="7">
        <v>39680</v>
      </c>
      <c r="B991">
        <v>241</v>
      </c>
      <c r="C991">
        <v>20</v>
      </c>
      <c r="D991">
        <v>350</v>
      </c>
      <c r="E991" t="s">
        <v>256</v>
      </c>
      <c r="F991" t="s">
        <v>217</v>
      </c>
      <c r="G991" t="s">
        <v>218</v>
      </c>
      <c r="K991">
        <v>6</v>
      </c>
      <c r="M991">
        <v>0</v>
      </c>
    </row>
    <row r="992" spans="1:13" x14ac:dyDescent="0.2">
      <c r="A992" s="7">
        <v>39680</v>
      </c>
      <c r="B992">
        <v>241</v>
      </c>
      <c r="C992">
        <v>20</v>
      </c>
      <c r="D992">
        <v>350</v>
      </c>
      <c r="E992" t="s">
        <v>256</v>
      </c>
      <c r="F992" t="s">
        <v>217</v>
      </c>
      <c r="G992" t="s">
        <v>218</v>
      </c>
      <c r="K992">
        <v>6</v>
      </c>
      <c r="M992">
        <v>0</v>
      </c>
    </row>
    <row r="993" spans="1:13" x14ac:dyDescent="0.2">
      <c r="A993" s="7">
        <v>39680</v>
      </c>
      <c r="B993">
        <v>241</v>
      </c>
      <c r="C993">
        <v>20</v>
      </c>
      <c r="D993">
        <v>350</v>
      </c>
      <c r="E993" t="s">
        <v>256</v>
      </c>
      <c r="F993" t="s">
        <v>217</v>
      </c>
      <c r="G993" t="s">
        <v>218</v>
      </c>
      <c r="K993">
        <v>6</v>
      </c>
      <c r="M993">
        <v>0</v>
      </c>
    </row>
    <row r="994" spans="1:13" x14ac:dyDescent="0.2">
      <c r="A994" s="7">
        <v>39680</v>
      </c>
      <c r="B994">
        <v>241</v>
      </c>
      <c r="C994">
        <v>20</v>
      </c>
      <c r="D994">
        <v>350</v>
      </c>
      <c r="E994" t="s">
        <v>256</v>
      </c>
      <c r="F994" t="s">
        <v>217</v>
      </c>
      <c r="G994" t="s">
        <v>218</v>
      </c>
      <c r="K994">
        <v>6</v>
      </c>
      <c r="M994">
        <v>0</v>
      </c>
    </row>
    <row r="995" spans="1:13" x14ac:dyDescent="0.2">
      <c r="A995" s="7">
        <v>39680</v>
      </c>
      <c r="B995">
        <v>241</v>
      </c>
      <c r="C995">
        <v>20</v>
      </c>
      <c r="D995">
        <v>350</v>
      </c>
      <c r="E995" t="s">
        <v>256</v>
      </c>
      <c r="F995" t="s">
        <v>217</v>
      </c>
      <c r="G995" t="s">
        <v>218</v>
      </c>
      <c r="K995">
        <v>6</v>
      </c>
      <c r="M995">
        <v>0</v>
      </c>
    </row>
    <row r="996" spans="1:13" x14ac:dyDescent="0.2">
      <c r="A996" s="7">
        <v>39680</v>
      </c>
      <c r="B996">
        <v>241</v>
      </c>
      <c r="C996">
        <v>20</v>
      </c>
      <c r="D996">
        <v>350</v>
      </c>
      <c r="E996" t="s">
        <v>256</v>
      </c>
      <c r="F996" t="s">
        <v>217</v>
      </c>
      <c r="G996" t="s">
        <v>218</v>
      </c>
      <c r="K996">
        <v>6</v>
      </c>
      <c r="M996">
        <v>0</v>
      </c>
    </row>
    <row r="997" spans="1:13" x14ac:dyDescent="0.2">
      <c r="A997" s="7">
        <v>39680</v>
      </c>
      <c r="B997">
        <v>241</v>
      </c>
      <c r="C997">
        <v>20</v>
      </c>
      <c r="D997">
        <v>350</v>
      </c>
      <c r="E997" t="s">
        <v>256</v>
      </c>
      <c r="F997" t="s">
        <v>217</v>
      </c>
      <c r="G997" t="s">
        <v>218</v>
      </c>
      <c r="K997">
        <v>6</v>
      </c>
      <c r="M997">
        <v>0</v>
      </c>
    </row>
    <row r="998" spans="1:13" x14ac:dyDescent="0.2">
      <c r="A998" s="7">
        <v>39680</v>
      </c>
      <c r="B998">
        <v>241</v>
      </c>
      <c r="C998">
        <v>20</v>
      </c>
      <c r="D998">
        <v>350</v>
      </c>
      <c r="E998" t="s">
        <v>256</v>
      </c>
      <c r="F998" t="s">
        <v>217</v>
      </c>
      <c r="G998" t="s">
        <v>218</v>
      </c>
      <c r="K998">
        <v>6</v>
      </c>
      <c r="M998">
        <v>0</v>
      </c>
    </row>
    <row r="999" spans="1:13" x14ac:dyDescent="0.2">
      <c r="A999" s="7">
        <v>39680</v>
      </c>
      <c r="B999">
        <v>241</v>
      </c>
      <c r="C999">
        <v>20</v>
      </c>
      <c r="D999">
        <v>350</v>
      </c>
      <c r="E999" t="s">
        <v>256</v>
      </c>
      <c r="F999" t="s">
        <v>217</v>
      </c>
      <c r="G999" t="s">
        <v>218</v>
      </c>
      <c r="K999">
        <v>6</v>
      </c>
      <c r="M999">
        <v>0</v>
      </c>
    </row>
    <row r="1000" spans="1:13" x14ac:dyDescent="0.2">
      <c r="A1000" s="7">
        <v>39680</v>
      </c>
      <c r="B1000">
        <v>241</v>
      </c>
      <c r="C1000">
        <v>20</v>
      </c>
      <c r="D1000">
        <v>350</v>
      </c>
      <c r="E1000" t="s">
        <v>256</v>
      </c>
      <c r="F1000" t="s">
        <v>217</v>
      </c>
      <c r="G1000" t="s">
        <v>218</v>
      </c>
      <c r="K1000">
        <v>6</v>
      </c>
      <c r="M1000">
        <v>0</v>
      </c>
    </row>
    <row r="1001" spans="1:13" x14ac:dyDescent="0.2">
      <c r="A1001" s="7">
        <v>39680</v>
      </c>
      <c r="B1001">
        <v>241</v>
      </c>
      <c r="C1001">
        <v>20</v>
      </c>
      <c r="D1001">
        <v>350</v>
      </c>
      <c r="E1001" t="s">
        <v>256</v>
      </c>
      <c r="F1001" t="s">
        <v>217</v>
      </c>
      <c r="G1001" t="s">
        <v>218</v>
      </c>
      <c r="K1001">
        <v>6</v>
      </c>
      <c r="M1001">
        <v>0</v>
      </c>
    </row>
    <row r="1002" spans="1:13" x14ac:dyDescent="0.2">
      <c r="A1002" s="7">
        <v>39680</v>
      </c>
      <c r="B1002">
        <v>241</v>
      </c>
      <c r="C1002">
        <v>20</v>
      </c>
      <c r="D1002">
        <v>350</v>
      </c>
      <c r="E1002" t="s">
        <v>256</v>
      </c>
      <c r="F1002" t="s">
        <v>217</v>
      </c>
      <c r="G1002" t="s">
        <v>218</v>
      </c>
      <c r="K1002">
        <v>6</v>
      </c>
      <c r="M1002">
        <v>0</v>
      </c>
    </row>
    <row r="1003" spans="1:13" x14ac:dyDescent="0.2">
      <c r="A1003" s="7">
        <v>39680</v>
      </c>
      <c r="B1003">
        <v>241</v>
      </c>
      <c r="C1003">
        <v>20</v>
      </c>
      <c r="D1003">
        <v>350</v>
      </c>
      <c r="E1003" t="s">
        <v>256</v>
      </c>
      <c r="F1003" t="s">
        <v>217</v>
      </c>
      <c r="G1003" t="s">
        <v>218</v>
      </c>
      <c r="K1003">
        <v>6</v>
      </c>
      <c r="M1003">
        <v>0</v>
      </c>
    </row>
    <row r="1004" spans="1:13" x14ac:dyDescent="0.2">
      <c r="A1004" s="7">
        <v>39680</v>
      </c>
      <c r="B1004">
        <v>241</v>
      </c>
      <c r="C1004">
        <v>20</v>
      </c>
      <c r="D1004">
        <v>350</v>
      </c>
      <c r="E1004" t="s">
        <v>256</v>
      </c>
      <c r="F1004" t="s">
        <v>217</v>
      </c>
      <c r="G1004" t="s">
        <v>218</v>
      </c>
      <c r="K1004">
        <v>6</v>
      </c>
      <c r="M1004">
        <v>0</v>
      </c>
    </row>
    <row r="1005" spans="1:13" x14ac:dyDescent="0.2">
      <c r="A1005" s="7">
        <v>39680</v>
      </c>
      <c r="B1005">
        <v>241</v>
      </c>
      <c r="C1005">
        <v>20</v>
      </c>
      <c r="D1005">
        <v>350</v>
      </c>
      <c r="E1005" t="s">
        <v>256</v>
      </c>
      <c r="F1005" t="s">
        <v>217</v>
      </c>
      <c r="G1005" t="s">
        <v>218</v>
      </c>
      <c r="K1005">
        <v>6</v>
      </c>
      <c r="M1005">
        <v>0</v>
      </c>
    </row>
    <row r="1006" spans="1:13" x14ac:dyDescent="0.2">
      <c r="A1006" s="7">
        <v>39680</v>
      </c>
      <c r="B1006">
        <v>241</v>
      </c>
      <c r="C1006">
        <v>20</v>
      </c>
      <c r="D1006">
        <v>350</v>
      </c>
      <c r="E1006" t="s">
        <v>256</v>
      </c>
      <c r="F1006" t="s">
        <v>217</v>
      </c>
      <c r="G1006" t="s">
        <v>218</v>
      </c>
      <c r="K1006">
        <v>6</v>
      </c>
      <c r="M1006">
        <v>0</v>
      </c>
    </row>
    <row r="1007" spans="1:13" x14ac:dyDescent="0.2">
      <c r="A1007" s="7">
        <v>39680</v>
      </c>
      <c r="B1007">
        <v>241</v>
      </c>
      <c r="C1007">
        <v>20</v>
      </c>
      <c r="D1007">
        <v>350</v>
      </c>
      <c r="E1007" t="s">
        <v>256</v>
      </c>
      <c r="F1007" t="s">
        <v>217</v>
      </c>
      <c r="G1007" t="s">
        <v>218</v>
      </c>
      <c r="K1007">
        <v>6</v>
      </c>
      <c r="M1007">
        <v>0</v>
      </c>
    </row>
    <row r="1008" spans="1:13" x14ac:dyDescent="0.2">
      <c r="A1008" s="7">
        <v>39680</v>
      </c>
      <c r="B1008">
        <v>241</v>
      </c>
      <c r="C1008">
        <v>20</v>
      </c>
      <c r="D1008">
        <v>350</v>
      </c>
      <c r="E1008" t="s">
        <v>256</v>
      </c>
      <c r="F1008" t="s">
        <v>217</v>
      </c>
      <c r="G1008" t="s">
        <v>218</v>
      </c>
      <c r="K1008">
        <v>6</v>
      </c>
      <c r="M1008">
        <v>0</v>
      </c>
    </row>
    <row r="1009" spans="1:13" x14ac:dyDescent="0.2">
      <c r="A1009" s="7">
        <v>39680</v>
      </c>
      <c r="B1009">
        <v>241</v>
      </c>
      <c r="C1009">
        <v>20</v>
      </c>
      <c r="D1009">
        <v>350</v>
      </c>
      <c r="E1009" t="s">
        <v>256</v>
      </c>
      <c r="F1009" t="s">
        <v>217</v>
      </c>
      <c r="G1009" t="s">
        <v>218</v>
      </c>
      <c r="K1009">
        <v>6</v>
      </c>
      <c r="M1009">
        <v>0</v>
      </c>
    </row>
    <row r="1010" spans="1:13" x14ac:dyDescent="0.2">
      <c r="A1010" s="7">
        <v>39680</v>
      </c>
      <c r="B1010">
        <v>241</v>
      </c>
      <c r="C1010">
        <v>20</v>
      </c>
      <c r="D1010">
        <v>350</v>
      </c>
      <c r="E1010" t="s">
        <v>256</v>
      </c>
      <c r="F1010" t="s">
        <v>217</v>
      </c>
      <c r="G1010" t="s">
        <v>218</v>
      </c>
      <c r="K1010">
        <v>6</v>
      </c>
      <c r="M1010">
        <v>0</v>
      </c>
    </row>
    <row r="1011" spans="1:13" x14ac:dyDescent="0.2">
      <c r="A1011" s="7">
        <v>39680</v>
      </c>
      <c r="B1011">
        <v>241</v>
      </c>
      <c r="C1011">
        <v>20</v>
      </c>
      <c r="D1011">
        <v>350</v>
      </c>
      <c r="E1011" t="s">
        <v>256</v>
      </c>
      <c r="F1011" t="s">
        <v>217</v>
      </c>
      <c r="G1011" t="s">
        <v>218</v>
      </c>
      <c r="K1011">
        <v>6</v>
      </c>
      <c r="M1011">
        <v>0</v>
      </c>
    </row>
    <row r="1012" spans="1:13" x14ac:dyDescent="0.2">
      <c r="A1012" s="7">
        <v>39680</v>
      </c>
      <c r="B1012">
        <v>241</v>
      </c>
      <c r="C1012">
        <v>20</v>
      </c>
      <c r="D1012">
        <v>350</v>
      </c>
      <c r="E1012" t="s">
        <v>256</v>
      </c>
      <c r="F1012" t="s">
        <v>217</v>
      </c>
      <c r="G1012" t="s">
        <v>218</v>
      </c>
      <c r="K1012">
        <v>6</v>
      </c>
      <c r="M1012">
        <v>0</v>
      </c>
    </row>
    <row r="1013" spans="1:13" x14ac:dyDescent="0.2">
      <c r="A1013" s="7">
        <v>39680</v>
      </c>
      <c r="B1013">
        <v>241</v>
      </c>
      <c r="C1013">
        <v>20</v>
      </c>
      <c r="D1013">
        <v>350</v>
      </c>
      <c r="E1013" t="s">
        <v>256</v>
      </c>
      <c r="F1013" t="s">
        <v>217</v>
      </c>
      <c r="G1013" t="s">
        <v>218</v>
      </c>
      <c r="K1013">
        <v>6</v>
      </c>
      <c r="M1013">
        <v>0</v>
      </c>
    </row>
    <row r="1014" spans="1:13" x14ac:dyDescent="0.2">
      <c r="A1014" s="7">
        <v>39680</v>
      </c>
      <c r="B1014">
        <v>241</v>
      </c>
      <c r="C1014">
        <v>20</v>
      </c>
      <c r="D1014">
        <v>350</v>
      </c>
      <c r="E1014" t="s">
        <v>256</v>
      </c>
      <c r="F1014" t="s">
        <v>217</v>
      </c>
      <c r="G1014" t="s">
        <v>218</v>
      </c>
      <c r="K1014">
        <v>6</v>
      </c>
      <c r="M1014">
        <v>0</v>
      </c>
    </row>
    <row r="1015" spans="1:13" x14ac:dyDescent="0.2">
      <c r="A1015" s="7">
        <v>39680</v>
      </c>
      <c r="B1015">
        <v>241</v>
      </c>
      <c r="C1015">
        <v>20</v>
      </c>
      <c r="D1015">
        <v>350</v>
      </c>
      <c r="E1015" t="s">
        <v>256</v>
      </c>
      <c r="F1015" t="s">
        <v>217</v>
      </c>
      <c r="G1015" t="s">
        <v>218</v>
      </c>
      <c r="K1015">
        <v>6</v>
      </c>
      <c r="M1015">
        <v>0</v>
      </c>
    </row>
    <row r="1016" spans="1:13" x14ac:dyDescent="0.2">
      <c r="A1016" s="7">
        <v>39680</v>
      </c>
      <c r="B1016">
        <v>241</v>
      </c>
      <c r="C1016">
        <v>20</v>
      </c>
      <c r="D1016">
        <v>350</v>
      </c>
      <c r="E1016" t="s">
        <v>256</v>
      </c>
      <c r="F1016" t="s">
        <v>217</v>
      </c>
      <c r="G1016" t="s">
        <v>218</v>
      </c>
      <c r="K1016">
        <v>6</v>
      </c>
      <c r="M1016">
        <v>0</v>
      </c>
    </row>
    <row r="1017" spans="1:13" x14ac:dyDescent="0.2">
      <c r="A1017" s="7">
        <v>39680</v>
      </c>
      <c r="B1017">
        <v>241</v>
      </c>
      <c r="C1017">
        <v>20</v>
      </c>
      <c r="D1017">
        <v>350</v>
      </c>
      <c r="E1017" t="s">
        <v>256</v>
      </c>
      <c r="F1017" t="s">
        <v>217</v>
      </c>
      <c r="G1017" t="s">
        <v>218</v>
      </c>
      <c r="K1017">
        <v>6</v>
      </c>
      <c r="M1017">
        <v>0</v>
      </c>
    </row>
    <row r="1018" spans="1:13" x14ac:dyDescent="0.2">
      <c r="A1018" s="7">
        <v>39680</v>
      </c>
      <c r="B1018">
        <v>241</v>
      </c>
      <c r="C1018">
        <v>20</v>
      </c>
      <c r="D1018">
        <v>350</v>
      </c>
      <c r="E1018" t="s">
        <v>256</v>
      </c>
      <c r="F1018" t="s">
        <v>217</v>
      </c>
      <c r="G1018" t="s">
        <v>218</v>
      </c>
      <c r="K1018">
        <v>6</v>
      </c>
      <c r="M1018">
        <v>0</v>
      </c>
    </row>
    <row r="1019" spans="1:13" x14ac:dyDescent="0.2">
      <c r="A1019" s="7">
        <v>39680</v>
      </c>
      <c r="B1019">
        <v>241</v>
      </c>
      <c r="C1019">
        <v>20</v>
      </c>
      <c r="D1019">
        <v>350</v>
      </c>
      <c r="E1019" t="s">
        <v>256</v>
      </c>
      <c r="F1019" t="s">
        <v>217</v>
      </c>
      <c r="G1019" t="s">
        <v>218</v>
      </c>
      <c r="K1019">
        <v>6</v>
      </c>
      <c r="M1019">
        <v>0</v>
      </c>
    </row>
    <row r="1020" spans="1:13" x14ac:dyDescent="0.2">
      <c r="A1020" s="7">
        <v>39680</v>
      </c>
      <c r="B1020">
        <v>241</v>
      </c>
      <c r="C1020">
        <v>20</v>
      </c>
      <c r="D1020">
        <v>350</v>
      </c>
      <c r="E1020" t="s">
        <v>256</v>
      </c>
      <c r="F1020" t="s">
        <v>217</v>
      </c>
      <c r="G1020" t="s">
        <v>218</v>
      </c>
      <c r="K1020">
        <v>6</v>
      </c>
      <c r="M1020">
        <v>0</v>
      </c>
    </row>
    <row r="1021" spans="1:13" x14ac:dyDescent="0.2">
      <c r="A1021" s="7">
        <v>39680</v>
      </c>
      <c r="B1021">
        <v>241</v>
      </c>
      <c r="C1021">
        <v>20</v>
      </c>
      <c r="D1021">
        <v>350</v>
      </c>
      <c r="E1021" t="s">
        <v>256</v>
      </c>
      <c r="F1021" t="s">
        <v>217</v>
      </c>
      <c r="G1021" t="s">
        <v>218</v>
      </c>
      <c r="K1021">
        <v>6</v>
      </c>
      <c r="M1021">
        <v>0</v>
      </c>
    </row>
    <row r="1022" spans="1:13" x14ac:dyDescent="0.2">
      <c r="A1022" s="7">
        <v>39680</v>
      </c>
      <c r="B1022">
        <v>241</v>
      </c>
      <c r="C1022">
        <v>20</v>
      </c>
      <c r="D1022">
        <v>350</v>
      </c>
      <c r="E1022" t="s">
        <v>256</v>
      </c>
      <c r="F1022" t="s">
        <v>217</v>
      </c>
      <c r="G1022" t="s">
        <v>218</v>
      </c>
      <c r="K1022">
        <v>6</v>
      </c>
      <c r="M1022">
        <v>0</v>
      </c>
    </row>
    <row r="1023" spans="1:13" x14ac:dyDescent="0.2">
      <c r="A1023" s="7">
        <v>39680</v>
      </c>
      <c r="B1023">
        <v>241</v>
      </c>
      <c r="C1023">
        <v>20</v>
      </c>
      <c r="D1023">
        <v>350</v>
      </c>
      <c r="E1023" t="s">
        <v>256</v>
      </c>
      <c r="F1023" t="s">
        <v>217</v>
      </c>
      <c r="G1023" t="s">
        <v>218</v>
      </c>
      <c r="K1023">
        <v>6</v>
      </c>
      <c r="M1023">
        <v>0</v>
      </c>
    </row>
    <row r="1024" spans="1:13" x14ac:dyDescent="0.2">
      <c r="A1024" s="7">
        <v>39680</v>
      </c>
      <c r="B1024">
        <v>241</v>
      </c>
      <c r="C1024">
        <v>20</v>
      </c>
      <c r="D1024">
        <v>350</v>
      </c>
      <c r="E1024" t="s">
        <v>256</v>
      </c>
      <c r="F1024" t="s">
        <v>217</v>
      </c>
      <c r="G1024" t="s">
        <v>218</v>
      </c>
      <c r="K1024">
        <v>6</v>
      </c>
      <c r="M1024">
        <v>0</v>
      </c>
    </row>
    <row r="1025" spans="1:13" x14ac:dyDescent="0.2">
      <c r="A1025" s="7">
        <v>39680</v>
      </c>
      <c r="B1025">
        <v>241</v>
      </c>
      <c r="C1025">
        <v>20</v>
      </c>
      <c r="D1025">
        <v>350</v>
      </c>
      <c r="E1025" t="s">
        <v>256</v>
      </c>
      <c r="F1025" t="s">
        <v>217</v>
      </c>
      <c r="G1025" t="s">
        <v>218</v>
      </c>
      <c r="K1025">
        <v>6</v>
      </c>
      <c r="M1025">
        <v>0</v>
      </c>
    </row>
    <row r="1026" spans="1:13" x14ac:dyDescent="0.2">
      <c r="A1026" s="7">
        <v>39680</v>
      </c>
      <c r="B1026">
        <v>241</v>
      </c>
      <c r="C1026">
        <v>20</v>
      </c>
      <c r="D1026">
        <v>350</v>
      </c>
      <c r="E1026" t="s">
        <v>256</v>
      </c>
      <c r="F1026" t="s">
        <v>217</v>
      </c>
      <c r="G1026" t="s">
        <v>218</v>
      </c>
      <c r="K1026">
        <v>6</v>
      </c>
      <c r="M1026">
        <v>0</v>
      </c>
    </row>
    <row r="1027" spans="1:13" x14ac:dyDescent="0.2">
      <c r="A1027" s="7">
        <v>39680</v>
      </c>
      <c r="B1027">
        <v>241</v>
      </c>
      <c r="C1027">
        <v>20</v>
      </c>
      <c r="D1027">
        <v>350</v>
      </c>
      <c r="E1027" t="s">
        <v>256</v>
      </c>
      <c r="F1027" t="s">
        <v>217</v>
      </c>
      <c r="G1027" t="s">
        <v>218</v>
      </c>
      <c r="K1027">
        <v>6</v>
      </c>
      <c r="M1027">
        <v>0</v>
      </c>
    </row>
    <row r="1028" spans="1:13" x14ac:dyDescent="0.2">
      <c r="A1028" s="7">
        <v>39680</v>
      </c>
      <c r="B1028">
        <v>241</v>
      </c>
      <c r="C1028">
        <v>20</v>
      </c>
      <c r="D1028">
        <v>350</v>
      </c>
      <c r="E1028" t="s">
        <v>256</v>
      </c>
      <c r="F1028" t="s">
        <v>217</v>
      </c>
      <c r="G1028" t="s">
        <v>218</v>
      </c>
      <c r="K1028">
        <v>6</v>
      </c>
      <c r="M1028">
        <v>0</v>
      </c>
    </row>
    <row r="1029" spans="1:13" x14ac:dyDescent="0.2">
      <c r="A1029" s="7">
        <v>39680</v>
      </c>
      <c r="B1029">
        <v>241</v>
      </c>
      <c r="C1029">
        <v>20</v>
      </c>
      <c r="D1029">
        <v>350</v>
      </c>
      <c r="E1029" t="s">
        <v>256</v>
      </c>
      <c r="F1029" t="s">
        <v>217</v>
      </c>
      <c r="G1029" t="s">
        <v>218</v>
      </c>
      <c r="K1029">
        <v>6</v>
      </c>
      <c r="M1029">
        <v>0</v>
      </c>
    </row>
    <row r="1030" spans="1:13" x14ac:dyDescent="0.2">
      <c r="A1030" s="7">
        <v>39680</v>
      </c>
      <c r="B1030">
        <v>241</v>
      </c>
      <c r="C1030">
        <v>20</v>
      </c>
      <c r="D1030">
        <v>350</v>
      </c>
      <c r="E1030" t="s">
        <v>256</v>
      </c>
      <c r="F1030" t="s">
        <v>217</v>
      </c>
      <c r="G1030" t="s">
        <v>218</v>
      </c>
      <c r="K1030">
        <v>6</v>
      </c>
      <c r="M1030">
        <v>0</v>
      </c>
    </row>
    <row r="1031" spans="1:13" x14ac:dyDescent="0.2">
      <c r="A1031" s="7">
        <v>39680</v>
      </c>
      <c r="B1031">
        <v>241</v>
      </c>
      <c r="C1031">
        <v>20</v>
      </c>
      <c r="D1031">
        <v>350</v>
      </c>
      <c r="E1031" t="s">
        <v>256</v>
      </c>
      <c r="F1031" t="s">
        <v>217</v>
      </c>
      <c r="G1031" t="s">
        <v>218</v>
      </c>
      <c r="K1031">
        <v>6</v>
      </c>
      <c r="M1031">
        <v>0</v>
      </c>
    </row>
    <row r="1032" spans="1:13" x14ac:dyDescent="0.2">
      <c r="A1032" s="7">
        <v>39680</v>
      </c>
      <c r="B1032">
        <v>241</v>
      </c>
      <c r="C1032">
        <v>20</v>
      </c>
      <c r="D1032">
        <v>350</v>
      </c>
      <c r="E1032" t="s">
        <v>256</v>
      </c>
      <c r="F1032" t="s">
        <v>217</v>
      </c>
      <c r="G1032" t="s">
        <v>218</v>
      </c>
      <c r="K1032">
        <v>6</v>
      </c>
      <c r="M1032">
        <v>0</v>
      </c>
    </row>
    <row r="1033" spans="1:13" x14ac:dyDescent="0.2">
      <c r="A1033" s="7">
        <v>39680</v>
      </c>
      <c r="B1033">
        <v>241</v>
      </c>
      <c r="C1033">
        <v>20</v>
      </c>
      <c r="D1033">
        <v>350</v>
      </c>
      <c r="E1033" t="s">
        <v>256</v>
      </c>
      <c r="F1033" t="s">
        <v>217</v>
      </c>
      <c r="G1033" t="s">
        <v>218</v>
      </c>
      <c r="K1033">
        <v>6</v>
      </c>
      <c r="M1033">
        <v>0</v>
      </c>
    </row>
    <row r="1034" spans="1:13" x14ac:dyDescent="0.2">
      <c r="A1034" s="7">
        <v>39680</v>
      </c>
      <c r="B1034">
        <v>241</v>
      </c>
      <c r="C1034">
        <v>20</v>
      </c>
      <c r="D1034">
        <v>350</v>
      </c>
      <c r="E1034" t="s">
        <v>256</v>
      </c>
      <c r="F1034" t="s">
        <v>217</v>
      </c>
      <c r="G1034" t="s">
        <v>218</v>
      </c>
      <c r="K1034">
        <v>6</v>
      </c>
      <c r="M1034">
        <v>0</v>
      </c>
    </row>
    <row r="1035" spans="1:13" x14ac:dyDescent="0.2">
      <c r="A1035" s="7">
        <v>39680</v>
      </c>
      <c r="B1035">
        <v>241</v>
      </c>
      <c r="C1035">
        <v>20</v>
      </c>
      <c r="D1035">
        <v>350</v>
      </c>
      <c r="E1035" t="s">
        <v>256</v>
      </c>
      <c r="F1035" t="s">
        <v>217</v>
      </c>
      <c r="G1035" t="s">
        <v>218</v>
      </c>
      <c r="K1035">
        <v>6</v>
      </c>
      <c r="M1035">
        <v>0</v>
      </c>
    </row>
    <row r="1036" spans="1:13" x14ac:dyDescent="0.2">
      <c r="A1036" s="7">
        <v>39680</v>
      </c>
      <c r="B1036">
        <v>241</v>
      </c>
      <c r="C1036">
        <v>20</v>
      </c>
      <c r="D1036">
        <v>350</v>
      </c>
      <c r="E1036" t="s">
        <v>256</v>
      </c>
      <c r="F1036" t="s">
        <v>217</v>
      </c>
      <c r="G1036" t="s">
        <v>218</v>
      </c>
      <c r="K1036">
        <v>6</v>
      </c>
      <c r="M1036">
        <v>0</v>
      </c>
    </row>
    <row r="1037" spans="1:13" x14ac:dyDescent="0.2">
      <c r="A1037" s="7">
        <v>39680</v>
      </c>
      <c r="B1037">
        <v>241</v>
      </c>
      <c r="C1037">
        <v>20</v>
      </c>
      <c r="D1037">
        <v>350</v>
      </c>
      <c r="E1037" t="s">
        <v>256</v>
      </c>
      <c r="F1037" t="s">
        <v>217</v>
      </c>
      <c r="G1037" t="s">
        <v>218</v>
      </c>
      <c r="K1037">
        <v>6</v>
      </c>
      <c r="M1037">
        <v>0</v>
      </c>
    </row>
    <row r="1038" spans="1:13" x14ac:dyDescent="0.2">
      <c r="A1038" s="7">
        <v>39680</v>
      </c>
      <c r="B1038">
        <v>241</v>
      </c>
      <c r="C1038">
        <v>20</v>
      </c>
      <c r="D1038">
        <v>350</v>
      </c>
      <c r="E1038" t="s">
        <v>256</v>
      </c>
      <c r="F1038" t="s">
        <v>217</v>
      </c>
      <c r="G1038" t="s">
        <v>218</v>
      </c>
      <c r="K1038">
        <v>6</v>
      </c>
      <c r="M1038">
        <v>0</v>
      </c>
    </row>
    <row r="1039" spans="1:13" x14ac:dyDescent="0.2">
      <c r="A1039" s="7">
        <v>39680</v>
      </c>
      <c r="B1039">
        <v>241</v>
      </c>
      <c r="C1039">
        <v>20</v>
      </c>
      <c r="D1039">
        <v>350</v>
      </c>
      <c r="E1039" t="s">
        <v>256</v>
      </c>
      <c r="F1039" t="s">
        <v>217</v>
      </c>
      <c r="G1039" t="s">
        <v>218</v>
      </c>
      <c r="K1039">
        <v>6</v>
      </c>
      <c r="M1039">
        <v>0</v>
      </c>
    </row>
    <row r="1040" spans="1:13" x14ac:dyDescent="0.2">
      <c r="A1040" s="7">
        <v>39680</v>
      </c>
      <c r="B1040">
        <v>241</v>
      </c>
      <c r="C1040">
        <v>20</v>
      </c>
      <c r="D1040">
        <v>350</v>
      </c>
      <c r="E1040" t="s">
        <v>256</v>
      </c>
      <c r="F1040" t="s">
        <v>217</v>
      </c>
      <c r="G1040" t="s">
        <v>218</v>
      </c>
      <c r="K1040">
        <v>6</v>
      </c>
      <c r="M1040">
        <v>0</v>
      </c>
    </row>
    <row r="1041" spans="1:13" x14ac:dyDescent="0.2">
      <c r="A1041" s="7">
        <v>39680</v>
      </c>
      <c r="B1041">
        <v>241</v>
      </c>
      <c r="C1041">
        <v>20</v>
      </c>
      <c r="D1041">
        <v>350</v>
      </c>
      <c r="E1041" t="s">
        <v>256</v>
      </c>
      <c r="F1041" t="s">
        <v>217</v>
      </c>
      <c r="G1041" t="s">
        <v>218</v>
      </c>
      <c r="K1041">
        <v>6</v>
      </c>
      <c r="M1041">
        <v>0</v>
      </c>
    </row>
    <row r="1042" spans="1:13" x14ac:dyDescent="0.2">
      <c r="A1042" s="7">
        <v>39680</v>
      </c>
      <c r="B1042">
        <v>241</v>
      </c>
      <c r="C1042">
        <v>20</v>
      </c>
      <c r="D1042">
        <v>350</v>
      </c>
      <c r="E1042" t="s">
        <v>256</v>
      </c>
      <c r="F1042" t="s">
        <v>217</v>
      </c>
      <c r="G1042" t="s">
        <v>218</v>
      </c>
      <c r="K1042">
        <v>6</v>
      </c>
      <c r="M1042">
        <v>0</v>
      </c>
    </row>
    <row r="1043" spans="1:13" x14ac:dyDescent="0.2">
      <c r="A1043" s="7">
        <v>39680</v>
      </c>
      <c r="B1043">
        <v>241</v>
      </c>
      <c r="C1043">
        <v>20</v>
      </c>
      <c r="D1043">
        <v>350</v>
      </c>
      <c r="E1043" t="s">
        <v>256</v>
      </c>
      <c r="F1043" t="s">
        <v>217</v>
      </c>
      <c r="G1043" t="s">
        <v>218</v>
      </c>
      <c r="K1043">
        <v>6</v>
      </c>
      <c r="M1043">
        <v>0</v>
      </c>
    </row>
    <row r="1044" spans="1:13" x14ac:dyDescent="0.2">
      <c r="A1044" s="7">
        <v>39680</v>
      </c>
      <c r="B1044">
        <v>241</v>
      </c>
      <c r="C1044">
        <v>20</v>
      </c>
      <c r="D1044">
        <v>350</v>
      </c>
      <c r="E1044" t="s">
        <v>256</v>
      </c>
      <c r="F1044" t="s">
        <v>217</v>
      </c>
      <c r="G1044" t="s">
        <v>218</v>
      </c>
      <c r="K1044">
        <v>6</v>
      </c>
      <c r="M1044">
        <v>0</v>
      </c>
    </row>
    <row r="1045" spans="1:13" x14ac:dyDescent="0.2">
      <c r="A1045" s="7">
        <v>39680</v>
      </c>
      <c r="B1045">
        <v>241</v>
      </c>
      <c r="C1045">
        <v>20</v>
      </c>
      <c r="D1045">
        <v>350</v>
      </c>
      <c r="E1045" t="s">
        <v>256</v>
      </c>
      <c r="F1045" t="s">
        <v>217</v>
      </c>
      <c r="G1045" t="s">
        <v>218</v>
      </c>
      <c r="K1045">
        <v>6</v>
      </c>
      <c r="M1045">
        <v>0</v>
      </c>
    </row>
    <row r="1046" spans="1:13" x14ac:dyDescent="0.2">
      <c r="A1046" s="7">
        <v>39680</v>
      </c>
      <c r="B1046">
        <v>241</v>
      </c>
      <c r="C1046">
        <v>20</v>
      </c>
      <c r="D1046">
        <v>350</v>
      </c>
      <c r="E1046" t="s">
        <v>256</v>
      </c>
      <c r="F1046" t="s">
        <v>217</v>
      </c>
      <c r="G1046" t="s">
        <v>218</v>
      </c>
      <c r="K1046">
        <v>6</v>
      </c>
      <c r="M1046">
        <v>0</v>
      </c>
    </row>
    <row r="1047" spans="1:13" x14ac:dyDescent="0.2">
      <c r="A1047" s="7">
        <v>39680</v>
      </c>
      <c r="B1047">
        <v>241</v>
      </c>
      <c r="C1047">
        <v>20</v>
      </c>
      <c r="D1047">
        <v>350</v>
      </c>
      <c r="E1047" t="s">
        <v>256</v>
      </c>
      <c r="F1047" t="s">
        <v>217</v>
      </c>
      <c r="G1047" t="s">
        <v>218</v>
      </c>
      <c r="K1047">
        <v>6</v>
      </c>
      <c r="M1047">
        <v>0</v>
      </c>
    </row>
    <row r="1048" spans="1:13" x14ac:dyDescent="0.2">
      <c r="A1048" s="7">
        <v>39680</v>
      </c>
      <c r="B1048">
        <v>241</v>
      </c>
      <c r="C1048">
        <v>20</v>
      </c>
      <c r="D1048">
        <v>350</v>
      </c>
      <c r="E1048" t="s">
        <v>256</v>
      </c>
      <c r="F1048" t="s">
        <v>217</v>
      </c>
      <c r="G1048" t="s">
        <v>218</v>
      </c>
      <c r="K1048">
        <v>6</v>
      </c>
      <c r="M1048">
        <v>0</v>
      </c>
    </row>
    <row r="1049" spans="1:13" x14ac:dyDescent="0.2">
      <c r="A1049" s="7">
        <v>39680</v>
      </c>
      <c r="B1049">
        <v>241</v>
      </c>
      <c r="C1049">
        <v>20</v>
      </c>
      <c r="D1049">
        <v>350</v>
      </c>
      <c r="E1049" t="s">
        <v>256</v>
      </c>
      <c r="F1049" t="s">
        <v>217</v>
      </c>
      <c r="G1049" t="s">
        <v>218</v>
      </c>
      <c r="K1049">
        <v>6</v>
      </c>
      <c r="M1049">
        <v>0</v>
      </c>
    </row>
    <row r="1050" spans="1:13" x14ac:dyDescent="0.2">
      <c r="A1050" s="7">
        <v>39680</v>
      </c>
      <c r="B1050">
        <v>241</v>
      </c>
      <c r="C1050">
        <v>20</v>
      </c>
      <c r="D1050">
        <v>350</v>
      </c>
      <c r="E1050" t="s">
        <v>256</v>
      </c>
      <c r="F1050" t="s">
        <v>217</v>
      </c>
      <c r="G1050" t="s">
        <v>218</v>
      </c>
      <c r="K1050">
        <v>6</v>
      </c>
      <c r="M1050">
        <v>0</v>
      </c>
    </row>
    <row r="1051" spans="1:13" x14ac:dyDescent="0.2">
      <c r="A1051" s="7">
        <v>39680</v>
      </c>
      <c r="B1051">
        <v>241</v>
      </c>
      <c r="C1051">
        <v>20</v>
      </c>
      <c r="D1051">
        <v>350</v>
      </c>
      <c r="E1051" t="s">
        <v>256</v>
      </c>
      <c r="F1051" t="s">
        <v>217</v>
      </c>
      <c r="G1051" t="s">
        <v>218</v>
      </c>
      <c r="K1051">
        <v>6</v>
      </c>
      <c r="M1051">
        <v>0</v>
      </c>
    </row>
    <row r="1052" spans="1:13" x14ac:dyDescent="0.2">
      <c r="A1052" s="7">
        <v>39680</v>
      </c>
      <c r="B1052">
        <v>241</v>
      </c>
      <c r="C1052">
        <v>20</v>
      </c>
      <c r="D1052">
        <v>350</v>
      </c>
      <c r="E1052" t="s">
        <v>256</v>
      </c>
      <c r="F1052" t="s">
        <v>217</v>
      </c>
      <c r="G1052" t="s">
        <v>218</v>
      </c>
      <c r="K1052">
        <v>6</v>
      </c>
      <c r="M1052">
        <v>0</v>
      </c>
    </row>
    <row r="1053" spans="1:13" x14ac:dyDescent="0.2">
      <c r="A1053" s="7">
        <v>39680</v>
      </c>
      <c r="B1053">
        <v>241</v>
      </c>
      <c r="C1053">
        <v>20</v>
      </c>
      <c r="D1053">
        <v>350</v>
      </c>
      <c r="E1053" t="s">
        <v>256</v>
      </c>
      <c r="F1053" t="s">
        <v>217</v>
      </c>
      <c r="G1053" t="s">
        <v>218</v>
      </c>
      <c r="K1053">
        <v>6</v>
      </c>
      <c r="M1053">
        <v>0</v>
      </c>
    </row>
    <row r="1054" spans="1:13" x14ac:dyDescent="0.2">
      <c r="A1054" s="7">
        <v>39680</v>
      </c>
      <c r="B1054">
        <v>241</v>
      </c>
      <c r="C1054">
        <v>20</v>
      </c>
      <c r="D1054">
        <v>350</v>
      </c>
      <c r="E1054" t="s">
        <v>256</v>
      </c>
      <c r="F1054" t="s">
        <v>217</v>
      </c>
      <c r="G1054" t="s">
        <v>218</v>
      </c>
      <c r="K1054">
        <v>6</v>
      </c>
      <c r="M1054">
        <v>0</v>
      </c>
    </row>
    <row r="1055" spans="1:13" x14ac:dyDescent="0.2">
      <c r="A1055" s="7">
        <v>39680</v>
      </c>
      <c r="B1055">
        <v>241</v>
      </c>
      <c r="C1055">
        <v>20</v>
      </c>
      <c r="D1055">
        <v>350</v>
      </c>
      <c r="E1055" t="s">
        <v>256</v>
      </c>
      <c r="F1055" t="s">
        <v>217</v>
      </c>
      <c r="G1055" t="s">
        <v>218</v>
      </c>
      <c r="K1055">
        <v>6</v>
      </c>
      <c r="M1055">
        <v>0</v>
      </c>
    </row>
    <row r="1056" spans="1:13" x14ac:dyDescent="0.2">
      <c r="A1056" s="7">
        <v>39680</v>
      </c>
      <c r="B1056">
        <v>241</v>
      </c>
      <c r="C1056">
        <v>20</v>
      </c>
      <c r="D1056">
        <v>350</v>
      </c>
      <c r="E1056" t="s">
        <v>256</v>
      </c>
      <c r="F1056" t="s">
        <v>217</v>
      </c>
      <c r="G1056" t="s">
        <v>218</v>
      </c>
      <c r="K1056">
        <v>6</v>
      </c>
      <c r="M1056">
        <v>0</v>
      </c>
    </row>
    <row r="1057" spans="1:13" x14ac:dyDescent="0.2">
      <c r="A1057" s="7">
        <v>39680</v>
      </c>
      <c r="B1057">
        <v>241</v>
      </c>
      <c r="C1057">
        <v>20</v>
      </c>
      <c r="D1057">
        <v>350</v>
      </c>
      <c r="E1057" t="s">
        <v>256</v>
      </c>
      <c r="F1057" t="s">
        <v>217</v>
      </c>
      <c r="G1057" t="s">
        <v>218</v>
      </c>
      <c r="K1057">
        <v>6</v>
      </c>
      <c r="M1057">
        <v>0</v>
      </c>
    </row>
    <row r="1058" spans="1:13" x14ac:dyDescent="0.2">
      <c r="A1058" s="7">
        <v>39680</v>
      </c>
      <c r="B1058">
        <v>241</v>
      </c>
      <c r="C1058">
        <v>20</v>
      </c>
      <c r="D1058">
        <v>350</v>
      </c>
      <c r="E1058" t="s">
        <v>256</v>
      </c>
      <c r="F1058" t="s">
        <v>217</v>
      </c>
      <c r="G1058" t="s">
        <v>218</v>
      </c>
      <c r="K1058">
        <v>6</v>
      </c>
      <c r="M1058">
        <v>0</v>
      </c>
    </row>
    <row r="1059" spans="1:13" x14ac:dyDescent="0.2">
      <c r="A1059" s="7">
        <v>39680</v>
      </c>
      <c r="B1059">
        <v>241</v>
      </c>
      <c r="C1059">
        <v>20</v>
      </c>
      <c r="D1059">
        <v>350</v>
      </c>
      <c r="E1059" t="s">
        <v>256</v>
      </c>
      <c r="F1059" t="s">
        <v>217</v>
      </c>
      <c r="G1059" t="s">
        <v>218</v>
      </c>
      <c r="K1059">
        <v>6</v>
      </c>
      <c r="M1059">
        <v>0</v>
      </c>
    </row>
    <row r="1060" spans="1:13" x14ac:dyDescent="0.2">
      <c r="A1060" s="7">
        <v>39680</v>
      </c>
      <c r="B1060">
        <v>241</v>
      </c>
      <c r="C1060">
        <v>20</v>
      </c>
      <c r="D1060">
        <v>350</v>
      </c>
      <c r="E1060" t="s">
        <v>256</v>
      </c>
      <c r="F1060" t="s">
        <v>217</v>
      </c>
      <c r="G1060" t="s">
        <v>218</v>
      </c>
      <c r="K1060">
        <v>6</v>
      </c>
      <c r="M1060">
        <v>0</v>
      </c>
    </row>
    <row r="1061" spans="1:13" x14ac:dyDescent="0.2">
      <c r="A1061" s="7">
        <v>39680</v>
      </c>
      <c r="B1061">
        <v>241</v>
      </c>
      <c r="C1061">
        <v>20</v>
      </c>
      <c r="D1061">
        <v>350</v>
      </c>
      <c r="E1061" t="s">
        <v>256</v>
      </c>
      <c r="F1061" t="s">
        <v>217</v>
      </c>
      <c r="G1061" t="s">
        <v>218</v>
      </c>
      <c r="K1061">
        <v>6</v>
      </c>
      <c r="M1061">
        <v>0</v>
      </c>
    </row>
    <row r="1062" spans="1:13" x14ac:dyDescent="0.2">
      <c r="A1062" s="7">
        <v>39680</v>
      </c>
      <c r="B1062">
        <v>241</v>
      </c>
      <c r="C1062">
        <v>20</v>
      </c>
      <c r="D1062">
        <v>350</v>
      </c>
      <c r="E1062" t="s">
        <v>256</v>
      </c>
      <c r="F1062" t="s">
        <v>217</v>
      </c>
      <c r="G1062" t="s">
        <v>218</v>
      </c>
      <c r="K1062">
        <v>6</v>
      </c>
      <c r="M1062">
        <v>0</v>
      </c>
    </row>
    <row r="1063" spans="1:13" x14ac:dyDescent="0.2">
      <c r="A1063" s="7">
        <v>39680</v>
      </c>
      <c r="B1063">
        <v>241</v>
      </c>
      <c r="C1063">
        <v>20</v>
      </c>
      <c r="D1063">
        <v>350</v>
      </c>
      <c r="E1063" t="s">
        <v>256</v>
      </c>
      <c r="F1063" t="s">
        <v>217</v>
      </c>
      <c r="G1063" t="s">
        <v>218</v>
      </c>
      <c r="K1063">
        <v>6</v>
      </c>
      <c r="M1063">
        <v>0</v>
      </c>
    </row>
    <row r="1064" spans="1:13" x14ac:dyDescent="0.2">
      <c r="A1064" s="7">
        <v>39680</v>
      </c>
      <c r="B1064">
        <v>241</v>
      </c>
      <c r="C1064">
        <v>20</v>
      </c>
      <c r="D1064">
        <v>350</v>
      </c>
      <c r="E1064" t="s">
        <v>256</v>
      </c>
      <c r="F1064" t="s">
        <v>217</v>
      </c>
      <c r="G1064" t="s">
        <v>219</v>
      </c>
      <c r="K1064">
        <v>6</v>
      </c>
      <c r="M1064">
        <v>0</v>
      </c>
    </row>
    <row r="1065" spans="1:13" x14ac:dyDescent="0.2">
      <c r="A1065" s="7">
        <v>39680</v>
      </c>
      <c r="B1065">
        <v>241</v>
      </c>
      <c r="C1065">
        <v>20</v>
      </c>
      <c r="D1065">
        <v>350</v>
      </c>
      <c r="E1065" t="s">
        <v>256</v>
      </c>
      <c r="F1065" t="s">
        <v>217</v>
      </c>
      <c r="G1065" t="s">
        <v>219</v>
      </c>
      <c r="K1065">
        <v>6</v>
      </c>
      <c r="M1065">
        <v>0</v>
      </c>
    </row>
    <row r="1066" spans="1:13" x14ac:dyDescent="0.2">
      <c r="A1066" s="7">
        <v>39680</v>
      </c>
      <c r="B1066">
        <v>241</v>
      </c>
      <c r="C1066">
        <v>20</v>
      </c>
      <c r="D1066">
        <v>350</v>
      </c>
      <c r="E1066" t="s">
        <v>256</v>
      </c>
      <c r="F1066" t="s">
        <v>217</v>
      </c>
      <c r="G1066" t="s">
        <v>219</v>
      </c>
      <c r="K1066">
        <v>6</v>
      </c>
      <c r="M1066">
        <v>0</v>
      </c>
    </row>
    <row r="1067" spans="1:13" x14ac:dyDescent="0.2">
      <c r="A1067" s="7">
        <v>39680</v>
      </c>
      <c r="B1067">
        <v>241</v>
      </c>
      <c r="C1067">
        <v>20</v>
      </c>
      <c r="D1067">
        <v>350</v>
      </c>
      <c r="E1067" t="s">
        <v>256</v>
      </c>
      <c r="F1067" t="s">
        <v>217</v>
      </c>
      <c r="G1067" t="s">
        <v>219</v>
      </c>
      <c r="K1067">
        <v>6</v>
      </c>
      <c r="M1067">
        <v>0</v>
      </c>
    </row>
    <row r="1068" spans="1:13" x14ac:dyDescent="0.2">
      <c r="A1068" s="7">
        <v>39680</v>
      </c>
      <c r="B1068">
        <v>241</v>
      </c>
      <c r="C1068">
        <v>20</v>
      </c>
      <c r="D1068">
        <v>350</v>
      </c>
      <c r="E1068" t="s">
        <v>256</v>
      </c>
      <c r="F1068" t="s">
        <v>217</v>
      </c>
      <c r="G1068" t="s">
        <v>219</v>
      </c>
      <c r="K1068">
        <v>6</v>
      </c>
      <c r="M1068">
        <v>0</v>
      </c>
    </row>
    <row r="1069" spans="1:13" x14ac:dyDescent="0.2">
      <c r="A1069" s="7">
        <v>39680</v>
      </c>
      <c r="B1069">
        <v>241</v>
      </c>
      <c r="C1069">
        <v>20</v>
      </c>
      <c r="D1069">
        <v>350</v>
      </c>
      <c r="E1069" t="s">
        <v>256</v>
      </c>
      <c r="F1069" t="s">
        <v>217</v>
      </c>
      <c r="G1069" t="s">
        <v>219</v>
      </c>
      <c r="K1069">
        <v>6</v>
      </c>
      <c r="M1069">
        <v>0</v>
      </c>
    </row>
    <row r="1070" spans="1:13" x14ac:dyDescent="0.2">
      <c r="A1070" s="7">
        <v>39680</v>
      </c>
      <c r="B1070">
        <v>241</v>
      </c>
      <c r="C1070">
        <v>20</v>
      </c>
      <c r="D1070">
        <v>350</v>
      </c>
      <c r="E1070" t="s">
        <v>256</v>
      </c>
      <c r="F1070" t="s">
        <v>217</v>
      </c>
      <c r="G1070" t="s">
        <v>223</v>
      </c>
      <c r="J1070">
        <v>8</v>
      </c>
      <c r="K1070">
        <v>6</v>
      </c>
      <c r="M1070">
        <v>1.36</v>
      </c>
    </row>
    <row r="1071" spans="1:13" x14ac:dyDescent="0.2">
      <c r="A1071" s="7">
        <v>39680</v>
      </c>
      <c r="B1071">
        <v>241</v>
      </c>
      <c r="C1071">
        <v>20</v>
      </c>
      <c r="D1071">
        <v>350</v>
      </c>
      <c r="E1071" t="s">
        <v>256</v>
      </c>
      <c r="F1071" t="s">
        <v>217</v>
      </c>
      <c r="G1071" t="s">
        <v>223</v>
      </c>
      <c r="J1071">
        <v>5.6</v>
      </c>
      <c r="K1071">
        <v>6</v>
      </c>
      <c r="M1071">
        <v>0.95199999999999996</v>
      </c>
    </row>
    <row r="1072" spans="1:13" x14ac:dyDescent="0.2">
      <c r="A1072" s="7">
        <v>39680</v>
      </c>
      <c r="B1072">
        <v>241</v>
      </c>
      <c r="C1072">
        <v>20</v>
      </c>
      <c r="D1072">
        <v>350</v>
      </c>
      <c r="E1072" t="s">
        <v>256</v>
      </c>
      <c r="F1072" t="s">
        <v>217</v>
      </c>
      <c r="G1072" t="s">
        <v>223</v>
      </c>
      <c r="J1072">
        <v>8.1999999999999993</v>
      </c>
      <c r="K1072">
        <v>6</v>
      </c>
      <c r="M1072">
        <v>1.3939999999999999</v>
      </c>
    </row>
    <row r="1073" spans="1:13" x14ac:dyDescent="0.2">
      <c r="A1073" s="7">
        <v>39680</v>
      </c>
      <c r="B1073">
        <v>241</v>
      </c>
      <c r="C1073">
        <v>20</v>
      </c>
      <c r="D1073">
        <v>350</v>
      </c>
      <c r="E1073" t="s">
        <v>256</v>
      </c>
      <c r="F1073" t="s">
        <v>217</v>
      </c>
      <c r="G1073" t="s">
        <v>232</v>
      </c>
      <c r="J1073">
        <v>4.5999999999999996</v>
      </c>
      <c r="K1073">
        <v>6</v>
      </c>
      <c r="M1073">
        <v>0.78200000000000003</v>
      </c>
    </row>
    <row r="1074" spans="1:13" x14ac:dyDescent="0.2">
      <c r="A1074" s="7">
        <v>39680</v>
      </c>
      <c r="B1074">
        <v>241</v>
      </c>
      <c r="C1074">
        <v>20</v>
      </c>
      <c r="D1074">
        <v>350</v>
      </c>
      <c r="E1074" t="s">
        <v>256</v>
      </c>
      <c r="F1074" t="s">
        <v>217</v>
      </c>
      <c r="G1074" t="s">
        <v>223</v>
      </c>
      <c r="J1074">
        <v>8.1999999999999993</v>
      </c>
      <c r="K1074">
        <v>6</v>
      </c>
      <c r="M1074">
        <v>1.3939999999999999</v>
      </c>
    </row>
    <row r="1075" spans="1:13" x14ac:dyDescent="0.2">
      <c r="A1075" s="7">
        <v>39680</v>
      </c>
      <c r="B1075">
        <v>241</v>
      </c>
      <c r="C1075">
        <v>20</v>
      </c>
      <c r="D1075">
        <v>350</v>
      </c>
      <c r="E1075" t="s">
        <v>256</v>
      </c>
      <c r="F1075" t="s">
        <v>217</v>
      </c>
      <c r="G1075" t="s">
        <v>223</v>
      </c>
      <c r="J1075">
        <v>7.3</v>
      </c>
      <c r="K1075">
        <v>6</v>
      </c>
      <c r="M1075">
        <v>1.2410000000000001</v>
      </c>
    </row>
    <row r="1076" spans="1:13" x14ac:dyDescent="0.2">
      <c r="A1076" s="7">
        <v>39680</v>
      </c>
      <c r="B1076">
        <v>241</v>
      </c>
      <c r="C1076">
        <v>20</v>
      </c>
      <c r="D1076">
        <v>350</v>
      </c>
      <c r="E1076" t="s">
        <v>256</v>
      </c>
      <c r="F1076" t="s">
        <v>217</v>
      </c>
      <c r="G1076" t="s">
        <v>223</v>
      </c>
      <c r="J1076">
        <v>6.2</v>
      </c>
      <c r="K1076">
        <v>6</v>
      </c>
      <c r="M1076">
        <v>1.054</v>
      </c>
    </row>
    <row r="1077" spans="1:13" x14ac:dyDescent="0.2">
      <c r="A1077" s="7">
        <v>39680</v>
      </c>
      <c r="B1077">
        <v>241</v>
      </c>
      <c r="C1077">
        <v>20</v>
      </c>
      <c r="D1077">
        <v>350</v>
      </c>
      <c r="E1077" t="s">
        <v>256</v>
      </c>
      <c r="F1077" t="s">
        <v>217</v>
      </c>
      <c r="G1077" t="s">
        <v>223</v>
      </c>
      <c r="J1077">
        <v>8</v>
      </c>
      <c r="K1077">
        <v>6</v>
      </c>
      <c r="M1077">
        <v>1.36</v>
      </c>
    </row>
    <row r="1078" spans="1:13" x14ac:dyDescent="0.2">
      <c r="A1078" s="7">
        <v>39680</v>
      </c>
      <c r="B1078">
        <v>241</v>
      </c>
      <c r="C1078">
        <v>20</v>
      </c>
      <c r="D1078">
        <v>350</v>
      </c>
      <c r="E1078" t="s">
        <v>256</v>
      </c>
      <c r="F1078" t="s">
        <v>217</v>
      </c>
      <c r="G1078" t="s">
        <v>223</v>
      </c>
      <c r="J1078">
        <v>8</v>
      </c>
      <c r="K1078">
        <v>6</v>
      </c>
      <c r="M1078">
        <v>1.36</v>
      </c>
    </row>
    <row r="1079" spans="1:13" x14ac:dyDescent="0.2">
      <c r="A1079" s="7">
        <v>39680</v>
      </c>
      <c r="B1079">
        <v>241</v>
      </c>
      <c r="C1079">
        <v>20</v>
      </c>
      <c r="D1079">
        <v>350</v>
      </c>
      <c r="E1079" t="s">
        <v>256</v>
      </c>
      <c r="F1079" t="s">
        <v>217</v>
      </c>
      <c r="G1079" t="s">
        <v>223</v>
      </c>
      <c r="J1079">
        <v>6.2</v>
      </c>
      <c r="K1079">
        <v>6</v>
      </c>
      <c r="M1079">
        <v>1.054</v>
      </c>
    </row>
    <row r="1080" spans="1:13" x14ac:dyDescent="0.2">
      <c r="A1080" s="7">
        <v>39680</v>
      </c>
      <c r="B1080">
        <v>241</v>
      </c>
      <c r="C1080">
        <v>20</v>
      </c>
      <c r="D1080">
        <v>350</v>
      </c>
      <c r="E1080" t="s">
        <v>256</v>
      </c>
      <c r="F1080" t="s">
        <v>217</v>
      </c>
      <c r="G1080" t="s">
        <v>223</v>
      </c>
      <c r="J1080">
        <v>6.1</v>
      </c>
      <c r="K1080">
        <v>6</v>
      </c>
      <c r="M1080">
        <v>1.0369999999999999</v>
      </c>
    </row>
    <row r="1081" spans="1:13" x14ac:dyDescent="0.2">
      <c r="A1081" s="7">
        <v>39680</v>
      </c>
      <c r="B1081">
        <v>241</v>
      </c>
      <c r="C1081">
        <v>20</v>
      </c>
      <c r="D1081">
        <v>350</v>
      </c>
      <c r="E1081" t="s">
        <v>256</v>
      </c>
      <c r="F1081" t="s">
        <v>217</v>
      </c>
      <c r="G1081" t="s">
        <v>223</v>
      </c>
      <c r="J1081">
        <v>7.6</v>
      </c>
      <c r="K1081">
        <v>6</v>
      </c>
      <c r="M1081">
        <v>1.292</v>
      </c>
    </row>
    <row r="1082" spans="1:13" x14ac:dyDescent="0.2">
      <c r="A1082" s="7">
        <v>39680</v>
      </c>
      <c r="B1082">
        <v>241</v>
      </c>
      <c r="C1082">
        <v>20</v>
      </c>
      <c r="D1082">
        <v>350</v>
      </c>
      <c r="E1082" t="s">
        <v>256</v>
      </c>
      <c r="F1082" t="s">
        <v>217</v>
      </c>
      <c r="G1082" t="s">
        <v>232</v>
      </c>
      <c r="J1082">
        <v>3.5</v>
      </c>
      <c r="K1082">
        <v>6</v>
      </c>
      <c r="M1082">
        <v>0.59500000000000008</v>
      </c>
    </row>
    <row r="1083" spans="1:13" x14ac:dyDescent="0.2">
      <c r="A1083" s="7">
        <v>39680</v>
      </c>
      <c r="B1083">
        <v>241</v>
      </c>
      <c r="C1083">
        <v>20</v>
      </c>
      <c r="D1083">
        <v>350</v>
      </c>
      <c r="E1083" t="s">
        <v>256</v>
      </c>
      <c r="F1083" t="s">
        <v>217</v>
      </c>
      <c r="G1083" t="s">
        <v>223</v>
      </c>
      <c r="J1083">
        <v>10.199999999999999</v>
      </c>
      <c r="K1083">
        <v>6</v>
      </c>
      <c r="M1083">
        <v>1.734</v>
      </c>
    </row>
    <row r="1084" spans="1:13" x14ac:dyDescent="0.2">
      <c r="A1084" s="7">
        <v>39680</v>
      </c>
      <c r="B1084">
        <v>241</v>
      </c>
      <c r="C1084">
        <v>20</v>
      </c>
      <c r="D1084">
        <v>350</v>
      </c>
      <c r="E1084" t="s">
        <v>256</v>
      </c>
      <c r="F1084" t="s">
        <v>217</v>
      </c>
      <c r="G1084" t="s">
        <v>232</v>
      </c>
      <c r="J1084">
        <v>4.0999999999999996</v>
      </c>
      <c r="K1084">
        <v>6</v>
      </c>
      <c r="M1084">
        <v>0.69699999999999995</v>
      </c>
    </row>
    <row r="1085" spans="1:13" x14ac:dyDescent="0.2">
      <c r="A1085" s="7">
        <v>39680</v>
      </c>
      <c r="B1085">
        <v>241</v>
      </c>
      <c r="C1085">
        <v>20</v>
      </c>
      <c r="D1085">
        <v>350</v>
      </c>
      <c r="E1085" t="s">
        <v>256</v>
      </c>
      <c r="F1085" t="s">
        <v>226</v>
      </c>
      <c r="K1085">
        <v>6</v>
      </c>
      <c r="M1085">
        <v>0</v>
      </c>
    </row>
    <row r="1086" spans="1:13" x14ac:dyDescent="0.2">
      <c r="A1086" s="7">
        <v>39680</v>
      </c>
      <c r="B1086">
        <v>234</v>
      </c>
      <c r="C1086">
        <v>21</v>
      </c>
      <c r="D1086">
        <v>50</v>
      </c>
      <c r="E1086" t="s">
        <v>256</v>
      </c>
      <c r="F1086" t="s">
        <v>249</v>
      </c>
      <c r="H1086" t="s">
        <v>245</v>
      </c>
      <c r="J1086">
        <v>7.8</v>
      </c>
      <c r="K1086">
        <v>6</v>
      </c>
      <c r="M1086">
        <v>1.3260000000000001</v>
      </c>
    </row>
    <row r="1087" spans="1:13" x14ac:dyDescent="0.2">
      <c r="A1087" s="7">
        <v>39680</v>
      </c>
      <c r="B1087">
        <v>234</v>
      </c>
      <c r="C1087">
        <v>21</v>
      </c>
      <c r="D1087">
        <v>50</v>
      </c>
      <c r="E1087" t="s">
        <v>256</v>
      </c>
      <c r="F1087" t="s">
        <v>249</v>
      </c>
      <c r="G1087" t="s">
        <v>244</v>
      </c>
      <c r="J1087">
        <v>2</v>
      </c>
      <c r="K1087">
        <v>6</v>
      </c>
      <c r="M1087">
        <v>0.34</v>
      </c>
    </row>
    <row r="1088" spans="1:13" x14ac:dyDescent="0.2">
      <c r="A1088" s="7">
        <v>39680</v>
      </c>
      <c r="B1088">
        <v>234</v>
      </c>
      <c r="C1088">
        <v>21</v>
      </c>
      <c r="D1088">
        <v>50</v>
      </c>
      <c r="E1088" t="s">
        <v>256</v>
      </c>
      <c r="F1088" t="s">
        <v>221</v>
      </c>
      <c r="G1088" t="s">
        <v>252</v>
      </c>
      <c r="K1088">
        <v>6</v>
      </c>
      <c r="M1088">
        <v>0</v>
      </c>
    </row>
    <row r="1089" spans="1:13" x14ac:dyDescent="0.2">
      <c r="A1089" s="7">
        <v>39680</v>
      </c>
      <c r="B1089">
        <v>234</v>
      </c>
      <c r="C1089">
        <v>21</v>
      </c>
      <c r="D1089">
        <v>50</v>
      </c>
      <c r="E1089" t="s">
        <v>256</v>
      </c>
      <c r="F1089" t="s">
        <v>221</v>
      </c>
      <c r="H1089" t="s">
        <v>233</v>
      </c>
      <c r="J1089">
        <v>2.9</v>
      </c>
      <c r="K1089">
        <v>6</v>
      </c>
      <c r="M1089">
        <v>0.49299999999999999</v>
      </c>
    </row>
    <row r="1090" spans="1:13" x14ac:dyDescent="0.2">
      <c r="A1090" s="7">
        <v>39680</v>
      </c>
      <c r="B1090">
        <v>234</v>
      </c>
      <c r="C1090">
        <v>21</v>
      </c>
      <c r="D1090">
        <v>50</v>
      </c>
      <c r="E1090" t="s">
        <v>256</v>
      </c>
      <c r="F1090" t="s">
        <v>221</v>
      </c>
      <c r="H1090" t="s">
        <v>233</v>
      </c>
      <c r="J1090">
        <v>2.4</v>
      </c>
      <c r="K1090">
        <v>6</v>
      </c>
      <c r="M1090">
        <v>0.40800000000000003</v>
      </c>
    </row>
    <row r="1091" spans="1:13" x14ac:dyDescent="0.2">
      <c r="A1091" s="7">
        <v>39680</v>
      </c>
      <c r="B1091">
        <v>234</v>
      </c>
      <c r="C1091">
        <v>21</v>
      </c>
      <c r="D1091">
        <v>50</v>
      </c>
      <c r="E1091" t="s">
        <v>256</v>
      </c>
      <c r="F1091" t="s">
        <v>221</v>
      </c>
      <c r="H1091" t="s">
        <v>225</v>
      </c>
      <c r="J1091">
        <v>4.0999999999999996</v>
      </c>
      <c r="K1091">
        <v>6</v>
      </c>
      <c r="M1091">
        <v>0.69699999999999995</v>
      </c>
    </row>
    <row r="1092" spans="1:13" x14ac:dyDescent="0.2">
      <c r="A1092" s="7">
        <v>39680</v>
      </c>
      <c r="B1092">
        <v>234</v>
      </c>
      <c r="C1092">
        <v>21</v>
      </c>
      <c r="D1092">
        <v>50</v>
      </c>
      <c r="E1092" t="s">
        <v>256</v>
      </c>
      <c r="F1092" t="s">
        <v>221</v>
      </c>
      <c r="H1092" t="s">
        <v>225</v>
      </c>
      <c r="J1092">
        <v>3.3</v>
      </c>
      <c r="K1092">
        <v>6</v>
      </c>
      <c r="M1092">
        <v>0.56100000000000005</v>
      </c>
    </row>
    <row r="1093" spans="1:13" x14ac:dyDescent="0.2">
      <c r="A1093" s="7">
        <v>39680</v>
      </c>
      <c r="B1093">
        <v>234</v>
      </c>
      <c r="C1093">
        <v>21</v>
      </c>
      <c r="D1093">
        <v>50</v>
      </c>
      <c r="E1093" t="s">
        <v>256</v>
      </c>
      <c r="F1093" t="s">
        <v>221</v>
      </c>
      <c r="H1093" t="s">
        <v>245</v>
      </c>
      <c r="J1093">
        <v>7.8</v>
      </c>
      <c r="K1093">
        <v>6</v>
      </c>
      <c r="M1093">
        <v>1.3260000000000001</v>
      </c>
    </row>
    <row r="1094" spans="1:13" x14ac:dyDescent="0.2">
      <c r="A1094" s="7">
        <v>39680</v>
      </c>
      <c r="B1094">
        <v>234</v>
      </c>
      <c r="C1094">
        <v>21</v>
      </c>
      <c r="D1094">
        <v>50</v>
      </c>
      <c r="E1094" t="s">
        <v>256</v>
      </c>
      <c r="F1094" t="s">
        <v>221</v>
      </c>
      <c r="H1094" t="s">
        <v>225</v>
      </c>
      <c r="J1094">
        <v>3.2</v>
      </c>
      <c r="K1094">
        <v>6</v>
      </c>
      <c r="M1094">
        <v>0.54400000000000004</v>
      </c>
    </row>
    <row r="1095" spans="1:13" x14ac:dyDescent="0.2">
      <c r="A1095" s="7">
        <v>39680</v>
      </c>
      <c r="B1095">
        <v>234</v>
      </c>
      <c r="C1095">
        <v>21</v>
      </c>
      <c r="D1095">
        <v>50</v>
      </c>
      <c r="E1095" t="s">
        <v>256</v>
      </c>
      <c r="F1095" t="s">
        <v>221</v>
      </c>
      <c r="H1095" t="s">
        <v>225</v>
      </c>
      <c r="J1095">
        <v>3.1</v>
      </c>
      <c r="K1095">
        <v>6</v>
      </c>
      <c r="M1095">
        <v>0.52700000000000002</v>
      </c>
    </row>
    <row r="1096" spans="1:13" x14ac:dyDescent="0.2">
      <c r="A1096" s="7">
        <v>39680</v>
      </c>
      <c r="B1096">
        <v>234</v>
      </c>
      <c r="C1096">
        <v>21</v>
      </c>
      <c r="D1096">
        <v>50</v>
      </c>
      <c r="E1096" t="s">
        <v>256</v>
      </c>
      <c r="F1096" t="s">
        <v>221</v>
      </c>
      <c r="H1096" t="s">
        <v>225</v>
      </c>
      <c r="J1096">
        <v>3.4</v>
      </c>
      <c r="K1096">
        <v>6</v>
      </c>
      <c r="M1096">
        <v>0.57800000000000007</v>
      </c>
    </row>
    <row r="1097" spans="1:13" x14ac:dyDescent="0.2">
      <c r="A1097" s="7">
        <v>39680</v>
      </c>
      <c r="B1097">
        <v>234</v>
      </c>
      <c r="C1097">
        <v>21</v>
      </c>
      <c r="D1097">
        <v>50</v>
      </c>
      <c r="E1097" t="s">
        <v>256</v>
      </c>
      <c r="F1097" t="s">
        <v>221</v>
      </c>
      <c r="H1097" t="s">
        <v>233</v>
      </c>
      <c r="J1097">
        <v>2.8</v>
      </c>
      <c r="K1097">
        <v>6</v>
      </c>
      <c r="M1097">
        <v>0.47599999999999998</v>
      </c>
    </row>
    <row r="1098" spans="1:13" x14ac:dyDescent="0.2">
      <c r="A1098" s="7">
        <v>39680</v>
      </c>
      <c r="B1098">
        <v>234</v>
      </c>
      <c r="C1098">
        <v>21</v>
      </c>
      <c r="D1098">
        <v>50</v>
      </c>
      <c r="E1098" t="s">
        <v>256</v>
      </c>
      <c r="F1098" t="s">
        <v>221</v>
      </c>
      <c r="H1098" t="s">
        <v>225</v>
      </c>
      <c r="I1098" t="s">
        <v>231</v>
      </c>
      <c r="J1098">
        <v>3.1</v>
      </c>
      <c r="K1098">
        <v>6</v>
      </c>
      <c r="M1098">
        <v>0.52700000000000002</v>
      </c>
    </row>
    <row r="1099" spans="1:13" x14ac:dyDescent="0.2">
      <c r="A1099" s="7">
        <v>39680</v>
      </c>
      <c r="B1099">
        <v>234</v>
      </c>
      <c r="C1099">
        <v>21</v>
      </c>
      <c r="D1099">
        <v>50</v>
      </c>
      <c r="E1099" t="s">
        <v>256</v>
      </c>
      <c r="F1099" t="s">
        <v>221</v>
      </c>
      <c r="H1099" t="s">
        <v>225</v>
      </c>
      <c r="J1099">
        <v>3.5</v>
      </c>
      <c r="K1099">
        <v>6</v>
      </c>
      <c r="M1099">
        <v>0.59500000000000008</v>
      </c>
    </row>
    <row r="1100" spans="1:13" x14ac:dyDescent="0.2">
      <c r="A1100" s="7">
        <v>39680</v>
      </c>
      <c r="B1100">
        <v>234</v>
      </c>
      <c r="C1100">
        <v>21</v>
      </c>
      <c r="D1100">
        <v>50</v>
      </c>
      <c r="E1100" t="s">
        <v>256</v>
      </c>
      <c r="F1100" t="s">
        <v>221</v>
      </c>
      <c r="H1100" t="s">
        <v>225</v>
      </c>
      <c r="J1100">
        <v>3.3</v>
      </c>
      <c r="K1100">
        <v>6</v>
      </c>
      <c r="M1100">
        <v>0.56100000000000005</v>
      </c>
    </row>
    <row r="1101" spans="1:13" x14ac:dyDescent="0.2">
      <c r="A1101" s="7">
        <v>39680</v>
      </c>
      <c r="B1101">
        <v>234</v>
      </c>
      <c r="C1101">
        <v>21</v>
      </c>
      <c r="D1101">
        <v>50</v>
      </c>
      <c r="E1101" t="s">
        <v>256</v>
      </c>
      <c r="F1101" t="s">
        <v>221</v>
      </c>
      <c r="H1101" t="s">
        <v>233</v>
      </c>
      <c r="J1101">
        <v>2.5</v>
      </c>
      <c r="K1101">
        <v>6</v>
      </c>
      <c r="M1101">
        <v>0.42500000000000004</v>
      </c>
    </row>
    <row r="1102" spans="1:13" x14ac:dyDescent="0.2">
      <c r="A1102" s="7">
        <v>39680</v>
      </c>
      <c r="B1102">
        <v>234</v>
      </c>
      <c r="C1102">
        <v>21</v>
      </c>
      <c r="D1102">
        <v>50</v>
      </c>
      <c r="E1102" t="s">
        <v>256</v>
      </c>
      <c r="F1102" t="s">
        <v>221</v>
      </c>
      <c r="H1102" t="s">
        <v>225</v>
      </c>
      <c r="J1102">
        <v>3.2</v>
      </c>
      <c r="K1102">
        <v>6</v>
      </c>
      <c r="M1102">
        <v>0.54400000000000004</v>
      </c>
    </row>
    <row r="1103" spans="1:13" x14ac:dyDescent="0.2">
      <c r="A1103" s="7">
        <v>39680</v>
      </c>
      <c r="B1103">
        <v>234</v>
      </c>
      <c r="C1103">
        <v>21</v>
      </c>
      <c r="D1103">
        <v>50</v>
      </c>
      <c r="E1103" t="s">
        <v>256</v>
      </c>
      <c r="F1103" t="s">
        <v>217</v>
      </c>
      <c r="G1103" t="s">
        <v>218</v>
      </c>
      <c r="K1103">
        <v>6</v>
      </c>
      <c r="M1103">
        <v>0</v>
      </c>
    </row>
    <row r="1104" spans="1:13" x14ac:dyDescent="0.2">
      <c r="A1104" s="7">
        <v>39680</v>
      </c>
      <c r="B1104">
        <v>234</v>
      </c>
      <c r="C1104">
        <v>21</v>
      </c>
      <c r="D1104">
        <v>50</v>
      </c>
      <c r="E1104" t="s">
        <v>256</v>
      </c>
      <c r="F1104" t="s">
        <v>217</v>
      </c>
      <c r="G1104" t="s">
        <v>218</v>
      </c>
      <c r="K1104">
        <v>6</v>
      </c>
      <c r="M1104">
        <v>0</v>
      </c>
    </row>
    <row r="1105" spans="1:13" x14ac:dyDescent="0.2">
      <c r="A1105" s="7">
        <v>39680</v>
      </c>
      <c r="B1105">
        <v>234</v>
      </c>
      <c r="C1105">
        <v>21</v>
      </c>
      <c r="D1105">
        <v>50</v>
      </c>
      <c r="E1105" t="s">
        <v>256</v>
      </c>
      <c r="F1105" t="s">
        <v>217</v>
      </c>
      <c r="G1105" t="s">
        <v>218</v>
      </c>
      <c r="K1105">
        <v>6</v>
      </c>
      <c r="M1105">
        <v>0</v>
      </c>
    </row>
    <row r="1106" spans="1:13" x14ac:dyDescent="0.2">
      <c r="A1106" s="7">
        <v>39680</v>
      </c>
      <c r="B1106">
        <v>234</v>
      </c>
      <c r="C1106">
        <v>21</v>
      </c>
      <c r="D1106">
        <v>50</v>
      </c>
      <c r="E1106" t="s">
        <v>256</v>
      </c>
      <c r="F1106" t="s">
        <v>217</v>
      </c>
      <c r="G1106" t="s">
        <v>218</v>
      </c>
      <c r="K1106">
        <v>6</v>
      </c>
      <c r="M1106">
        <v>0</v>
      </c>
    </row>
    <row r="1107" spans="1:13" x14ac:dyDescent="0.2">
      <c r="A1107" s="7">
        <v>39680</v>
      </c>
      <c r="B1107">
        <v>234</v>
      </c>
      <c r="C1107">
        <v>21</v>
      </c>
      <c r="D1107">
        <v>50</v>
      </c>
      <c r="E1107" t="s">
        <v>256</v>
      </c>
      <c r="F1107" t="s">
        <v>217</v>
      </c>
      <c r="G1107" t="s">
        <v>218</v>
      </c>
      <c r="K1107">
        <v>6</v>
      </c>
      <c r="M1107">
        <v>0</v>
      </c>
    </row>
    <row r="1108" spans="1:13" x14ac:dyDescent="0.2">
      <c r="A1108" s="7">
        <v>39680</v>
      </c>
      <c r="B1108">
        <v>234</v>
      </c>
      <c r="C1108">
        <v>21</v>
      </c>
      <c r="D1108">
        <v>50</v>
      </c>
      <c r="E1108" t="s">
        <v>256</v>
      </c>
      <c r="F1108" t="s">
        <v>217</v>
      </c>
      <c r="G1108" t="s">
        <v>218</v>
      </c>
      <c r="K1108">
        <v>6</v>
      </c>
      <c r="M1108">
        <v>0</v>
      </c>
    </row>
    <row r="1109" spans="1:13" x14ac:dyDescent="0.2">
      <c r="A1109" s="7">
        <v>39680</v>
      </c>
      <c r="B1109">
        <v>234</v>
      </c>
      <c r="C1109">
        <v>21</v>
      </c>
      <c r="D1109">
        <v>50</v>
      </c>
      <c r="E1109" t="s">
        <v>256</v>
      </c>
      <c r="F1109" t="s">
        <v>217</v>
      </c>
      <c r="G1109" t="s">
        <v>218</v>
      </c>
      <c r="K1109">
        <v>6</v>
      </c>
      <c r="M1109">
        <v>0</v>
      </c>
    </row>
    <row r="1110" spans="1:13" x14ac:dyDescent="0.2">
      <c r="A1110" s="7">
        <v>39680</v>
      </c>
      <c r="B1110">
        <v>234</v>
      </c>
      <c r="C1110">
        <v>21</v>
      </c>
      <c r="D1110">
        <v>50</v>
      </c>
      <c r="E1110" t="s">
        <v>256</v>
      </c>
      <c r="F1110" t="s">
        <v>217</v>
      </c>
      <c r="G1110" t="s">
        <v>218</v>
      </c>
      <c r="K1110">
        <v>6</v>
      </c>
      <c r="M1110">
        <v>0</v>
      </c>
    </row>
    <row r="1111" spans="1:13" x14ac:dyDescent="0.2">
      <c r="A1111" s="7">
        <v>39680</v>
      </c>
      <c r="B1111">
        <v>234</v>
      </c>
      <c r="C1111">
        <v>21</v>
      </c>
      <c r="D1111">
        <v>50</v>
      </c>
      <c r="E1111" t="s">
        <v>256</v>
      </c>
      <c r="F1111" t="s">
        <v>217</v>
      </c>
      <c r="G1111" t="s">
        <v>218</v>
      </c>
      <c r="K1111">
        <v>6</v>
      </c>
      <c r="M1111">
        <v>0</v>
      </c>
    </row>
    <row r="1112" spans="1:13" x14ac:dyDescent="0.2">
      <c r="A1112" s="7">
        <v>39680</v>
      </c>
      <c r="B1112">
        <v>234</v>
      </c>
      <c r="C1112">
        <v>21</v>
      </c>
      <c r="D1112">
        <v>50</v>
      </c>
      <c r="E1112" t="s">
        <v>256</v>
      </c>
      <c r="F1112" t="s">
        <v>217</v>
      </c>
      <c r="G1112" t="s">
        <v>218</v>
      </c>
      <c r="K1112">
        <v>6</v>
      </c>
      <c r="M1112">
        <v>0</v>
      </c>
    </row>
    <row r="1113" spans="1:13" x14ac:dyDescent="0.2">
      <c r="A1113" s="7">
        <v>39680</v>
      </c>
      <c r="B1113">
        <v>234</v>
      </c>
      <c r="C1113">
        <v>21</v>
      </c>
      <c r="D1113">
        <v>50</v>
      </c>
      <c r="E1113" t="s">
        <v>256</v>
      </c>
      <c r="F1113" t="s">
        <v>217</v>
      </c>
      <c r="G1113" t="s">
        <v>218</v>
      </c>
      <c r="K1113">
        <v>6</v>
      </c>
      <c r="M1113">
        <v>0</v>
      </c>
    </row>
    <row r="1114" spans="1:13" x14ac:dyDescent="0.2">
      <c r="A1114" s="7">
        <v>39680</v>
      </c>
      <c r="B1114">
        <v>234</v>
      </c>
      <c r="C1114">
        <v>21</v>
      </c>
      <c r="D1114">
        <v>50</v>
      </c>
      <c r="E1114" t="s">
        <v>256</v>
      </c>
      <c r="F1114" t="s">
        <v>217</v>
      </c>
      <c r="G1114" t="s">
        <v>218</v>
      </c>
      <c r="K1114">
        <v>6</v>
      </c>
      <c r="M1114">
        <v>0</v>
      </c>
    </row>
    <row r="1115" spans="1:13" x14ac:dyDescent="0.2">
      <c r="A1115" s="7">
        <v>39680</v>
      </c>
      <c r="B1115">
        <v>234</v>
      </c>
      <c r="C1115">
        <v>21</v>
      </c>
      <c r="D1115">
        <v>50</v>
      </c>
      <c r="E1115" t="s">
        <v>256</v>
      </c>
      <c r="F1115" t="s">
        <v>217</v>
      </c>
      <c r="G1115" t="s">
        <v>218</v>
      </c>
      <c r="K1115">
        <v>6</v>
      </c>
      <c r="M1115">
        <v>0</v>
      </c>
    </row>
    <row r="1116" spans="1:13" x14ac:dyDescent="0.2">
      <c r="A1116" s="7">
        <v>39680</v>
      </c>
      <c r="B1116">
        <v>234</v>
      </c>
      <c r="C1116">
        <v>21</v>
      </c>
      <c r="D1116">
        <v>50</v>
      </c>
      <c r="E1116" t="s">
        <v>256</v>
      </c>
      <c r="F1116" t="s">
        <v>217</v>
      </c>
      <c r="G1116" t="s">
        <v>218</v>
      </c>
      <c r="K1116">
        <v>6</v>
      </c>
      <c r="M1116">
        <v>0</v>
      </c>
    </row>
    <row r="1117" spans="1:13" x14ac:dyDescent="0.2">
      <c r="A1117" s="7">
        <v>39680</v>
      </c>
      <c r="B1117">
        <v>234</v>
      </c>
      <c r="C1117">
        <v>21</v>
      </c>
      <c r="D1117">
        <v>50</v>
      </c>
      <c r="E1117" t="s">
        <v>256</v>
      </c>
      <c r="F1117" t="s">
        <v>217</v>
      </c>
      <c r="G1117" t="s">
        <v>218</v>
      </c>
      <c r="K1117">
        <v>6</v>
      </c>
      <c r="M1117">
        <v>0</v>
      </c>
    </row>
    <row r="1118" spans="1:13" x14ac:dyDescent="0.2">
      <c r="A1118" s="7">
        <v>39680</v>
      </c>
      <c r="B1118">
        <v>234</v>
      </c>
      <c r="C1118">
        <v>21</v>
      </c>
      <c r="D1118">
        <v>50</v>
      </c>
      <c r="E1118" t="s">
        <v>256</v>
      </c>
      <c r="F1118" t="s">
        <v>217</v>
      </c>
      <c r="G1118" t="s">
        <v>218</v>
      </c>
      <c r="K1118">
        <v>6</v>
      </c>
      <c r="M1118">
        <v>0</v>
      </c>
    </row>
    <row r="1119" spans="1:13" x14ac:dyDescent="0.2">
      <c r="A1119" s="7">
        <v>39680</v>
      </c>
      <c r="B1119">
        <v>234</v>
      </c>
      <c r="C1119">
        <v>21</v>
      </c>
      <c r="D1119">
        <v>50</v>
      </c>
      <c r="E1119" t="s">
        <v>256</v>
      </c>
      <c r="F1119" t="s">
        <v>217</v>
      </c>
      <c r="G1119" t="s">
        <v>218</v>
      </c>
      <c r="K1119">
        <v>6</v>
      </c>
      <c r="M1119">
        <v>0</v>
      </c>
    </row>
    <row r="1120" spans="1:13" x14ac:dyDescent="0.2">
      <c r="A1120" s="7">
        <v>39680</v>
      </c>
      <c r="B1120">
        <v>234</v>
      </c>
      <c r="C1120">
        <v>21</v>
      </c>
      <c r="D1120">
        <v>50</v>
      </c>
      <c r="E1120" t="s">
        <v>256</v>
      </c>
      <c r="F1120" t="s">
        <v>217</v>
      </c>
      <c r="G1120" t="s">
        <v>218</v>
      </c>
      <c r="K1120">
        <v>6</v>
      </c>
      <c r="M1120">
        <v>0</v>
      </c>
    </row>
    <row r="1121" spans="1:13" x14ac:dyDescent="0.2">
      <c r="A1121" s="7">
        <v>39680</v>
      </c>
      <c r="B1121">
        <v>234</v>
      </c>
      <c r="C1121">
        <v>21</v>
      </c>
      <c r="D1121">
        <v>50</v>
      </c>
      <c r="E1121" t="s">
        <v>256</v>
      </c>
      <c r="F1121" t="s">
        <v>217</v>
      </c>
      <c r="G1121" t="s">
        <v>218</v>
      </c>
      <c r="K1121">
        <v>6</v>
      </c>
      <c r="M1121">
        <v>0</v>
      </c>
    </row>
    <row r="1122" spans="1:13" x14ac:dyDescent="0.2">
      <c r="A1122" s="7">
        <v>39680</v>
      </c>
      <c r="B1122">
        <v>234</v>
      </c>
      <c r="C1122">
        <v>21</v>
      </c>
      <c r="D1122">
        <v>50</v>
      </c>
      <c r="E1122" t="s">
        <v>256</v>
      </c>
      <c r="F1122" t="s">
        <v>217</v>
      </c>
      <c r="G1122" t="s">
        <v>218</v>
      </c>
      <c r="K1122">
        <v>6</v>
      </c>
      <c r="M1122">
        <v>0</v>
      </c>
    </row>
    <row r="1123" spans="1:13" x14ac:dyDescent="0.2">
      <c r="A1123" s="7">
        <v>39680</v>
      </c>
      <c r="B1123">
        <v>234</v>
      </c>
      <c r="C1123">
        <v>21</v>
      </c>
      <c r="D1123">
        <v>50</v>
      </c>
      <c r="E1123" t="s">
        <v>256</v>
      </c>
      <c r="F1123" t="s">
        <v>217</v>
      </c>
      <c r="G1123" t="s">
        <v>218</v>
      </c>
      <c r="K1123">
        <v>6</v>
      </c>
      <c r="M1123">
        <v>0</v>
      </c>
    </row>
    <row r="1124" spans="1:13" x14ac:dyDescent="0.2">
      <c r="A1124" s="7">
        <v>39680</v>
      </c>
      <c r="B1124">
        <v>234</v>
      </c>
      <c r="C1124">
        <v>21</v>
      </c>
      <c r="D1124">
        <v>50</v>
      </c>
      <c r="E1124" t="s">
        <v>256</v>
      </c>
      <c r="F1124" t="s">
        <v>217</v>
      </c>
      <c r="G1124" t="s">
        <v>218</v>
      </c>
      <c r="K1124">
        <v>6</v>
      </c>
      <c r="M1124">
        <v>0</v>
      </c>
    </row>
    <row r="1125" spans="1:13" x14ac:dyDescent="0.2">
      <c r="A1125" s="7">
        <v>39680</v>
      </c>
      <c r="B1125">
        <v>234</v>
      </c>
      <c r="C1125">
        <v>21</v>
      </c>
      <c r="D1125">
        <v>50</v>
      </c>
      <c r="E1125" t="s">
        <v>256</v>
      </c>
      <c r="F1125" t="s">
        <v>217</v>
      </c>
      <c r="G1125" t="s">
        <v>218</v>
      </c>
      <c r="K1125">
        <v>6</v>
      </c>
      <c r="M1125">
        <v>0</v>
      </c>
    </row>
    <row r="1126" spans="1:13" x14ac:dyDescent="0.2">
      <c r="A1126" s="7">
        <v>39680</v>
      </c>
      <c r="B1126">
        <v>234</v>
      </c>
      <c r="C1126">
        <v>21</v>
      </c>
      <c r="D1126">
        <v>50</v>
      </c>
      <c r="E1126" t="s">
        <v>256</v>
      </c>
      <c r="F1126" t="s">
        <v>217</v>
      </c>
      <c r="G1126" t="s">
        <v>218</v>
      </c>
      <c r="K1126">
        <v>6</v>
      </c>
      <c r="M1126">
        <v>0</v>
      </c>
    </row>
    <row r="1127" spans="1:13" x14ac:dyDescent="0.2">
      <c r="A1127" s="7">
        <v>39680</v>
      </c>
      <c r="B1127">
        <v>234</v>
      </c>
      <c r="C1127">
        <v>21</v>
      </c>
      <c r="D1127">
        <v>50</v>
      </c>
      <c r="E1127" t="s">
        <v>256</v>
      </c>
      <c r="F1127" t="s">
        <v>217</v>
      </c>
      <c r="G1127" t="s">
        <v>218</v>
      </c>
      <c r="K1127">
        <v>6</v>
      </c>
      <c r="M1127">
        <v>0</v>
      </c>
    </row>
    <row r="1128" spans="1:13" x14ac:dyDescent="0.2">
      <c r="A1128" s="7">
        <v>39680</v>
      </c>
      <c r="B1128">
        <v>234</v>
      </c>
      <c r="C1128">
        <v>21</v>
      </c>
      <c r="D1128">
        <v>50</v>
      </c>
      <c r="E1128" t="s">
        <v>256</v>
      </c>
      <c r="F1128" t="s">
        <v>217</v>
      </c>
      <c r="G1128" t="s">
        <v>218</v>
      </c>
      <c r="K1128">
        <v>6</v>
      </c>
      <c r="M1128">
        <v>0</v>
      </c>
    </row>
    <row r="1129" spans="1:13" x14ac:dyDescent="0.2">
      <c r="A1129" s="7">
        <v>39680</v>
      </c>
      <c r="B1129">
        <v>234</v>
      </c>
      <c r="C1129">
        <v>21</v>
      </c>
      <c r="D1129">
        <v>50</v>
      </c>
      <c r="E1129" t="s">
        <v>256</v>
      </c>
      <c r="F1129" t="s">
        <v>217</v>
      </c>
      <c r="G1129" t="s">
        <v>218</v>
      </c>
      <c r="K1129">
        <v>6</v>
      </c>
      <c r="M1129">
        <v>0</v>
      </c>
    </row>
    <row r="1130" spans="1:13" x14ac:dyDescent="0.2">
      <c r="A1130" s="7">
        <v>39680</v>
      </c>
      <c r="B1130">
        <v>234</v>
      </c>
      <c r="C1130">
        <v>21</v>
      </c>
      <c r="D1130">
        <v>50</v>
      </c>
      <c r="E1130" t="s">
        <v>256</v>
      </c>
      <c r="F1130" t="s">
        <v>217</v>
      </c>
      <c r="G1130" t="s">
        <v>218</v>
      </c>
      <c r="K1130">
        <v>6</v>
      </c>
      <c r="M1130">
        <v>0</v>
      </c>
    </row>
    <row r="1131" spans="1:13" x14ac:dyDescent="0.2">
      <c r="A1131" s="7">
        <v>39680</v>
      </c>
      <c r="B1131">
        <v>234</v>
      </c>
      <c r="C1131">
        <v>21</v>
      </c>
      <c r="D1131">
        <v>50</v>
      </c>
      <c r="E1131" t="s">
        <v>256</v>
      </c>
      <c r="F1131" t="s">
        <v>217</v>
      </c>
      <c r="G1131" t="s">
        <v>218</v>
      </c>
      <c r="K1131">
        <v>6</v>
      </c>
      <c r="M1131">
        <v>0</v>
      </c>
    </row>
    <row r="1132" spans="1:13" x14ac:dyDescent="0.2">
      <c r="A1132" s="7">
        <v>39680</v>
      </c>
      <c r="B1132">
        <v>234</v>
      </c>
      <c r="C1132">
        <v>21</v>
      </c>
      <c r="D1132">
        <v>50</v>
      </c>
      <c r="E1132" t="s">
        <v>256</v>
      </c>
      <c r="F1132" t="s">
        <v>217</v>
      </c>
      <c r="G1132" t="s">
        <v>218</v>
      </c>
      <c r="K1132">
        <v>6</v>
      </c>
      <c r="M1132">
        <v>0</v>
      </c>
    </row>
    <row r="1133" spans="1:13" x14ac:dyDescent="0.2">
      <c r="A1133" s="7">
        <v>39680</v>
      </c>
      <c r="B1133">
        <v>234</v>
      </c>
      <c r="C1133">
        <v>21</v>
      </c>
      <c r="D1133">
        <v>50</v>
      </c>
      <c r="E1133" t="s">
        <v>256</v>
      </c>
      <c r="F1133" t="s">
        <v>217</v>
      </c>
      <c r="G1133" t="s">
        <v>218</v>
      </c>
      <c r="K1133">
        <v>6</v>
      </c>
      <c r="M1133">
        <v>0</v>
      </c>
    </row>
    <row r="1134" spans="1:13" x14ac:dyDescent="0.2">
      <c r="A1134" s="7">
        <v>39680</v>
      </c>
      <c r="B1134">
        <v>234</v>
      </c>
      <c r="C1134">
        <v>21</v>
      </c>
      <c r="D1134">
        <v>50</v>
      </c>
      <c r="E1134" t="s">
        <v>256</v>
      </c>
      <c r="F1134" t="s">
        <v>217</v>
      </c>
      <c r="G1134" t="s">
        <v>218</v>
      </c>
      <c r="K1134">
        <v>6</v>
      </c>
      <c r="M1134">
        <v>0</v>
      </c>
    </row>
    <row r="1135" spans="1:13" x14ac:dyDescent="0.2">
      <c r="A1135" s="7">
        <v>39680</v>
      </c>
      <c r="B1135">
        <v>234</v>
      </c>
      <c r="C1135">
        <v>21</v>
      </c>
      <c r="D1135">
        <v>50</v>
      </c>
      <c r="E1135" t="s">
        <v>256</v>
      </c>
      <c r="F1135" t="s">
        <v>217</v>
      </c>
      <c r="G1135" t="s">
        <v>218</v>
      </c>
      <c r="K1135">
        <v>6</v>
      </c>
      <c r="M1135">
        <v>0</v>
      </c>
    </row>
    <row r="1136" spans="1:13" x14ac:dyDescent="0.2">
      <c r="A1136" s="7">
        <v>39680</v>
      </c>
      <c r="B1136">
        <v>234</v>
      </c>
      <c r="C1136">
        <v>21</v>
      </c>
      <c r="D1136">
        <v>50</v>
      </c>
      <c r="E1136" t="s">
        <v>256</v>
      </c>
      <c r="F1136" t="s">
        <v>217</v>
      </c>
      <c r="G1136" t="s">
        <v>218</v>
      </c>
      <c r="K1136">
        <v>6</v>
      </c>
      <c r="M1136">
        <v>0</v>
      </c>
    </row>
    <row r="1137" spans="1:13" x14ac:dyDescent="0.2">
      <c r="A1137" s="7">
        <v>39680</v>
      </c>
      <c r="B1137">
        <v>234</v>
      </c>
      <c r="C1137">
        <v>21</v>
      </c>
      <c r="D1137">
        <v>50</v>
      </c>
      <c r="E1137" t="s">
        <v>256</v>
      </c>
      <c r="F1137" t="s">
        <v>217</v>
      </c>
      <c r="G1137" t="s">
        <v>218</v>
      </c>
      <c r="K1137">
        <v>6</v>
      </c>
      <c r="M1137">
        <v>0</v>
      </c>
    </row>
    <row r="1138" spans="1:13" x14ac:dyDescent="0.2">
      <c r="A1138" s="7">
        <v>39680</v>
      </c>
      <c r="B1138">
        <v>234</v>
      </c>
      <c r="C1138">
        <v>21</v>
      </c>
      <c r="D1138">
        <v>50</v>
      </c>
      <c r="E1138" t="s">
        <v>256</v>
      </c>
      <c r="F1138" t="s">
        <v>217</v>
      </c>
      <c r="G1138" t="s">
        <v>218</v>
      </c>
      <c r="K1138">
        <v>6</v>
      </c>
      <c r="M1138">
        <v>0</v>
      </c>
    </row>
    <row r="1139" spans="1:13" x14ac:dyDescent="0.2">
      <c r="A1139" s="7">
        <v>39680</v>
      </c>
      <c r="B1139">
        <v>234</v>
      </c>
      <c r="C1139">
        <v>21</v>
      </c>
      <c r="D1139">
        <v>50</v>
      </c>
      <c r="E1139" t="s">
        <v>256</v>
      </c>
      <c r="F1139" t="s">
        <v>217</v>
      </c>
      <c r="G1139" t="s">
        <v>218</v>
      </c>
      <c r="K1139">
        <v>6</v>
      </c>
      <c r="M1139">
        <v>0</v>
      </c>
    </row>
    <row r="1140" spans="1:13" x14ac:dyDescent="0.2">
      <c r="A1140" s="7">
        <v>39680</v>
      </c>
      <c r="B1140">
        <v>234</v>
      </c>
      <c r="C1140">
        <v>21</v>
      </c>
      <c r="D1140">
        <v>50</v>
      </c>
      <c r="E1140" t="s">
        <v>256</v>
      </c>
      <c r="F1140" t="s">
        <v>217</v>
      </c>
      <c r="G1140" t="s">
        <v>218</v>
      </c>
      <c r="K1140">
        <v>6</v>
      </c>
      <c r="M1140">
        <v>0</v>
      </c>
    </row>
    <row r="1141" spans="1:13" x14ac:dyDescent="0.2">
      <c r="A1141" s="7">
        <v>39680</v>
      </c>
      <c r="B1141">
        <v>234</v>
      </c>
      <c r="C1141">
        <v>21</v>
      </c>
      <c r="D1141">
        <v>50</v>
      </c>
      <c r="E1141" t="s">
        <v>256</v>
      </c>
      <c r="F1141" t="s">
        <v>217</v>
      </c>
      <c r="G1141" t="s">
        <v>218</v>
      </c>
      <c r="K1141">
        <v>6</v>
      </c>
      <c r="M1141">
        <v>0</v>
      </c>
    </row>
    <row r="1142" spans="1:13" x14ac:dyDescent="0.2">
      <c r="A1142" s="7">
        <v>39680</v>
      </c>
      <c r="B1142">
        <v>234</v>
      </c>
      <c r="C1142">
        <v>21</v>
      </c>
      <c r="D1142">
        <v>50</v>
      </c>
      <c r="E1142" t="s">
        <v>256</v>
      </c>
      <c r="F1142" t="s">
        <v>217</v>
      </c>
      <c r="G1142" t="s">
        <v>218</v>
      </c>
      <c r="K1142">
        <v>6</v>
      </c>
      <c r="M1142">
        <v>0</v>
      </c>
    </row>
    <row r="1143" spans="1:13" x14ac:dyDescent="0.2">
      <c r="A1143" s="7">
        <v>39680</v>
      </c>
      <c r="B1143">
        <v>234</v>
      </c>
      <c r="C1143">
        <v>21</v>
      </c>
      <c r="D1143">
        <v>50</v>
      </c>
      <c r="E1143" t="s">
        <v>256</v>
      </c>
      <c r="F1143" t="s">
        <v>217</v>
      </c>
      <c r="G1143" t="s">
        <v>218</v>
      </c>
      <c r="K1143">
        <v>6</v>
      </c>
      <c r="M1143">
        <v>0</v>
      </c>
    </row>
    <row r="1144" spans="1:13" x14ac:dyDescent="0.2">
      <c r="A1144" s="7">
        <v>39680</v>
      </c>
      <c r="B1144">
        <v>234</v>
      </c>
      <c r="C1144">
        <v>21</v>
      </c>
      <c r="D1144">
        <v>50</v>
      </c>
      <c r="E1144" t="s">
        <v>256</v>
      </c>
      <c r="F1144" t="s">
        <v>217</v>
      </c>
      <c r="G1144" t="s">
        <v>218</v>
      </c>
      <c r="K1144">
        <v>6</v>
      </c>
      <c r="M1144">
        <v>0</v>
      </c>
    </row>
    <row r="1145" spans="1:13" x14ac:dyDescent="0.2">
      <c r="A1145" s="7">
        <v>39680</v>
      </c>
      <c r="B1145">
        <v>234</v>
      </c>
      <c r="C1145">
        <v>21</v>
      </c>
      <c r="D1145">
        <v>50</v>
      </c>
      <c r="E1145" t="s">
        <v>256</v>
      </c>
      <c r="F1145" t="s">
        <v>217</v>
      </c>
      <c r="G1145" t="s">
        <v>218</v>
      </c>
      <c r="K1145">
        <v>6</v>
      </c>
      <c r="M1145">
        <v>0</v>
      </c>
    </row>
    <row r="1146" spans="1:13" x14ac:dyDescent="0.2">
      <c r="A1146" s="7">
        <v>39680</v>
      </c>
      <c r="B1146">
        <v>234</v>
      </c>
      <c r="C1146">
        <v>21</v>
      </c>
      <c r="D1146">
        <v>50</v>
      </c>
      <c r="E1146" t="s">
        <v>256</v>
      </c>
      <c r="F1146" t="s">
        <v>217</v>
      </c>
      <c r="G1146" t="s">
        <v>218</v>
      </c>
      <c r="K1146">
        <v>6</v>
      </c>
      <c r="M1146">
        <v>0</v>
      </c>
    </row>
    <row r="1147" spans="1:13" x14ac:dyDescent="0.2">
      <c r="A1147" s="7">
        <v>39680</v>
      </c>
      <c r="B1147">
        <v>234</v>
      </c>
      <c r="C1147">
        <v>21</v>
      </c>
      <c r="D1147">
        <v>50</v>
      </c>
      <c r="E1147" t="s">
        <v>256</v>
      </c>
      <c r="F1147" t="s">
        <v>217</v>
      </c>
      <c r="G1147" t="s">
        <v>218</v>
      </c>
      <c r="K1147">
        <v>6</v>
      </c>
      <c r="M1147">
        <v>0</v>
      </c>
    </row>
    <row r="1148" spans="1:13" x14ac:dyDescent="0.2">
      <c r="A1148" s="7">
        <v>39680</v>
      </c>
      <c r="B1148">
        <v>234</v>
      </c>
      <c r="C1148">
        <v>21</v>
      </c>
      <c r="D1148">
        <v>50</v>
      </c>
      <c r="E1148" t="s">
        <v>256</v>
      </c>
      <c r="F1148" t="s">
        <v>217</v>
      </c>
      <c r="G1148" t="s">
        <v>218</v>
      </c>
      <c r="K1148">
        <v>6</v>
      </c>
      <c r="M1148">
        <v>0</v>
      </c>
    </row>
    <row r="1149" spans="1:13" x14ac:dyDescent="0.2">
      <c r="A1149" s="7">
        <v>39680</v>
      </c>
      <c r="B1149">
        <v>234</v>
      </c>
      <c r="C1149">
        <v>21</v>
      </c>
      <c r="D1149">
        <v>50</v>
      </c>
      <c r="E1149" t="s">
        <v>256</v>
      </c>
      <c r="F1149" t="s">
        <v>217</v>
      </c>
      <c r="G1149" t="s">
        <v>218</v>
      </c>
      <c r="K1149">
        <v>6</v>
      </c>
      <c r="M1149">
        <v>0</v>
      </c>
    </row>
    <row r="1150" spans="1:13" x14ac:dyDescent="0.2">
      <c r="A1150" s="7">
        <v>39680</v>
      </c>
      <c r="B1150">
        <v>234</v>
      </c>
      <c r="C1150">
        <v>21</v>
      </c>
      <c r="D1150">
        <v>50</v>
      </c>
      <c r="E1150" t="s">
        <v>256</v>
      </c>
      <c r="F1150" t="s">
        <v>217</v>
      </c>
      <c r="G1150" t="s">
        <v>218</v>
      </c>
      <c r="K1150">
        <v>6</v>
      </c>
      <c r="M1150">
        <v>0</v>
      </c>
    </row>
    <row r="1151" spans="1:13" x14ac:dyDescent="0.2">
      <c r="A1151" s="7">
        <v>39680</v>
      </c>
      <c r="B1151">
        <v>234</v>
      </c>
      <c r="C1151">
        <v>21</v>
      </c>
      <c r="D1151">
        <v>50</v>
      </c>
      <c r="E1151" t="s">
        <v>256</v>
      </c>
      <c r="F1151" t="s">
        <v>217</v>
      </c>
      <c r="G1151" t="s">
        <v>218</v>
      </c>
      <c r="K1151">
        <v>6</v>
      </c>
      <c r="M1151">
        <v>0</v>
      </c>
    </row>
    <row r="1152" spans="1:13" x14ac:dyDescent="0.2">
      <c r="A1152" s="7">
        <v>39680</v>
      </c>
      <c r="B1152">
        <v>234</v>
      </c>
      <c r="C1152">
        <v>21</v>
      </c>
      <c r="D1152">
        <v>50</v>
      </c>
      <c r="E1152" t="s">
        <v>256</v>
      </c>
      <c r="F1152" t="s">
        <v>217</v>
      </c>
      <c r="G1152" t="s">
        <v>218</v>
      </c>
      <c r="K1152">
        <v>6</v>
      </c>
      <c r="M1152">
        <v>0</v>
      </c>
    </row>
    <row r="1153" spans="1:13" x14ac:dyDescent="0.2">
      <c r="A1153" s="7">
        <v>39680</v>
      </c>
      <c r="B1153">
        <v>234</v>
      </c>
      <c r="C1153">
        <v>21</v>
      </c>
      <c r="D1153">
        <v>50</v>
      </c>
      <c r="E1153" t="s">
        <v>256</v>
      </c>
      <c r="F1153" t="s">
        <v>217</v>
      </c>
      <c r="G1153" t="s">
        <v>218</v>
      </c>
      <c r="K1153">
        <v>6</v>
      </c>
      <c r="M1153">
        <v>0</v>
      </c>
    </row>
    <row r="1154" spans="1:13" x14ac:dyDescent="0.2">
      <c r="A1154" s="7">
        <v>39680</v>
      </c>
      <c r="B1154">
        <v>234</v>
      </c>
      <c r="C1154">
        <v>21</v>
      </c>
      <c r="D1154">
        <v>50</v>
      </c>
      <c r="E1154" t="s">
        <v>256</v>
      </c>
      <c r="F1154" t="s">
        <v>217</v>
      </c>
      <c r="G1154" t="s">
        <v>218</v>
      </c>
      <c r="K1154">
        <v>6</v>
      </c>
      <c r="M1154">
        <v>0</v>
      </c>
    </row>
    <row r="1155" spans="1:13" x14ac:dyDescent="0.2">
      <c r="A1155" s="7">
        <v>39680</v>
      </c>
      <c r="B1155">
        <v>234</v>
      </c>
      <c r="C1155">
        <v>21</v>
      </c>
      <c r="D1155">
        <v>50</v>
      </c>
      <c r="E1155" t="s">
        <v>256</v>
      </c>
      <c r="F1155" t="s">
        <v>217</v>
      </c>
      <c r="G1155" t="s">
        <v>218</v>
      </c>
      <c r="K1155">
        <v>6</v>
      </c>
      <c r="M1155">
        <v>0</v>
      </c>
    </row>
    <row r="1156" spans="1:13" x14ac:dyDescent="0.2">
      <c r="A1156" s="7">
        <v>39680</v>
      </c>
      <c r="B1156">
        <v>234</v>
      </c>
      <c r="C1156">
        <v>21</v>
      </c>
      <c r="D1156">
        <v>50</v>
      </c>
      <c r="E1156" t="s">
        <v>256</v>
      </c>
      <c r="F1156" t="s">
        <v>217</v>
      </c>
      <c r="G1156" t="s">
        <v>218</v>
      </c>
      <c r="K1156">
        <v>6</v>
      </c>
      <c r="M1156">
        <v>0</v>
      </c>
    </row>
    <row r="1157" spans="1:13" x14ac:dyDescent="0.2">
      <c r="A1157" s="7">
        <v>39680</v>
      </c>
      <c r="B1157">
        <v>234</v>
      </c>
      <c r="C1157">
        <v>21</v>
      </c>
      <c r="D1157">
        <v>50</v>
      </c>
      <c r="E1157" t="s">
        <v>256</v>
      </c>
      <c r="F1157" t="s">
        <v>217</v>
      </c>
      <c r="G1157" t="s">
        <v>218</v>
      </c>
      <c r="K1157">
        <v>6</v>
      </c>
      <c r="M1157">
        <v>0</v>
      </c>
    </row>
    <row r="1158" spans="1:13" x14ac:dyDescent="0.2">
      <c r="A1158" s="7">
        <v>39680</v>
      </c>
      <c r="B1158">
        <v>234</v>
      </c>
      <c r="C1158">
        <v>21</v>
      </c>
      <c r="D1158">
        <v>50</v>
      </c>
      <c r="E1158" t="s">
        <v>256</v>
      </c>
      <c r="F1158" t="s">
        <v>217</v>
      </c>
      <c r="G1158" t="s">
        <v>219</v>
      </c>
      <c r="K1158">
        <v>6</v>
      </c>
      <c r="M1158">
        <v>0</v>
      </c>
    </row>
    <row r="1159" spans="1:13" x14ac:dyDescent="0.2">
      <c r="A1159" s="7">
        <v>39680</v>
      </c>
      <c r="B1159">
        <v>234</v>
      </c>
      <c r="C1159">
        <v>21</v>
      </c>
      <c r="D1159">
        <v>50</v>
      </c>
      <c r="E1159" t="s">
        <v>256</v>
      </c>
      <c r="F1159" t="s">
        <v>217</v>
      </c>
      <c r="G1159" t="s">
        <v>251</v>
      </c>
      <c r="J1159">
        <v>4.5999999999999996</v>
      </c>
      <c r="K1159">
        <v>6</v>
      </c>
      <c r="M1159">
        <v>0.78200000000000003</v>
      </c>
    </row>
    <row r="1160" spans="1:13" x14ac:dyDescent="0.2">
      <c r="A1160" s="7">
        <v>39680</v>
      </c>
      <c r="B1160">
        <v>234</v>
      </c>
      <c r="C1160">
        <v>21</v>
      </c>
      <c r="D1160">
        <v>50</v>
      </c>
      <c r="E1160" t="s">
        <v>256</v>
      </c>
      <c r="F1160" t="s">
        <v>217</v>
      </c>
      <c r="G1160" t="s">
        <v>251</v>
      </c>
      <c r="J1160">
        <v>4</v>
      </c>
      <c r="K1160">
        <v>6</v>
      </c>
      <c r="M1160">
        <v>0.68</v>
      </c>
    </row>
    <row r="1161" spans="1:13" x14ac:dyDescent="0.2">
      <c r="A1161" s="7">
        <v>39680</v>
      </c>
      <c r="B1161">
        <v>234</v>
      </c>
      <c r="C1161">
        <v>21</v>
      </c>
      <c r="D1161">
        <v>50</v>
      </c>
      <c r="E1161" t="s">
        <v>256</v>
      </c>
      <c r="F1161" t="s">
        <v>217</v>
      </c>
      <c r="G1161" t="s">
        <v>223</v>
      </c>
      <c r="J1161">
        <v>6.8</v>
      </c>
      <c r="K1161">
        <v>6</v>
      </c>
      <c r="M1161">
        <v>1.1560000000000001</v>
      </c>
    </row>
    <row r="1162" spans="1:13" x14ac:dyDescent="0.2">
      <c r="A1162" s="7">
        <v>39680</v>
      </c>
      <c r="B1162">
        <v>234</v>
      </c>
      <c r="C1162">
        <v>21</v>
      </c>
      <c r="D1162">
        <v>50</v>
      </c>
      <c r="E1162" t="s">
        <v>256</v>
      </c>
      <c r="F1162" t="s">
        <v>217</v>
      </c>
      <c r="G1162" t="s">
        <v>251</v>
      </c>
      <c r="J1162">
        <v>5.9</v>
      </c>
      <c r="K1162">
        <v>6</v>
      </c>
      <c r="M1162">
        <v>1.0030000000000001</v>
      </c>
    </row>
    <row r="1163" spans="1:13" x14ac:dyDescent="0.2">
      <c r="A1163" s="7">
        <v>39680</v>
      </c>
      <c r="B1163">
        <v>234</v>
      </c>
      <c r="C1163">
        <v>21</v>
      </c>
      <c r="D1163">
        <v>50</v>
      </c>
      <c r="E1163" t="s">
        <v>256</v>
      </c>
      <c r="F1163" t="s">
        <v>217</v>
      </c>
      <c r="G1163" t="s">
        <v>251</v>
      </c>
      <c r="J1163">
        <v>2.8</v>
      </c>
      <c r="K1163">
        <v>6</v>
      </c>
      <c r="M1163">
        <v>0.47599999999999998</v>
      </c>
    </row>
    <row r="1164" spans="1:13" x14ac:dyDescent="0.2">
      <c r="A1164" s="7">
        <v>39680</v>
      </c>
      <c r="B1164">
        <v>234</v>
      </c>
      <c r="C1164">
        <v>21</v>
      </c>
      <c r="D1164">
        <v>50</v>
      </c>
      <c r="E1164" t="s">
        <v>256</v>
      </c>
      <c r="F1164" t="s">
        <v>217</v>
      </c>
      <c r="G1164" t="s">
        <v>251</v>
      </c>
      <c r="J1164">
        <v>3.3</v>
      </c>
      <c r="K1164">
        <v>6</v>
      </c>
      <c r="M1164">
        <v>0.56100000000000005</v>
      </c>
    </row>
    <row r="1165" spans="1:13" x14ac:dyDescent="0.2">
      <c r="A1165" s="7">
        <v>39680</v>
      </c>
      <c r="B1165">
        <v>234</v>
      </c>
      <c r="C1165">
        <v>21</v>
      </c>
      <c r="D1165">
        <v>50</v>
      </c>
      <c r="E1165" t="s">
        <v>256</v>
      </c>
      <c r="F1165" t="s">
        <v>217</v>
      </c>
      <c r="G1165" t="s">
        <v>223</v>
      </c>
      <c r="J1165">
        <v>9.5</v>
      </c>
      <c r="K1165">
        <v>6</v>
      </c>
      <c r="M1165">
        <v>1.6150000000000002</v>
      </c>
    </row>
    <row r="1166" spans="1:13" x14ac:dyDescent="0.2">
      <c r="A1166" s="7">
        <v>39680</v>
      </c>
      <c r="B1166">
        <v>234</v>
      </c>
      <c r="C1166">
        <v>21</v>
      </c>
      <c r="D1166">
        <v>50</v>
      </c>
      <c r="E1166" t="s">
        <v>256</v>
      </c>
      <c r="F1166" t="s">
        <v>217</v>
      </c>
      <c r="G1166" t="s">
        <v>223</v>
      </c>
      <c r="J1166">
        <v>6.2</v>
      </c>
      <c r="K1166">
        <v>6</v>
      </c>
      <c r="M1166">
        <v>1.054</v>
      </c>
    </row>
    <row r="1167" spans="1:13" x14ac:dyDescent="0.2">
      <c r="A1167" s="7">
        <v>39680</v>
      </c>
      <c r="B1167">
        <v>234</v>
      </c>
      <c r="C1167">
        <v>21</v>
      </c>
      <c r="D1167">
        <v>50</v>
      </c>
      <c r="E1167" t="s">
        <v>256</v>
      </c>
      <c r="F1167" t="s">
        <v>217</v>
      </c>
      <c r="G1167" t="s">
        <v>223</v>
      </c>
      <c r="J1167">
        <v>11.4</v>
      </c>
      <c r="K1167">
        <v>6</v>
      </c>
      <c r="M1167">
        <v>1.9380000000000002</v>
      </c>
    </row>
    <row r="1168" spans="1:13" x14ac:dyDescent="0.2">
      <c r="A1168" s="7">
        <v>39680</v>
      </c>
      <c r="B1168">
        <v>234</v>
      </c>
      <c r="C1168">
        <v>21</v>
      </c>
      <c r="D1168">
        <v>50</v>
      </c>
      <c r="E1168" t="s">
        <v>256</v>
      </c>
      <c r="F1168" t="s">
        <v>217</v>
      </c>
      <c r="G1168" t="s">
        <v>223</v>
      </c>
      <c r="J1168">
        <v>10.3</v>
      </c>
      <c r="K1168">
        <v>6</v>
      </c>
      <c r="M1168">
        <v>1.7510000000000003</v>
      </c>
    </row>
    <row r="1169" spans="1:13" x14ac:dyDescent="0.2">
      <c r="A1169" s="7">
        <v>39680</v>
      </c>
      <c r="B1169">
        <v>234</v>
      </c>
      <c r="C1169">
        <v>21</v>
      </c>
      <c r="D1169">
        <v>50</v>
      </c>
      <c r="E1169" t="s">
        <v>256</v>
      </c>
      <c r="F1169" t="s">
        <v>217</v>
      </c>
      <c r="G1169" t="s">
        <v>251</v>
      </c>
      <c r="J1169">
        <v>5.4</v>
      </c>
      <c r="K1169">
        <v>6</v>
      </c>
      <c r="M1169">
        <v>0.91800000000000015</v>
      </c>
    </row>
    <row r="1170" spans="1:13" x14ac:dyDescent="0.2">
      <c r="A1170" s="7">
        <v>39680</v>
      </c>
      <c r="B1170">
        <v>234</v>
      </c>
      <c r="C1170">
        <v>21</v>
      </c>
      <c r="D1170">
        <v>50</v>
      </c>
      <c r="E1170" t="s">
        <v>256</v>
      </c>
      <c r="F1170" t="s">
        <v>217</v>
      </c>
      <c r="G1170" t="s">
        <v>251</v>
      </c>
      <c r="J1170">
        <v>5.0999999999999996</v>
      </c>
      <c r="K1170">
        <v>6</v>
      </c>
      <c r="M1170">
        <v>0.86699999999999999</v>
      </c>
    </row>
    <row r="1171" spans="1:13" x14ac:dyDescent="0.2">
      <c r="A1171" s="7">
        <v>39680</v>
      </c>
      <c r="B1171">
        <v>234</v>
      </c>
      <c r="C1171">
        <v>21</v>
      </c>
      <c r="D1171">
        <v>50</v>
      </c>
      <c r="E1171" t="s">
        <v>256</v>
      </c>
      <c r="F1171" t="s">
        <v>217</v>
      </c>
      <c r="G1171" t="s">
        <v>223</v>
      </c>
      <c r="J1171">
        <v>9.6</v>
      </c>
      <c r="K1171">
        <v>6</v>
      </c>
      <c r="M1171">
        <v>1.6320000000000001</v>
      </c>
    </row>
    <row r="1172" spans="1:13" x14ac:dyDescent="0.2">
      <c r="A1172" s="7">
        <v>39680</v>
      </c>
      <c r="B1172">
        <v>234</v>
      </c>
      <c r="C1172">
        <v>21</v>
      </c>
      <c r="D1172">
        <v>50</v>
      </c>
      <c r="E1172" t="s">
        <v>256</v>
      </c>
      <c r="F1172" t="s">
        <v>217</v>
      </c>
      <c r="G1172" t="s">
        <v>223</v>
      </c>
      <c r="J1172">
        <v>6.5</v>
      </c>
      <c r="K1172">
        <v>6</v>
      </c>
      <c r="M1172">
        <v>1.105</v>
      </c>
    </row>
    <row r="1173" spans="1:13" x14ac:dyDescent="0.2">
      <c r="A1173" s="7">
        <v>39680</v>
      </c>
      <c r="B1173">
        <v>234</v>
      </c>
      <c r="C1173">
        <v>21</v>
      </c>
      <c r="D1173">
        <v>50</v>
      </c>
      <c r="E1173" t="s">
        <v>256</v>
      </c>
      <c r="F1173" t="s">
        <v>217</v>
      </c>
      <c r="G1173" t="s">
        <v>223</v>
      </c>
      <c r="J1173">
        <v>8.6</v>
      </c>
      <c r="K1173">
        <v>6</v>
      </c>
      <c r="M1173">
        <v>1.462</v>
      </c>
    </row>
    <row r="1174" spans="1:13" x14ac:dyDescent="0.2">
      <c r="A1174" s="7">
        <v>39680</v>
      </c>
      <c r="B1174">
        <v>234</v>
      </c>
      <c r="C1174">
        <v>21</v>
      </c>
      <c r="D1174">
        <v>50</v>
      </c>
      <c r="E1174" t="s">
        <v>256</v>
      </c>
      <c r="F1174" t="s">
        <v>217</v>
      </c>
      <c r="G1174" t="s">
        <v>223</v>
      </c>
      <c r="J1174">
        <v>8.1</v>
      </c>
      <c r="K1174">
        <v>6</v>
      </c>
      <c r="M1174">
        <v>1.377</v>
      </c>
    </row>
    <row r="1175" spans="1:13" x14ac:dyDescent="0.2">
      <c r="A1175" s="7">
        <v>39680</v>
      </c>
      <c r="B1175">
        <v>234</v>
      </c>
      <c r="C1175">
        <v>21</v>
      </c>
      <c r="D1175">
        <v>50</v>
      </c>
      <c r="E1175" t="s">
        <v>256</v>
      </c>
      <c r="F1175" t="s">
        <v>217</v>
      </c>
      <c r="G1175" t="s">
        <v>223</v>
      </c>
      <c r="J1175">
        <v>9.3000000000000007</v>
      </c>
      <c r="K1175">
        <v>6</v>
      </c>
      <c r="M1175">
        <v>1.5810000000000002</v>
      </c>
    </row>
    <row r="1176" spans="1:13" x14ac:dyDescent="0.2">
      <c r="A1176" s="7">
        <v>39680</v>
      </c>
      <c r="B1176">
        <v>234</v>
      </c>
      <c r="C1176">
        <v>21</v>
      </c>
      <c r="D1176">
        <v>50</v>
      </c>
      <c r="E1176" t="s">
        <v>256</v>
      </c>
      <c r="F1176" t="s">
        <v>217</v>
      </c>
      <c r="G1176" t="s">
        <v>251</v>
      </c>
      <c r="J1176">
        <v>2.8</v>
      </c>
      <c r="K1176">
        <v>6</v>
      </c>
      <c r="M1176">
        <v>0.47599999999999998</v>
      </c>
    </row>
    <row r="1177" spans="1:13" x14ac:dyDescent="0.2">
      <c r="A1177" s="7">
        <v>39680</v>
      </c>
      <c r="B1177">
        <v>234</v>
      </c>
      <c r="C1177">
        <v>21</v>
      </c>
      <c r="D1177">
        <v>50</v>
      </c>
      <c r="E1177" t="s">
        <v>256</v>
      </c>
      <c r="F1177" t="s">
        <v>217</v>
      </c>
      <c r="G1177" t="s">
        <v>251</v>
      </c>
      <c r="J1177">
        <v>5.4</v>
      </c>
      <c r="K1177">
        <v>6</v>
      </c>
      <c r="M1177">
        <v>0.91800000000000015</v>
      </c>
    </row>
    <row r="1178" spans="1:13" x14ac:dyDescent="0.2">
      <c r="A1178" s="7">
        <v>39680</v>
      </c>
      <c r="B1178">
        <v>234</v>
      </c>
      <c r="C1178">
        <v>21</v>
      </c>
      <c r="D1178">
        <v>50</v>
      </c>
      <c r="E1178" t="s">
        <v>256</v>
      </c>
      <c r="F1178" t="s">
        <v>217</v>
      </c>
      <c r="G1178" t="s">
        <v>251</v>
      </c>
      <c r="J1178">
        <v>4.8</v>
      </c>
      <c r="K1178">
        <v>6</v>
      </c>
      <c r="M1178">
        <v>0.81600000000000006</v>
      </c>
    </row>
    <row r="1179" spans="1:13" x14ac:dyDescent="0.2">
      <c r="A1179" s="7">
        <v>39680</v>
      </c>
      <c r="B1179">
        <v>234</v>
      </c>
      <c r="C1179">
        <v>21</v>
      </c>
      <c r="D1179">
        <v>50</v>
      </c>
      <c r="E1179" t="s">
        <v>256</v>
      </c>
      <c r="F1179" t="s">
        <v>217</v>
      </c>
      <c r="G1179" t="s">
        <v>251</v>
      </c>
      <c r="J1179">
        <v>4.8</v>
      </c>
      <c r="K1179">
        <v>6</v>
      </c>
      <c r="M1179">
        <v>0.81600000000000006</v>
      </c>
    </row>
    <row r="1180" spans="1:13" x14ac:dyDescent="0.2">
      <c r="A1180" s="7">
        <v>39680</v>
      </c>
      <c r="B1180">
        <v>234</v>
      </c>
      <c r="C1180">
        <v>21</v>
      </c>
      <c r="D1180">
        <v>50</v>
      </c>
      <c r="E1180" t="s">
        <v>256</v>
      </c>
      <c r="F1180" t="s">
        <v>217</v>
      </c>
      <c r="G1180" t="s">
        <v>251</v>
      </c>
      <c r="J1180">
        <v>3.1</v>
      </c>
      <c r="K1180">
        <v>6</v>
      </c>
      <c r="M1180">
        <v>0.52700000000000002</v>
      </c>
    </row>
    <row r="1181" spans="1:13" x14ac:dyDescent="0.2">
      <c r="A1181" s="7">
        <v>39680</v>
      </c>
      <c r="B1181">
        <v>234</v>
      </c>
      <c r="C1181">
        <v>21</v>
      </c>
      <c r="D1181">
        <v>50</v>
      </c>
      <c r="E1181" t="s">
        <v>256</v>
      </c>
      <c r="F1181" t="s">
        <v>217</v>
      </c>
      <c r="G1181" t="s">
        <v>251</v>
      </c>
      <c r="J1181">
        <v>4.5</v>
      </c>
      <c r="K1181">
        <v>6</v>
      </c>
      <c r="M1181">
        <v>0.76500000000000001</v>
      </c>
    </row>
    <row r="1182" spans="1:13" x14ac:dyDescent="0.2">
      <c r="A1182" s="7">
        <v>39680</v>
      </c>
      <c r="B1182">
        <v>234</v>
      </c>
      <c r="C1182">
        <v>21</v>
      </c>
      <c r="D1182">
        <v>50</v>
      </c>
      <c r="E1182" t="s">
        <v>256</v>
      </c>
      <c r="F1182" t="s">
        <v>217</v>
      </c>
      <c r="G1182" t="s">
        <v>223</v>
      </c>
      <c r="J1182">
        <v>5.9</v>
      </c>
      <c r="K1182">
        <v>6</v>
      </c>
      <c r="M1182">
        <v>1.0030000000000001</v>
      </c>
    </row>
    <row r="1183" spans="1:13" x14ac:dyDescent="0.2">
      <c r="A1183" s="7">
        <v>39680</v>
      </c>
      <c r="B1183">
        <v>234</v>
      </c>
      <c r="C1183">
        <v>21</v>
      </c>
      <c r="D1183">
        <v>50</v>
      </c>
      <c r="E1183" t="s">
        <v>256</v>
      </c>
      <c r="F1183" t="s">
        <v>217</v>
      </c>
      <c r="G1183" t="s">
        <v>251</v>
      </c>
      <c r="J1183">
        <v>5</v>
      </c>
      <c r="K1183">
        <v>6</v>
      </c>
      <c r="M1183">
        <v>0.85000000000000009</v>
      </c>
    </row>
    <row r="1184" spans="1:13" x14ac:dyDescent="0.2">
      <c r="A1184" s="7">
        <v>39680</v>
      </c>
      <c r="B1184">
        <v>234</v>
      </c>
      <c r="C1184">
        <v>21</v>
      </c>
      <c r="D1184">
        <v>50</v>
      </c>
      <c r="E1184" t="s">
        <v>256</v>
      </c>
      <c r="F1184" t="s">
        <v>217</v>
      </c>
      <c r="G1184" t="s">
        <v>251</v>
      </c>
      <c r="J1184">
        <v>2.5</v>
      </c>
      <c r="K1184">
        <v>6</v>
      </c>
      <c r="M1184">
        <v>0.42500000000000004</v>
      </c>
    </row>
    <row r="1185" spans="1:13" x14ac:dyDescent="0.2">
      <c r="A1185" s="7">
        <v>39680</v>
      </c>
      <c r="B1185">
        <v>234</v>
      </c>
      <c r="C1185">
        <v>21</v>
      </c>
      <c r="D1185">
        <v>50</v>
      </c>
      <c r="E1185" t="s">
        <v>256</v>
      </c>
      <c r="F1185" t="s">
        <v>217</v>
      </c>
      <c r="G1185" t="s">
        <v>223</v>
      </c>
      <c r="J1185">
        <v>7</v>
      </c>
      <c r="K1185">
        <v>6</v>
      </c>
      <c r="M1185">
        <v>1.1900000000000002</v>
      </c>
    </row>
    <row r="1186" spans="1:13" x14ac:dyDescent="0.2">
      <c r="A1186" s="7">
        <v>39680</v>
      </c>
      <c r="B1186">
        <v>234</v>
      </c>
      <c r="C1186">
        <v>21</v>
      </c>
      <c r="D1186">
        <v>50</v>
      </c>
      <c r="E1186" t="s">
        <v>256</v>
      </c>
      <c r="F1186" t="s">
        <v>217</v>
      </c>
      <c r="G1186" t="s">
        <v>251</v>
      </c>
      <c r="J1186">
        <v>3.9</v>
      </c>
      <c r="K1186">
        <v>6</v>
      </c>
      <c r="M1186">
        <v>0.66300000000000003</v>
      </c>
    </row>
    <row r="1187" spans="1:13" x14ac:dyDescent="0.2">
      <c r="A1187" s="7">
        <v>39680</v>
      </c>
      <c r="B1187">
        <v>234</v>
      </c>
      <c r="C1187">
        <v>21</v>
      </c>
      <c r="D1187">
        <v>50</v>
      </c>
      <c r="E1187" t="s">
        <v>256</v>
      </c>
      <c r="F1187" t="s">
        <v>217</v>
      </c>
      <c r="G1187" t="s">
        <v>251</v>
      </c>
      <c r="J1187">
        <v>4.5999999999999996</v>
      </c>
      <c r="K1187">
        <v>6</v>
      </c>
      <c r="M1187">
        <v>0.78200000000000003</v>
      </c>
    </row>
    <row r="1188" spans="1:13" x14ac:dyDescent="0.2">
      <c r="A1188" s="7">
        <v>39680</v>
      </c>
      <c r="B1188">
        <v>234</v>
      </c>
      <c r="C1188">
        <v>21</v>
      </c>
      <c r="D1188">
        <v>50</v>
      </c>
      <c r="E1188" t="s">
        <v>256</v>
      </c>
      <c r="F1188" t="s">
        <v>217</v>
      </c>
      <c r="G1188" t="s">
        <v>223</v>
      </c>
      <c r="J1188">
        <v>8.5</v>
      </c>
      <c r="K1188">
        <v>6</v>
      </c>
      <c r="M1188">
        <v>1.4450000000000001</v>
      </c>
    </row>
    <row r="1189" spans="1:13" x14ac:dyDescent="0.2">
      <c r="A1189" s="7">
        <v>39680</v>
      </c>
      <c r="B1189">
        <v>234</v>
      </c>
      <c r="C1189">
        <v>21</v>
      </c>
      <c r="D1189">
        <v>50</v>
      </c>
      <c r="E1189" t="s">
        <v>256</v>
      </c>
      <c r="F1189" t="s">
        <v>217</v>
      </c>
      <c r="G1189" t="s">
        <v>223</v>
      </c>
      <c r="J1189">
        <v>9.3000000000000007</v>
      </c>
      <c r="K1189">
        <v>6</v>
      </c>
      <c r="M1189">
        <v>1.5810000000000002</v>
      </c>
    </row>
    <row r="1190" spans="1:13" x14ac:dyDescent="0.2">
      <c r="A1190" s="7">
        <v>39680</v>
      </c>
      <c r="B1190">
        <v>234</v>
      </c>
      <c r="C1190">
        <v>21</v>
      </c>
      <c r="D1190">
        <v>50</v>
      </c>
      <c r="E1190" t="s">
        <v>256</v>
      </c>
      <c r="F1190" t="s">
        <v>217</v>
      </c>
      <c r="G1190" t="s">
        <v>223</v>
      </c>
      <c r="J1190">
        <v>6.4</v>
      </c>
      <c r="K1190">
        <v>6</v>
      </c>
      <c r="M1190">
        <v>1.0880000000000001</v>
      </c>
    </row>
    <row r="1191" spans="1:13" x14ac:dyDescent="0.2">
      <c r="A1191" s="7">
        <v>39680</v>
      </c>
      <c r="B1191">
        <v>234</v>
      </c>
      <c r="C1191">
        <v>22</v>
      </c>
      <c r="D1191">
        <v>300</v>
      </c>
      <c r="E1191" t="s">
        <v>256</v>
      </c>
      <c r="F1191" t="s">
        <v>250</v>
      </c>
      <c r="G1191" t="s">
        <v>219</v>
      </c>
      <c r="K1191">
        <v>6</v>
      </c>
      <c r="M1191">
        <v>0</v>
      </c>
    </row>
    <row r="1192" spans="1:13" x14ac:dyDescent="0.2">
      <c r="A1192" s="7">
        <v>39680</v>
      </c>
      <c r="B1192">
        <v>234</v>
      </c>
      <c r="C1192">
        <v>22</v>
      </c>
      <c r="D1192">
        <v>300</v>
      </c>
      <c r="E1192" t="s">
        <v>256</v>
      </c>
      <c r="F1192" t="s">
        <v>250</v>
      </c>
      <c r="G1192" t="s">
        <v>219</v>
      </c>
      <c r="K1192">
        <v>6</v>
      </c>
      <c r="M1192">
        <v>0</v>
      </c>
    </row>
    <row r="1193" spans="1:13" x14ac:dyDescent="0.2">
      <c r="A1193" s="7">
        <v>39680</v>
      </c>
      <c r="B1193">
        <v>234</v>
      </c>
      <c r="C1193">
        <v>22</v>
      </c>
      <c r="D1193">
        <v>300</v>
      </c>
      <c r="E1193" t="s">
        <v>256</v>
      </c>
      <c r="F1193" t="s">
        <v>250</v>
      </c>
      <c r="G1193" t="s">
        <v>219</v>
      </c>
      <c r="K1193">
        <v>6</v>
      </c>
      <c r="M1193">
        <v>0</v>
      </c>
    </row>
    <row r="1194" spans="1:13" x14ac:dyDescent="0.2">
      <c r="A1194" s="7">
        <v>39680</v>
      </c>
      <c r="B1194">
        <v>234</v>
      </c>
      <c r="C1194">
        <v>22</v>
      </c>
      <c r="D1194">
        <v>300</v>
      </c>
      <c r="E1194" t="s">
        <v>256</v>
      </c>
      <c r="F1194" t="s">
        <v>250</v>
      </c>
      <c r="G1194" t="s">
        <v>219</v>
      </c>
      <c r="K1194">
        <v>6</v>
      </c>
      <c r="M1194">
        <v>0</v>
      </c>
    </row>
    <row r="1195" spans="1:13" x14ac:dyDescent="0.2">
      <c r="A1195" s="7">
        <v>39680</v>
      </c>
      <c r="B1195">
        <v>234</v>
      </c>
      <c r="C1195">
        <v>22</v>
      </c>
      <c r="D1195">
        <v>300</v>
      </c>
      <c r="E1195" t="s">
        <v>256</v>
      </c>
      <c r="F1195" t="s">
        <v>250</v>
      </c>
      <c r="G1195" t="s">
        <v>219</v>
      </c>
      <c r="K1195">
        <v>6</v>
      </c>
      <c r="M1195">
        <v>0</v>
      </c>
    </row>
    <row r="1196" spans="1:13" x14ac:dyDescent="0.2">
      <c r="A1196" s="7">
        <v>39680</v>
      </c>
      <c r="B1196">
        <v>234</v>
      </c>
      <c r="C1196">
        <v>22</v>
      </c>
      <c r="D1196">
        <v>300</v>
      </c>
      <c r="E1196" t="s">
        <v>256</v>
      </c>
      <c r="F1196" t="s">
        <v>250</v>
      </c>
      <c r="G1196" t="s">
        <v>219</v>
      </c>
      <c r="K1196">
        <v>6</v>
      </c>
      <c r="M1196">
        <v>0</v>
      </c>
    </row>
    <row r="1197" spans="1:13" x14ac:dyDescent="0.2">
      <c r="A1197" s="7">
        <v>39680</v>
      </c>
      <c r="B1197">
        <v>234</v>
      </c>
      <c r="C1197">
        <v>22</v>
      </c>
      <c r="D1197">
        <v>300</v>
      </c>
      <c r="E1197" t="s">
        <v>256</v>
      </c>
      <c r="F1197" t="s">
        <v>250</v>
      </c>
      <c r="G1197" t="s">
        <v>219</v>
      </c>
      <c r="K1197">
        <v>6</v>
      </c>
      <c r="M1197">
        <v>0</v>
      </c>
    </row>
    <row r="1198" spans="1:13" x14ac:dyDescent="0.2">
      <c r="A1198" s="7">
        <v>39680</v>
      </c>
      <c r="B1198">
        <v>234</v>
      </c>
      <c r="C1198">
        <v>22</v>
      </c>
      <c r="D1198">
        <v>300</v>
      </c>
      <c r="E1198" t="s">
        <v>256</v>
      </c>
      <c r="F1198" t="s">
        <v>250</v>
      </c>
      <c r="G1198" t="s">
        <v>219</v>
      </c>
      <c r="K1198">
        <v>6</v>
      </c>
      <c r="M1198">
        <v>0</v>
      </c>
    </row>
    <row r="1199" spans="1:13" x14ac:dyDescent="0.2">
      <c r="A1199" s="7">
        <v>39680</v>
      </c>
      <c r="B1199">
        <v>234</v>
      </c>
      <c r="C1199">
        <v>22</v>
      </c>
      <c r="D1199">
        <v>300</v>
      </c>
      <c r="E1199" t="s">
        <v>256</v>
      </c>
      <c r="F1199" t="s">
        <v>250</v>
      </c>
      <c r="G1199" t="s">
        <v>219</v>
      </c>
      <c r="K1199">
        <v>6</v>
      </c>
      <c r="M1199">
        <v>0</v>
      </c>
    </row>
    <row r="1200" spans="1:13" x14ac:dyDescent="0.2">
      <c r="A1200" s="7">
        <v>39680</v>
      </c>
      <c r="B1200">
        <v>234</v>
      </c>
      <c r="C1200">
        <v>22</v>
      </c>
      <c r="D1200">
        <v>300</v>
      </c>
      <c r="E1200" t="s">
        <v>256</v>
      </c>
      <c r="F1200" t="s">
        <v>250</v>
      </c>
      <c r="G1200" t="s">
        <v>219</v>
      </c>
      <c r="K1200">
        <v>6</v>
      </c>
      <c r="M1200">
        <v>0</v>
      </c>
    </row>
    <row r="1201" spans="1:13" x14ac:dyDescent="0.2">
      <c r="A1201" s="7">
        <v>39680</v>
      </c>
      <c r="B1201">
        <v>234</v>
      </c>
      <c r="C1201">
        <v>22</v>
      </c>
      <c r="D1201">
        <v>300</v>
      </c>
      <c r="E1201" t="s">
        <v>256</v>
      </c>
      <c r="F1201" t="s">
        <v>250</v>
      </c>
      <c r="G1201" t="s">
        <v>219</v>
      </c>
      <c r="K1201">
        <v>6</v>
      </c>
      <c r="M1201">
        <v>0</v>
      </c>
    </row>
    <row r="1202" spans="1:13" x14ac:dyDescent="0.2">
      <c r="A1202" s="7">
        <v>39680</v>
      </c>
      <c r="B1202">
        <v>234</v>
      </c>
      <c r="C1202">
        <v>22</v>
      </c>
      <c r="D1202">
        <v>300</v>
      </c>
      <c r="E1202" t="s">
        <v>256</v>
      </c>
      <c r="F1202" t="s">
        <v>250</v>
      </c>
      <c r="G1202" t="s">
        <v>219</v>
      </c>
      <c r="K1202">
        <v>6</v>
      </c>
      <c r="M1202">
        <v>0</v>
      </c>
    </row>
    <row r="1203" spans="1:13" x14ac:dyDescent="0.2">
      <c r="A1203" s="7">
        <v>39680</v>
      </c>
      <c r="B1203">
        <v>234</v>
      </c>
      <c r="C1203">
        <v>22</v>
      </c>
      <c r="D1203">
        <v>300</v>
      </c>
      <c r="E1203" t="s">
        <v>256</v>
      </c>
      <c r="F1203" t="s">
        <v>250</v>
      </c>
      <c r="G1203" t="s">
        <v>219</v>
      </c>
      <c r="K1203">
        <v>6</v>
      </c>
      <c r="M1203">
        <v>0</v>
      </c>
    </row>
    <row r="1204" spans="1:13" x14ac:dyDescent="0.2">
      <c r="A1204" s="7">
        <v>39680</v>
      </c>
      <c r="B1204">
        <v>234</v>
      </c>
      <c r="C1204">
        <v>22</v>
      </c>
      <c r="D1204">
        <v>300</v>
      </c>
      <c r="E1204" t="s">
        <v>256</v>
      </c>
      <c r="F1204" t="s">
        <v>221</v>
      </c>
      <c r="H1204" t="s">
        <v>225</v>
      </c>
      <c r="J1204">
        <v>3.3</v>
      </c>
      <c r="K1204">
        <v>6</v>
      </c>
      <c r="M1204">
        <v>0.56100000000000005</v>
      </c>
    </row>
    <row r="1205" spans="1:13" x14ac:dyDescent="0.2">
      <c r="A1205" s="7">
        <v>39680</v>
      </c>
      <c r="B1205">
        <v>234</v>
      </c>
      <c r="C1205">
        <v>22</v>
      </c>
      <c r="D1205">
        <v>300</v>
      </c>
      <c r="E1205" t="s">
        <v>256</v>
      </c>
      <c r="F1205" t="s">
        <v>221</v>
      </c>
      <c r="H1205" t="s">
        <v>233</v>
      </c>
      <c r="J1205">
        <v>2.7</v>
      </c>
      <c r="K1205">
        <v>6</v>
      </c>
      <c r="M1205">
        <v>0.45900000000000007</v>
      </c>
    </row>
    <row r="1206" spans="1:13" x14ac:dyDescent="0.2">
      <c r="A1206" s="7">
        <v>39680</v>
      </c>
      <c r="B1206">
        <v>234</v>
      </c>
      <c r="C1206">
        <v>22</v>
      </c>
      <c r="D1206">
        <v>300</v>
      </c>
      <c r="E1206" t="s">
        <v>256</v>
      </c>
      <c r="F1206" t="s">
        <v>221</v>
      </c>
      <c r="H1206" t="s">
        <v>225</v>
      </c>
      <c r="J1206">
        <v>3.5</v>
      </c>
      <c r="K1206">
        <v>6</v>
      </c>
      <c r="M1206">
        <v>0.59500000000000008</v>
      </c>
    </row>
    <row r="1207" spans="1:13" x14ac:dyDescent="0.2">
      <c r="A1207" s="7">
        <v>39680</v>
      </c>
      <c r="B1207">
        <v>234</v>
      </c>
      <c r="C1207">
        <v>22</v>
      </c>
      <c r="D1207">
        <v>300</v>
      </c>
      <c r="E1207" t="s">
        <v>256</v>
      </c>
      <c r="F1207" t="s">
        <v>221</v>
      </c>
      <c r="H1207" t="s">
        <v>225</v>
      </c>
      <c r="J1207">
        <v>4</v>
      </c>
      <c r="K1207">
        <v>6</v>
      </c>
      <c r="M1207">
        <v>0.68</v>
      </c>
    </row>
    <row r="1208" spans="1:13" x14ac:dyDescent="0.2">
      <c r="A1208" s="7">
        <v>39680</v>
      </c>
      <c r="B1208">
        <v>234</v>
      </c>
      <c r="C1208">
        <v>22</v>
      </c>
      <c r="D1208">
        <v>300</v>
      </c>
      <c r="E1208" t="s">
        <v>256</v>
      </c>
      <c r="F1208" t="s">
        <v>221</v>
      </c>
      <c r="G1208" t="s">
        <v>230</v>
      </c>
      <c r="I1208" t="s">
        <v>228</v>
      </c>
      <c r="J1208">
        <v>4</v>
      </c>
      <c r="K1208">
        <v>6</v>
      </c>
      <c r="L1208" t="s">
        <v>224</v>
      </c>
      <c r="M1208">
        <v>0.68</v>
      </c>
    </row>
    <row r="1209" spans="1:13" x14ac:dyDescent="0.2">
      <c r="A1209" s="7">
        <v>39680</v>
      </c>
      <c r="B1209">
        <v>234</v>
      </c>
      <c r="C1209">
        <v>22</v>
      </c>
      <c r="D1209">
        <v>300</v>
      </c>
      <c r="E1209" t="s">
        <v>256</v>
      </c>
      <c r="F1209" t="s">
        <v>221</v>
      </c>
      <c r="H1209" t="s">
        <v>225</v>
      </c>
      <c r="J1209">
        <v>3.3</v>
      </c>
      <c r="K1209">
        <v>6</v>
      </c>
      <c r="M1209">
        <v>0.56100000000000005</v>
      </c>
    </row>
    <row r="1210" spans="1:13" x14ac:dyDescent="0.2">
      <c r="A1210" s="7">
        <v>39680</v>
      </c>
      <c r="B1210">
        <v>234</v>
      </c>
      <c r="C1210">
        <v>22</v>
      </c>
      <c r="D1210">
        <v>300</v>
      </c>
      <c r="E1210" t="s">
        <v>256</v>
      </c>
      <c r="F1210" t="s">
        <v>221</v>
      </c>
      <c r="H1210" t="s">
        <v>225</v>
      </c>
      <c r="J1210">
        <v>2.9</v>
      </c>
      <c r="K1210">
        <v>6</v>
      </c>
      <c r="M1210">
        <v>0.49299999999999999</v>
      </c>
    </row>
    <row r="1211" spans="1:13" x14ac:dyDescent="0.2">
      <c r="A1211" s="7">
        <v>39680</v>
      </c>
      <c r="B1211">
        <v>234</v>
      </c>
      <c r="C1211">
        <v>22</v>
      </c>
      <c r="D1211">
        <v>300</v>
      </c>
      <c r="E1211" t="s">
        <v>256</v>
      </c>
      <c r="F1211" t="s">
        <v>221</v>
      </c>
      <c r="H1211" t="s">
        <v>225</v>
      </c>
      <c r="J1211">
        <v>3.2</v>
      </c>
      <c r="K1211">
        <v>6</v>
      </c>
      <c r="M1211">
        <v>0.54400000000000004</v>
      </c>
    </row>
    <row r="1212" spans="1:13" x14ac:dyDescent="0.2">
      <c r="A1212" s="7">
        <v>39680</v>
      </c>
      <c r="B1212">
        <v>234</v>
      </c>
      <c r="C1212">
        <v>22</v>
      </c>
      <c r="D1212">
        <v>300</v>
      </c>
      <c r="E1212" t="s">
        <v>256</v>
      </c>
      <c r="F1212" t="s">
        <v>217</v>
      </c>
      <c r="G1212" t="s">
        <v>218</v>
      </c>
      <c r="K1212">
        <v>6</v>
      </c>
      <c r="M1212">
        <v>0</v>
      </c>
    </row>
    <row r="1213" spans="1:13" x14ac:dyDescent="0.2">
      <c r="A1213" s="7">
        <v>39680</v>
      </c>
      <c r="B1213">
        <v>234</v>
      </c>
      <c r="C1213">
        <v>22</v>
      </c>
      <c r="D1213">
        <v>300</v>
      </c>
      <c r="E1213" t="s">
        <v>256</v>
      </c>
      <c r="F1213" t="s">
        <v>217</v>
      </c>
      <c r="G1213" t="s">
        <v>218</v>
      </c>
      <c r="K1213">
        <v>6</v>
      </c>
      <c r="M1213">
        <v>0</v>
      </c>
    </row>
    <row r="1214" spans="1:13" x14ac:dyDescent="0.2">
      <c r="A1214" s="7">
        <v>39680</v>
      </c>
      <c r="B1214">
        <v>234</v>
      </c>
      <c r="C1214">
        <v>22</v>
      </c>
      <c r="D1214">
        <v>300</v>
      </c>
      <c r="E1214" t="s">
        <v>256</v>
      </c>
      <c r="F1214" t="s">
        <v>217</v>
      </c>
      <c r="G1214" t="s">
        <v>218</v>
      </c>
      <c r="K1214">
        <v>6</v>
      </c>
      <c r="M1214">
        <v>0</v>
      </c>
    </row>
    <row r="1215" spans="1:13" x14ac:dyDescent="0.2">
      <c r="A1215" s="7">
        <v>39680</v>
      </c>
      <c r="B1215">
        <v>234</v>
      </c>
      <c r="C1215">
        <v>22</v>
      </c>
      <c r="D1215">
        <v>300</v>
      </c>
      <c r="E1215" t="s">
        <v>256</v>
      </c>
      <c r="F1215" t="s">
        <v>217</v>
      </c>
      <c r="G1215" t="s">
        <v>218</v>
      </c>
      <c r="K1215">
        <v>6</v>
      </c>
      <c r="M1215">
        <v>0</v>
      </c>
    </row>
    <row r="1216" spans="1:13" x14ac:dyDescent="0.2">
      <c r="A1216" s="7">
        <v>39680</v>
      </c>
      <c r="B1216">
        <v>234</v>
      </c>
      <c r="C1216">
        <v>22</v>
      </c>
      <c r="D1216">
        <v>300</v>
      </c>
      <c r="E1216" t="s">
        <v>256</v>
      </c>
      <c r="F1216" t="s">
        <v>217</v>
      </c>
      <c r="G1216" t="s">
        <v>218</v>
      </c>
      <c r="K1216">
        <v>6</v>
      </c>
      <c r="M1216">
        <v>0</v>
      </c>
    </row>
    <row r="1217" spans="1:13" x14ac:dyDescent="0.2">
      <c r="A1217" s="7">
        <v>39680</v>
      </c>
      <c r="B1217">
        <v>234</v>
      </c>
      <c r="C1217">
        <v>22</v>
      </c>
      <c r="D1217">
        <v>300</v>
      </c>
      <c r="E1217" t="s">
        <v>256</v>
      </c>
      <c r="F1217" t="s">
        <v>217</v>
      </c>
      <c r="G1217" t="s">
        <v>219</v>
      </c>
      <c r="K1217">
        <v>6</v>
      </c>
      <c r="M1217">
        <v>0</v>
      </c>
    </row>
    <row r="1218" spans="1:13" x14ac:dyDescent="0.2">
      <c r="A1218" s="7">
        <v>39680</v>
      </c>
      <c r="B1218">
        <v>234</v>
      </c>
      <c r="C1218">
        <v>22</v>
      </c>
      <c r="D1218">
        <v>300</v>
      </c>
      <c r="E1218" t="s">
        <v>256</v>
      </c>
      <c r="F1218" t="s">
        <v>217</v>
      </c>
      <c r="G1218" t="s">
        <v>223</v>
      </c>
      <c r="J1218">
        <v>7.8</v>
      </c>
      <c r="K1218">
        <v>6</v>
      </c>
      <c r="M1218">
        <v>1.3260000000000001</v>
      </c>
    </row>
    <row r="1219" spans="1:13" x14ac:dyDescent="0.2">
      <c r="A1219" s="7">
        <v>39680</v>
      </c>
      <c r="B1219">
        <v>234</v>
      </c>
      <c r="C1219">
        <v>22</v>
      </c>
      <c r="D1219">
        <v>300</v>
      </c>
      <c r="E1219" t="s">
        <v>256</v>
      </c>
      <c r="F1219" t="s">
        <v>217</v>
      </c>
      <c r="G1219" t="s">
        <v>251</v>
      </c>
      <c r="J1219">
        <v>4.8</v>
      </c>
      <c r="K1219">
        <v>6</v>
      </c>
      <c r="M1219">
        <v>0.81600000000000006</v>
      </c>
    </row>
    <row r="1220" spans="1:13" x14ac:dyDescent="0.2">
      <c r="A1220" s="7">
        <v>39680</v>
      </c>
      <c r="B1220">
        <v>234</v>
      </c>
      <c r="C1220">
        <v>22</v>
      </c>
      <c r="D1220">
        <v>300</v>
      </c>
      <c r="E1220" t="s">
        <v>256</v>
      </c>
      <c r="F1220" t="s">
        <v>217</v>
      </c>
      <c r="G1220" t="s">
        <v>251</v>
      </c>
      <c r="J1220">
        <v>3.5</v>
      </c>
      <c r="K1220">
        <v>6</v>
      </c>
      <c r="M1220">
        <v>0.59500000000000008</v>
      </c>
    </row>
    <row r="1221" spans="1:13" x14ac:dyDescent="0.2">
      <c r="A1221" s="7">
        <v>39680</v>
      </c>
      <c r="B1221">
        <v>234</v>
      </c>
      <c r="C1221">
        <v>22</v>
      </c>
      <c r="D1221">
        <v>300</v>
      </c>
      <c r="E1221" t="s">
        <v>256</v>
      </c>
      <c r="F1221" t="s">
        <v>217</v>
      </c>
      <c r="G1221" t="s">
        <v>251</v>
      </c>
      <c r="J1221">
        <v>5.8</v>
      </c>
      <c r="K1221">
        <v>6</v>
      </c>
      <c r="M1221">
        <v>0.98599999999999999</v>
      </c>
    </row>
    <row r="1222" spans="1:13" x14ac:dyDescent="0.2">
      <c r="A1222" s="7">
        <v>39680</v>
      </c>
      <c r="B1222">
        <v>234</v>
      </c>
      <c r="C1222">
        <v>22</v>
      </c>
      <c r="D1222">
        <v>300</v>
      </c>
      <c r="E1222" t="s">
        <v>256</v>
      </c>
      <c r="F1222" t="s">
        <v>217</v>
      </c>
      <c r="G1222" t="s">
        <v>251</v>
      </c>
      <c r="J1222">
        <v>3.1</v>
      </c>
      <c r="K1222">
        <v>6</v>
      </c>
      <c r="M1222">
        <v>0.52700000000000002</v>
      </c>
    </row>
    <row r="1223" spans="1:13" x14ac:dyDescent="0.2">
      <c r="A1223" s="7">
        <v>39680</v>
      </c>
      <c r="B1223">
        <v>234</v>
      </c>
      <c r="C1223">
        <v>22</v>
      </c>
      <c r="D1223">
        <v>300</v>
      </c>
      <c r="E1223" t="s">
        <v>256</v>
      </c>
      <c r="F1223" t="s">
        <v>217</v>
      </c>
      <c r="G1223" t="s">
        <v>223</v>
      </c>
      <c r="J1223">
        <v>6.5</v>
      </c>
      <c r="K1223">
        <v>6</v>
      </c>
      <c r="M1223">
        <v>1.105</v>
      </c>
    </row>
    <row r="1224" spans="1:13" x14ac:dyDescent="0.2">
      <c r="A1224" s="7">
        <v>39680</v>
      </c>
      <c r="B1224">
        <v>234</v>
      </c>
      <c r="C1224">
        <v>22</v>
      </c>
      <c r="D1224">
        <v>300</v>
      </c>
      <c r="E1224" t="s">
        <v>256</v>
      </c>
      <c r="F1224" t="s">
        <v>217</v>
      </c>
      <c r="G1224" t="s">
        <v>251</v>
      </c>
      <c r="J1224">
        <v>3.8</v>
      </c>
      <c r="K1224">
        <v>6</v>
      </c>
      <c r="M1224">
        <v>0.64600000000000002</v>
      </c>
    </row>
    <row r="1225" spans="1:13" x14ac:dyDescent="0.2">
      <c r="A1225" s="7">
        <v>39680</v>
      </c>
      <c r="B1225">
        <v>234</v>
      </c>
      <c r="C1225">
        <v>22</v>
      </c>
      <c r="D1225">
        <v>300</v>
      </c>
      <c r="E1225" t="s">
        <v>256</v>
      </c>
      <c r="F1225" t="s">
        <v>217</v>
      </c>
      <c r="G1225" t="s">
        <v>251</v>
      </c>
      <c r="J1225">
        <v>3.8</v>
      </c>
      <c r="K1225">
        <v>6</v>
      </c>
      <c r="M1225">
        <v>0.64600000000000002</v>
      </c>
    </row>
    <row r="1226" spans="1:13" x14ac:dyDescent="0.2">
      <c r="A1226" s="7">
        <v>39680</v>
      </c>
      <c r="B1226">
        <v>234</v>
      </c>
      <c r="C1226">
        <v>22</v>
      </c>
      <c r="D1226">
        <v>300</v>
      </c>
      <c r="E1226" t="s">
        <v>256</v>
      </c>
      <c r="F1226" t="s">
        <v>217</v>
      </c>
      <c r="G1226" t="s">
        <v>223</v>
      </c>
      <c r="J1226">
        <v>8.6</v>
      </c>
      <c r="K1226">
        <v>6</v>
      </c>
      <c r="L1226" t="s">
        <v>224</v>
      </c>
      <c r="M1226">
        <v>1.462</v>
      </c>
    </row>
    <row r="1227" spans="1:13" x14ac:dyDescent="0.2">
      <c r="A1227" s="7">
        <v>39680</v>
      </c>
      <c r="B1227">
        <v>234</v>
      </c>
      <c r="C1227">
        <v>22</v>
      </c>
      <c r="D1227">
        <v>300</v>
      </c>
      <c r="E1227" t="s">
        <v>256</v>
      </c>
      <c r="F1227" t="s">
        <v>217</v>
      </c>
      <c r="G1227" t="s">
        <v>251</v>
      </c>
      <c r="J1227">
        <v>4.0999999999999996</v>
      </c>
      <c r="K1227">
        <v>6</v>
      </c>
      <c r="M1227">
        <v>0.69699999999999995</v>
      </c>
    </row>
    <row r="1228" spans="1:13" x14ac:dyDescent="0.2">
      <c r="A1228" s="7">
        <v>39680</v>
      </c>
      <c r="B1228">
        <v>234</v>
      </c>
      <c r="C1228">
        <v>22</v>
      </c>
      <c r="D1228">
        <v>300</v>
      </c>
      <c r="E1228" t="s">
        <v>256</v>
      </c>
      <c r="F1228" t="s">
        <v>217</v>
      </c>
      <c r="G1228" t="s">
        <v>251</v>
      </c>
      <c r="J1228">
        <v>4.5</v>
      </c>
      <c r="K1228">
        <v>6</v>
      </c>
      <c r="M1228">
        <v>0.76500000000000001</v>
      </c>
    </row>
    <row r="1229" spans="1:13" x14ac:dyDescent="0.2">
      <c r="A1229" s="7">
        <v>39680</v>
      </c>
      <c r="B1229">
        <v>234</v>
      </c>
      <c r="C1229">
        <v>22</v>
      </c>
      <c r="D1229">
        <v>300</v>
      </c>
      <c r="E1229" t="s">
        <v>256</v>
      </c>
      <c r="F1229" t="s">
        <v>217</v>
      </c>
      <c r="G1229" t="s">
        <v>223</v>
      </c>
      <c r="J1229">
        <v>7</v>
      </c>
      <c r="K1229">
        <v>6</v>
      </c>
      <c r="M1229">
        <v>1.1900000000000002</v>
      </c>
    </row>
    <row r="1230" spans="1:13" x14ac:dyDescent="0.2">
      <c r="A1230" s="7">
        <v>39680</v>
      </c>
      <c r="B1230">
        <v>234</v>
      </c>
      <c r="C1230">
        <v>22</v>
      </c>
      <c r="D1230">
        <v>300</v>
      </c>
      <c r="E1230" t="s">
        <v>256</v>
      </c>
      <c r="F1230" t="s">
        <v>217</v>
      </c>
      <c r="G1230" t="s">
        <v>251</v>
      </c>
      <c r="J1230">
        <v>3.9</v>
      </c>
      <c r="K1230">
        <v>6</v>
      </c>
      <c r="M1230">
        <v>0.66300000000000003</v>
      </c>
    </row>
    <row r="1231" spans="1:13" x14ac:dyDescent="0.2">
      <c r="A1231" s="7">
        <v>39680</v>
      </c>
      <c r="B1231">
        <v>234</v>
      </c>
      <c r="C1231">
        <v>22</v>
      </c>
      <c r="D1231">
        <v>300</v>
      </c>
      <c r="E1231" t="s">
        <v>256</v>
      </c>
      <c r="F1231" t="s">
        <v>217</v>
      </c>
      <c r="G1231" t="s">
        <v>251</v>
      </c>
      <c r="J1231">
        <v>3.9</v>
      </c>
      <c r="K1231">
        <v>6</v>
      </c>
      <c r="M1231">
        <v>0.66300000000000003</v>
      </c>
    </row>
    <row r="1232" spans="1:13" x14ac:dyDescent="0.2">
      <c r="A1232" s="7">
        <v>39680</v>
      </c>
      <c r="B1232">
        <v>234</v>
      </c>
      <c r="C1232">
        <v>22</v>
      </c>
      <c r="D1232">
        <v>300</v>
      </c>
      <c r="E1232" t="s">
        <v>256</v>
      </c>
      <c r="F1232" t="s">
        <v>217</v>
      </c>
      <c r="G1232" t="s">
        <v>223</v>
      </c>
      <c r="J1232">
        <v>7.3</v>
      </c>
      <c r="K1232">
        <v>6</v>
      </c>
      <c r="M1232">
        <v>1.2410000000000001</v>
      </c>
    </row>
    <row r="1233" spans="1:13" x14ac:dyDescent="0.2">
      <c r="A1233" s="7">
        <v>39680</v>
      </c>
      <c r="B1233">
        <v>234</v>
      </c>
      <c r="C1233">
        <v>22</v>
      </c>
      <c r="D1233">
        <v>300</v>
      </c>
      <c r="E1233" t="s">
        <v>256</v>
      </c>
      <c r="F1233" t="s">
        <v>217</v>
      </c>
      <c r="G1233" t="s">
        <v>251</v>
      </c>
      <c r="J1233">
        <v>4</v>
      </c>
      <c r="K1233">
        <v>6</v>
      </c>
      <c r="M1233">
        <v>0.68</v>
      </c>
    </row>
    <row r="1234" spans="1:13" x14ac:dyDescent="0.2">
      <c r="A1234" s="7">
        <v>39680</v>
      </c>
      <c r="B1234">
        <v>234</v>
      </c>
      <c r="C1234">
        <v>22</v>
      </c>
      <c r="D1234">
        <v>300</v>
      </c>
      <c r="E1234" t="s">
        <v>256</v>
      </c>
      <c r="F1234" t="s">
        <v>217</v>
      </c>
      <c r="G1234" t="s">
        <v>251</v>
      </c>
      <c r="J1234">
        <v>4</v>
      </c>
      <c r="K1234">
        <v>6</v>
      </c>
      <c r="M1234">
        <v>0.68</v>
      </c>
    </row>
    <row r="1235" spans="1:13" x14ac:dyDescent="0.2">
      <c r="A1235" s="7">
        <v>39680</v>
      </c>
      <c r="B1235">
        <v>234</v>
      </c>
      <c r="C1235">
        <v>23</v>
      </c>
      <c r="D1235">
        <v>400</v>
      </c>
      <c r="E1235" t="s">
        <v>257</v>
      </c>
      <c r="F1235" t="s">
        <v>249</v>
      </c>
      <c r="H1235" t="s">
        <v>233</v>
      </c>
      <c r="J1235">
        <v>5.3</v>
      </c>
      <c r="K1235">
        <v>6</v>
      </c>
      <c r="M1235">
        <v>0.90100000000000002</v>
      </c>
    </row>
    <row r="1236" spans="1:13" x14ac:dyDescent="0.2">
      <c r="A1236" s="7">
        <v>39680</v>
      </c>
      <c r="B1236">
        <v>234</v>
      </c>
      <c r="C1236">
        <v>23</v>
      </c>
      <c r="D1236">
        <v>400</v>
      </c>
      <c r="E1236" t="s">
        <v>257</v>
      </c>
      <c r="F1236" t="s">
        <v>250</v>
      </c>
      <c r="G1236" t="s">
        <v>219</v>
      </c>
      <c r="K1236">
        <v>6</v>
      </c>
      <c r="M1236">
        <v>0</v>
      </c>
    </row>
    <row r="1237" spans="1:13" x14ac:dyDescent="0.2">
      <c r="A1237" s="7">
        <v>39680</v>
      </c>
      <c r="B1237">
        <v>234</v>
      </c>
      <c r="C1237">
        <v>23</v>
      </c>
      <c r="D1237">
        <v>400</v>
      </c>
      <c r="E1237" t="s">
        <v>257</v>
      </c>
      <c r="F1237" t="s">
        <v>250</v>
      </c>
      <c r="G1237" t="s">
        <v>219</v>
      </c>
      <c r="K1237">
        <v>6</v>
      </c>
      <c r="M1237">
        <v>0</v>
      </c>
    </row>
    <row r="1238" spans="1:13" x14ac:dyDescent="0.2">
      <c r="A1238" s="7">
        <v>39680</v>
      </c>
      <c r="B1238">
        <v>234</v>
      </c>
      <c r="C1238">
        <v>23</v>
      </c>
      <c r="D1238">
        <v>400</v>
      </c>
      <c r="E1238" t="s">
        <v>257</v>
      </c>
      <c r="F1238" t="s">
        <v>250</v>
      </c>
      <c r="G1238" t="s">
        <v>219</v>
      </c>
      <c r="K1238">
        <v>6</v>
      </c>
      <c r="M1238">
        <v>0</v>
      </c>
    </row>
    <row r="1239" spans="1:13" x14ac:dyDescent="0.2">
      <c r="A1239" s="7">
        <v>39680</v>
      </c>
      <c r="B1239">
        <v>234</v>
      </c>
      <c r="C1239">
        <v>23</v>
      </c>
      <c r="D1239">
        <v>400</v>
      </c>
      <c r="E1239" t="s">
        <v>257</v>
      </c>
      <c r="F1239" t="s">
        <v>250</v>
      </c>
      <c r="G1239" t="s">
        <v>219</v>
      </c>
      <c r="K1239">
        <v>6</v>
      </c>
      <c r="M1239">
        <v>0</v>
      </c>
    </row>
    <row r="1240" spans="1:13" x14ac:dyDescent="0.2">
      <c r="A1240" s="7">
        <v>39680</v>
      </c>
      <c r="B1240">
        <v>234</v>
      </c>
      <c r="C1240">
        <v>23</v>
      </c>
      <c r="D1240">
        <v>400</v>
      </c>
      <c r="E1240" t="s">
        <v>257</v>
      </c>
      <c r="F1240" t="s">
        <v>250</v>
      </c>
      <c r="G1240" t="s">
        <v>219</v>
      </c>
      <c r="K1240">
        <v>6</v>
      </c>
      <c r="M1240">
        <v>0</v>
      </c>
    </row>
    <row r="1241" spans="1:13" x14ac:dyDescent="0.2">
      <c r="A1241" s="7">
        <v>39680</v>
      </c>
      <c r="B1241">
        <v>234</v>
      </c>
      <c r="C1241">
        <v>23</v>
      </c>
      <c r="D1241">
        <v>400</v>
      </c>
      <c r="E1241" t="s">
        <v>257</v>
      </c>
      <c r="F1241" t="s">
        <v>250</v>
      </c>
      <c r="G1241" t="s">
        <v>219</v>
      </c>
      <c r="K1241">
        <v>6</v>
      </c>
      <c r="M1241">
        <v>0</v>
      </c>
    </row>
    <row r="1242" spans="1:13" x14ac:dyDescent="0.2">
      <c r="A1242" s="7">
        <v>39680</v>
      </c>
      <c r="B1242">
        <v>234</v>
      </c>
      <c r="C1242">
        <v>23</v>
      </c>
      <c r="D1242">
        <v>400</v>
      </c>
      <c r="E1242" t="s">
        <v>257</v>
      </c>
      <c r="F1242" t="s">
        <v>250</v>
      </c>
      <c r="G1242" t="s">
        <v>219</v>
      </c>
      <c r="K1242">
        <v>6</v>
      </c>
      <c r="M1242">
        <v>0</v>
      </c>
    </row>
    <row r="1243" spans="1:13" x14ac:dyDescent="0.2">
      <c r="A1243" s="7">
        <v>39680</v>
      </c>
      <c r="B1243">
        <v>234</v>
      </c>
      <c r="C1243">
        <v>23</v>
      </c>
      <c r="D1243">
        <v>400</v>
      </c>
      <c r="E1243" t="s">
        <v>257</v>
      </c>
      <c r="F1243" t="s">
        <v>250</v>
      </c>
      <c r="G1243" t="s">
        <v>219</v>
      </c>
      <c r="K1243">
        <v>6</v>
      </c>
      <c r="M1243">
        <v>0</v>
      </c>
    </row>
    <row r="1244" spans="1:13" x14ac:dyDescent="0.2">
      <c r="A1244" s="7">
        <v>39680</v>
      </c>
      <c r="B1244">
        <v>234</v>
      </c>
      <c r="C1244">
        <v>23</v>
      </c>
      <c r="D1244">
        <v>400</v>
      </c>
      <c r="E1244" t="s">
        <v>257</v>
      </c>
      <c r="F1244" t="s">
        <v>250</v>
      </c>
      <c r="G1244" t="s">
        <v>219</v>
      </c>
      <c r="K1244">
        <v>6</v>
      </c>
      <c r="M1244">
        <v>0</v>
      </c>
    </row>
    <row r="1245" spans="1:13" x14ac:dyDescent="0.2">
      <c r="A1245" s="7">
        <v>39680</v>
      </c>
      <c r="B1245">
        <v>234</v>
      </c>
      <c r="C1245">
        <v>23</v>
      </c>
      <c r="D1245">
        <v>400</v>
      </c>
      <c r="E1245" t="s">
        <v>257</v>
      </c>
      <c r="F1245" t="s">
        <v>250</v>
      </c>
      <c r="G1245" t="s">
        <v>219</v>
      </c>
      <c r="K1245">
        <v>6</v>
      </c>
      <c r="M1245">
        <v>0</v>
      </c>
    </row>
    <row r="1246" spans="1:13" x14ac:dyDescent="0.2">
      <c r="A1246" s="7">
        <v>39680</v>
      </c>
      <c r="B1246">
        <v>234</v>
      </c>
      <c r="C1246">
        <v>23</v>
      </c>
      <c r="D1246">
        <v>400</v>
      </c>
      <c r="E1246" t="s">
        <v>257</v>
      </c>
      <c r="F1246" t="s">
        <v>250</v>
      </c>
      <c r="G1246" t="s">
        <v>219</v>
      </c>
      <c r="K1246">
        <v>6</v>
      </c>
      <c r="M1246">
        <v>0</v>
      </c>
    </row>
    <row r="1247" spans="1:13" x14ac:dyDescent="0.2">
      <c r="A1247" s="7">
        <v>39680</v>
      </c>
      <c r="B1247">
        <v>234</v>
      </c>
      <c r="C1247">
        <v>23</v>
      </c>
      <c r="D1247">
        <v>400</v>
      </c>
      <c r="E1247" t="s">
        <v>257</v>
      </c>
      <c r="F1247" t="s">
        <v>250</v>
      </c>
      <c r="G1247" t="s">
        <v>219</v>
      </c>
      <c r="K1247">
        <v>6</v>
      </c>
      <c r="M1247">
        <v>0</v>
      </c>
    </row>
    <row r="1248" spans="1:13" x14ac:dyDescent="0.2">
      <c r="A1248" s="7">
        <v>39680</v>
      </c>
      <c r="B1248">
        <v>234</v>
      </c>
      <c r="C1248">
        <v>23</v>
      </c>
      <c r="D1248">
        <v>400</v>
      </c>
      <c r="E1248" t="s">
        <v>257</v>
      </c>
      <c r="F1248" t="s">
        <v>250</v>
      </c>
      <c r="G1248" t="s">
        <v>219</v>
      </c>
      <c r="K1248">
        <v>6</v>
      </c>
      <c r="M1248">
        <v>0</v>
      </c>
    </row>
    <row r="1249" spans="1:13" x14ac:dyDescent="0.2">
      <c r="A1249" s="7">
        <v>39680</v>
      </c>
      <c r="B1249">
        <v>234</v>
      </c>
      <c r="C1249">
        <v>23</v>
      </c>
      <c r="D1249">
        <v>400</v>
      </c>
      <c r="E1249" t="s">
        <v>257</v>
      </c>
      <c r="F1249" t="s">
        <v>250</v>
      </c>
      <c r="G1249" t="s">
        <v>219</v>
      </c>
      <c r="K1249">
        <v>6</v>
      </c>
      <c r="M1249">
        <v>0</v>
      </c>
    </row>
    <row r="1250" spans="1:13" x14ac:dyDescent="0.2">
      <c r="A1250" s="7">
        <v>39680</v>
      </c>
      <c r="B1250">
        <v>234</v>
      </c>
      <c r="C1250">
        <v>23</v>
      </c>
      <c r="D1250">
        <v>400</v>
      </c>
      <c r="E1250" t="s">
        <v>257</v>
      </c>
      <c r="F1250" t="s">
        <v>250</v>
      </c>
      <c r="G1250" t="s">
        <v>219</v>
      </c>
      <c r="K1250">
        <v>6</v>
      </c>
      <c r="M1250">
        <v>0</v>
      </c>
    </row>
    <row r="1251" spans="1:13" x14ac:dyDescent="0.2">
      <c r="A1251" s="7">
        <v>39680</v>
      </c>
      <c r="B1251">
        <v>234</v>
      </c>
      <c r="C1251">
        <v>23</v>
      </c>
      <c r="D1251">
        <v>400</v>
      </c>
      <c r="E1251" t="s">
        <v>257</v>
      </c>
      <c r="F1251" t="s">
        <v>250</v>
      </c>
      <c r="G1251" t="s">
        <v>219</v>
      </c>
      <c r="K1251">
        <v>6</v>
      </c>
      <c r="M1251">
        <v>0</v>
      </c>
    </row>
    <row r="1252" spans="1:13" x14ac:dyDescent="0.2">
      <c r="A1252" s="7">
        <v>39680</v>
      </c>
      <c r="B1252">
        <v>234</v>
      </c>
      <c r="C1252">
        <v>23</v>
      </c>
      <c r="D1252">
        <v>400</v>
      </c>
      <c r="E1252" t="s">
        <v>257</v>
      </c>
      <c r="F1252" t="s">
        <v>250</v>
      </c>
      <c r="G1252" t="s">
        <v>219</v>
      </c>
      <c r="K1252">
        <v>6</v>
      </c>
      <c r="M1252">
        <v>0</v>
      </c>
    </row>
    <row r="1253" spans="1:13" x14ac:dyDescent="0.2">
      <c r="A1253" s="7">
        <v>39680</v>
      </c>
      <c r="B1253">
        <v>234</v>
      </c>
      <c r="C1253">
        <v>23</v>
      </c>
      <c r="D1253">
        <v>400</v>
      </c>
      <c r="E1253" t="s">
        <v>257</v>
      </c>
      <c r="F1253" t="s">
        <v>250</v>
      </c>
      <c r="G1253" t="s">
        <v>219</v>
      </c>
      <c r="K1253">
        <v>6</v>
      </c>
      <c r="M1253">
        <v>0</v>
      </c>
    </row>
    <row r="1254" spans="1:13" x14ac:dyDescent="0.2">
      <c r="A1254" s="7">
        <v>39680</v>
      </c>
      <c r="B1254">
        <v>234</v>
      </c>
      <c r="C1254">
        <v>23</v>
      </c>
      <c r="D1254">
        <v>400</v>
      </c>
      <c r="E1254" t="s">
        <v>257</v>
      </c>
      <c r="F1254" t="s">
        <v>250</v>
      </c>
      <c r="G1254" t="s">
        <v>219</v>
      </c>
      <c r="K1254">
        <v>6</v>
      </c>
      <c r="M1254">
        <v>0</v>
      </c>
    </row>
    <row r="1255" spans="1:13" x14ac:dyDescent="0.2">
      <c r="A1255" s="7">
        <v>39680</v>
      </c>
      <c r="B1255">
        <v>234</v>
      </c>
      <c r="C1255">
        <v>23</v>
      </c>
      <c r="D1255">
        <v>400</v>
      </c>
      <c r="E1255" t="s">
        <v>257</v>
      </c>
      <c r="F1255" t="s">
        <v>250</v>
      </c>
      <c r="G1255" t="s">
        <v>219</v>
      </c>
      <c r="K1255">
        <v>6</v>
      </c>
      <c r="M1255">
        <v>0</v>
      </c>
    </row>
    <row r="1256" spans="1:13" x14ac:dyDescent="0.2">
      <c r="A1256" s="7">
        <v>39680</v>
      </c>
      <c r="B1256">
        <v>234</v>
      </c>
      <c r="C1256">
        <v>23</v>
      </c>
      <c r="D1256">
        <v>400</v>
      </c>
      <c r="E1256" t="s">
        <v>257</v>
      </c>
      <c r="F1256" t="s">
        <v>250</v>
      </c>
      <c r="G1256" t="s">
        <v>219</v>
      </c>
      <c r="K1256">
        <v>6</v>
      </c>
      <c r="M1256">
        <v>0</v>
      </c>
    </row>
    <row r="1257" spans="1:13" x14ac:dyDescent="0.2">
      <c r="A1257" s="7">
        <v>39680</v>
      </c>
      <c r="B1257">
        <v>234</v>
      </c>
      <c r="C1257">
        <v>23</v>
      </c>
      <c r="D1257">
        <v>400</v>
      </c>
      <c r="E1257" t="s">
        <v>257</v>
      </c>
      <c r="F1257" t="s">
        <v>250</v>
      </c>
      <c r="G1257" t="s">
        <v>219</v>
      </c>
      <c r="K1257">
        <v>6</v>
      </c>
      <c r="M1257">
        <v>0</v>
      </c>
    </row>
    <row r="1258" spans="1:13" x14ac:dyDescent="0.2">
      <c r="A1258" s="7">
        <v>39680</v>
      </c>
      <c r="B1258">
        <v>234</v>
      </c>
      <c r="C1258">
        <v>23</v>
      </c>
      <c r="D1258">
        <v>400</v>
      </c>
      <c r="E1258" t="s">
        <v>257</v>
      </c>
      <c r="F1258" t="s">
        <v>250</v>
      </c>
      <c r="G1258" t="s">
        <v>219</v>
      </c>
      <c r="K1258">
        <v>6</v>
      </c>
      <c r="M1258">
        <v>0</v>
      </c>
    </row>
    <row r="1259" spans="1:13" x14ac:dyDescent="0.2">
      <c r="A1259" s="7">
        <v>39680</v>
      </c>
      <c r="B1259">
        <v>234</v>
      </c>
      <c r="C1259">
        <v>23</v>
      </c>
      <c r="D1259">
        <v>400</v>
      </c>
      <c r="E1259" t="s">
        <v>257</v>
      </c>
      <c r="F1259" t="s">
        <v>250</v>
      </c>
      <c r="G1259" t="s">
        <v>219</v>
      </c>
      <c r="K1259">
        <v>6</v>
      </c>
      <c r="M1259">
        <v>0</v>
      </c>
    </row>
    <row r="1260" spans="1:13" x14ac:dyDescent="0.2">
      <c r="A1260" s="7">
        <v>39680</v>
      </c>
      <c r="B1260">
        <v>234</v>
      </c>
      <c r="C1260">
        <v>23</v>
      </c>
      <c r="D1260">
        <v>400</v>
      </c>
      <c r="E1260" t="s">
        <v>257</v>
      </c>
      <c r="F1260" t="s">
        <v>250</v>
      </c>
      <c r="G1260" t="s">
        <v>219</v>
      </c>
      <c r="K1260">
        <v>6</v>
      </c>
      <c r="M1260">
        <v>0</v>
      </c>
    </row>
    <row r="1261" spans="1:13" x14ac:dyDescent="0.2">
      <c r="A1261" s="7">
        <v>39680</v>
      </c>
      <c r="B1261">
        <v>234</v>
      </c>
      <c r="C1261">
        <v>23</v>
      </c>
      <c r="D1261">
        <v>400</v>
      </c>
      <c r="E1261" t="s">
        <v>257</v>
      </c>
      <c r="F1261" t="s">
        <v>250</v>
      </c>
      <c r="G1261" t="s">
        <v>219</v>
      </c>
      <c r="K1261">
        <v>6</v>
      </c>
      <c r="M1261">
        <v>0</v>
      </c>
    </row>
    <row r="1262" spans="1:13" x14ac:dyDescent="0.2">
      <c r="A1262" s="7">
        <v>39680</v>
      </c>
      <c r="B1262">
        <v>234</v>
      </c>
      <c r="C1262">
        <v>23</v>
      </c>
      <c r="D1262">
        <v>400</v>
      </c>
      <c r="E1262" t="s">
        <v>257</v>
      </c>
      <c r="F1262" t="s">
        <v>250</v>
      </c>
      <c r="G1262" t="s">
        <v>219</v>
      </c>
      <c r="K1262">
        <v>6</v>
      </c>
      <c r="M1262">
        <v>0</v>
      </c>
    </row>
    <row r="1263" spans="1:13" x14ac:dyDescent="0.2">
      <c r="A1263" s="7">
        <v>39680</v>
      </c>
      <c r="B1263">
        <v>234</v>
      </c>
      <c r="C1263">
        <v>23</v>
      </c>
      <c r="D1263">
        <v>400</v>
      </c>
      <c r="E1263" t="s">
        <v>257</v>
      </c>
      <c r="F1263" t="s">
        <v>250</v>
      </c>
      <c r="G1263" t="s">
        <v>219</v>
      </c>
      <c r="K1263">
        <v>6</v>
      </c>
      <c r="M1263">
        <v>0</v>
      </c>
    </row>
    <row r="1264" spans="1:13" x14ac:dyDescent="0.2">
      <c r="A1264" s="7">
        <v>39680</v>
      </c>
      <c r="B1264">
        <v>234</v>
      </c>
      <c r="C1264">
        <v>23</v>
      </c>
      <c r="D1264">
        <v>400</v>
      </c>
      <c r="E1264" t="s">
        <v>257</v>
      </c>
      <c r="F1264" t="s">
        <v>250</v>
      </c>
      <c r="G1264" t="s">
        <v>219</v>
      </c>
      <c r="K1264">
        <v>6</v>
      </c>
      <c r="M1264">
        <v>0</v>
      </c>
    </row>
    <row r="1265" spans="1:13" x14ac:dyDescent="0.2">
      <c r="A1265" s="7">
        <v>39680</v>
      </c>
      <c r="B1265">
        <v>234</v>
      </c>
      <c r="C1265">
        <v>23</v>
      </c>
      <c r="D1265">
        <v>400</v>
      </c>
      <c r="E1265" t="s">
        <v>257</v>
      </c>
      <c r="F1265" t="s">
        <v>250</v>
      </c>
      <c r="G1265" t="s">
        <v>219</v>
      </c>
      <c r="K1265">
        <v>6</v>
      </c>
      <c r="M1265">
        <v>0</v>
      </c>
    </row>
    <row r="1266" spans="1:13" x14ac:dyDescent="0.2">
      <c r="A1266" s="7">
        <v>39680</v>
      </c>
      <c r="B1266">
        <v>234</v>
      </c>
      <c r="C1266">
        <v>23</v>
      </c>
      <c r="D1266">
        <v>400</v>
      </c>
      <c r="E1266" t="s">
        <v>257</v>
      </c>
      <c r="F1266" t="s">
        <v>250</v>
      </c>
      <c r="G1266" t="s">
        <v>219</v>
      </c>
      <c r="K1266">
        <v>6</v>
      </c>
      <c r="M1266">
        <v>0</v>
      </c>
    </row>
    <row r="1267" spans="1:13" x14ac:dyDescent="0.2">
      <c r="A1267" s="7">
        <v>39680</v>
      </c>
      <c r="B1267">
        <v>234</v>
      </c>
      <c r="C1267">
        <v>23</v>
      </c>
      <c r="D1267">
        <v>400</v>
      </c>
      <c r="E1267" t="s">
        <v>257</v>
      </c>
      <c r="F1267" t="s">
        <v>250</v>
      </c>
      <c r="G1267" t="s">
        <v>219</v>
      </c>
      <c r="K1267">
        <v>6</v>
      </c>
      <c r="M1267">
        <v>0</v>
      </c>
    </row>
    <row r="1268" spans="1:13" x14ac:dyDescent="0.2">
      <c r="A1268" s="7">
        <v>39680</v>
      </c>
      <c r="B1268">
        <v>234</v>
      </c>
      <c r="C1268">
        <v>23</v>
      </c>
      <c r="D1268">
        <v>400</v>
      </c>
      <c r="E1268" t="s">
        <v>257</v>
      </c>
      <c r="F1268" t="s">
        <v>250</v>
      </c>
      <c r="G1268" t="s">
        <v>219</v>
      </c>
      <c r="K1268">
        <v>6</v>
      </c>
      <c r="M1268">
        <v>0</v>
      </c>
    </row>
    <row r="1269" spans="1:13" x14ac:dyDescent="0.2">
      <c r="A1269" s="7">
        <v>39680</v>
      </c>
      <c r="B1269">
        <v>234</v>
      </c>
      <c r="C1269">
        <v>23</v>
      </c>
      <c r="D1269">
        <v>400</v>
      </c>
      <c r="E1269" t="s">
        <v>257</v>
      </c>
      <c r="F1269" t="s">
        <v>250</v>
      </c>
      <c r="G1269" t="s">
        <v>219</v>
      </c>
      <c r="K1269">
        <v>6</v>
      </c>
      <c r="M1269">
        <v>0</v>
      </c>
    </row>
    <row r="1270" spans="1:13" x14ac:dyDescent="0.2">
      <c r="A1270" s="7">
        <v>39680</v>
      </c>
      <c r="B1270">
        <v>234</v>
      </c>
      <c r="C1270">
        <v>23</v>
      </c>
      <c r="D1270">
        <v>400</v>
      </c>
      <c r="E1270" t="s">
        <v>257</v>
      </c>
      <c r="F1270" t="s">
        <v>250</v>
      </c>
      <c r="G1270" t="s">
        <v>219</v>
      </c>
      <c r="K1270">
        <v>6</v>
      </c>
      <c r="M1270">
        <v>0</v>
      </c>
    </row>
    <row r="1271" spans="1:13" x14ac:dyDescent="0.2">
      <c r="A1271" s="7">
        <v>39680</v>
      </c>
      <c r="B1271">
        <v>234</v>
      </c>
      <c r="C1271">
        <v>23</v>
      </c>
      <c r="D1271">
        <v>400</v>
      </c>
      <c r="E1271" t="s">
        <v>257</v>
      </c>
      <c r="F1271" t="s">
        <v>250</v>
      </c>
      <c r="G1271" t="s">
        <v>219</v>
      </c>
      <c r="K1271">
        <v>6</v>
      </c>
      <c r="M1271">
        <v>0</v>
      </c>
    </row>
    <row r="1272" spans="1:13" x14ac:dyDescent="0.2">
      <c r="A1272" s="7">
        <v>39680</v>
      </c>
      <c r="B1272">
        <v>234</v>
      </c>
      <c r="C1272">
        <v>23</v>
      </c>
      <c r="D1272">
        <v>400</v>
      </c>
      <c r="E1272" t="s">
        <v>257</v>
      </c>
      <c r="F1272" t="s">
        <v>250</v>
      </c>
      <c r="G1272" t="s">
        <v>219</v>
      </c>
      <c r="K1272">
        <v>6</v>
      </c>
      <c r="M1272">
        <v>0</v>
      </c>
    </row>
    <row r="1273" spans="1:13" x14ac:dyDescent="0.2">
      <c r="A1273" s="7">
        <v>39680</v>
      </c>
      <c r="B1273">
        <v>234</v>
      </c>
      <c r="C1273">
        <v>23</v>
      </c>
      <c r="D1273">
        <v>400</v>
      </c>
      <c r="E1273" t="s">
        <v>257</v>
      </c>
      <c r="F1273" t="s">
        <v>250</v>
      </c>
      <c r="G1273" t="s">
        <v>219</v>
      </c>
      <c r="K1273">
        <v>6</v>
      </c>
      <c r="M1273">
        <v>0</v>
      </c>
    </row>
    <row r="1274" spans="1:13" x14ac:dyDescent="0.2">
      <c r="A1274" s="7">
        <v>39680</v>
      </c>
      <c r="B1274">
        <v>234</v>
      </c>
      <c r="C1274">
        <v>23</v>
      </c>
      <c r="D1274">
        <v>400</v>
      </c>
      <c r="E1274" t="s">
        <v>257</v>
      </c>
      <c r="F1274" t="s">
        <v>250</v>
      </c>
      <c r="G1274" t="s">
        <v>219</v>
      </c>
      <c r="K1274">
        <v>6</v>
      </c>
      <c r="M1274">
        <v>0</v>
      </c>
    </row>
    <row r="1275" spans="1:13" x14ac:dyDescent="0.2">
      <c r="A1275" s="7">
        <v>39680</v>
      </c>
      <c r="B1275">
        <v>234</v>
      </c>
      <c r="C1275">
        <v>23</v>
      </c>
      <c r="D1275">
        <v>400</v>
      </c>
      <c r="E1275" t="s">
        <v>257</v>
      </c>
      <c r="F1275" t="s">
        <v>250</v>
      </c>
      <c r="G1275" t="s">
        <v>219</v>
      </c>
      <c r="K1275">
        <v>6</v>
      </c>
      <c r="M1275">
        <v>0</v>
      </c>
    </row>
    <row r="1276" spans="1:13" x14ac:dyDescent="0.2">
      <c r="A1276" s="7">
        <v>39680</v>
      </c>
      <c r="B1276">
        <v>234</v>
      </c>
      <c r="C1276">
        <v>23</v>
      </c>
      <c r="D1276">
        <v>400</v>
      </c>
      <c r="E1276" t="s">
        <v>257</v>
      </c>
      <c r="F1276" t="s">
        <v>250</v>
      </c>
      <c r="G1276" t="s">
        <v>219</v>
      </c>
      <c r="K1276">
        <v>6</v>
      </c>
      <c r="M1276">
        <v>0</v>
      </c>
    </row>
    <row r="1277" spans="1:13" x14ac:dyDescent="0.2">
      <c r="A1277" s="7">
        <v>39680</v>
      </c>
      <c r="B1277">
        <v>234</v>
      </c>
      <c r="C1277">
        <v>23</v>
      </c>
      <c r="D1277">
        <v>400</v>
      </c>
      <c r="E1277" t="s">
        <v>257</v>
      </c>
      <c r="F1277" t="s">
        <v>250</v>
      </c>
      <c r="G1277" t="s">
        <v>219</v>
      </c>
      <c r="K1277">
        <v>6</v>
      </c>
      <c r="M1277">
        <v>0</v>
      </c>
    </row>
    <row r="1278" spans="1:13" x14ac:dyDescent="0.2">
      <c r="A1278" s="7">
        <v>39680</v>
      </c>
      <c r="B1278">
        <v>234</v>
      </c>
      <c r="C1278">
        <v>23</v>
      </c>
      <c r="D1278">
        <v>400</v>
      </c>
      <c r="E1278" t="s">
        <v>257</v>
      </c>
      <c r="F1278" t="s">
        <v>250</v>
      </c>
      <c r="G1278" t="s">
        <v>219</v>
      </c>
      <c r="K1278">
        <v>6</v>
      </c>
      <c r="M1278">
        <v>0</v>
      </c>
    </row>
    <row r="1279" spans="1:13" x14ac:dyDescent="0.2">
      <c r="A1279" s="7">
        <v>39680</v>
      </c>
      <c r="B1279">
        <v>234</v>
      </c>
      <c r="C1279">
        <v>23</v>
      </c>
      <c r="D1279">
        <v>400</v>
      </c>
      <c r="E1279" t="s">
        <v>257</v>
      </c>
      <c r="F1279" t="s">
        <v>250</v>
      </c>
      <c r="G1279" t="s">
        <v>219</v>
      </c>
      <c r="K1279">
        <v>6</v>
      </c>
      <c r="M1279">
        <v>0</v>
      </c>
    </row>
    <row r="1280" spans="1:13" x14ac:dyDescent="0.2">
      <c r="A1280" s="7">
        <v>39680</v>
      </c>
      <c r="B1280">
        <v>234</v>
      </c>
      <c r="C1280">
        <v>23</v>
      </c>
      <c r="D1280">
        <v>400</v>
      </c>
      <c r="E1280" t="s">
        <v>257</v>
      </c>
      <c r="F1280" t="s">
        <v>250</v>
      </c>
      <c r="G1280" t="s">
        <v>219</v>
      </c>
      <c r="K1280">
        <v>6</v>
      </c>
      <c r="M1280">
        <v>0</v>
      </c>
    </row>
    <row r="1281" spans="1:13" x14ac:dyDescent="0.2">
      <c r="A1281" s="7">
        <v>39680</v>
      </c>
      <c r="B1281">
        <v>234</v>
      </c>
      <c r="C1281">
        <v>23</v>
      </c>
      <c r="D1281">
        <v>400</v>
      </c>
      <c r="E1281" t="s">
        <v>257</v>
      </c>
      <c r="F1281" t="s">
        <v>250</v>
      </c>
      <c r="G1281" t="s">
        <v>219</v>
      </c>
      <c r="K1281">
        <v>6</v>
      </c>
      <c r="M1281">
        <v>0</v>
      </c>
    </row>
    <row r="1282" spans="1:13" x14ac:dyDescent="0.2">
      <c r="A1282" s="7">
        <v>39680</v>
      </c>
      <c r="B1282">
        <v>234</v>
      </c>
      <c r="C1282">
        <v>23</v>
      </c>
      <c r="D1282">
        <v>400</v>
      </c>
      <c r="E1282" t="s">
        <v>257</v>
      </c>
      <c r="F1282" t="s">
        <v>250</v>
      </c>
      <c r="G1282" t="s">
        <v>219</v>
      </c>
      <c r="K1282">
        <v>6</v>
      </c>
      <c r="M1282">
        <v>0</v>
      </c>
    </row>
    <row r="1283" spans="1:13" x14ac:dyDescent="0.2">
      <c r="A1283" s="7">
        <v>39680</v>
      </c>
      <c r="B1283">
        <v>234</v>
      </c>
      <c r="C1283">
        <v>23</v>
      </c>
      <c r="D1283">
        <v>400</v>
      </c>
      <c r="E1283" t="s">
        <v>257</v>
      </c>
      <c r="F1283" t="s">
        <v>250</v>
      </c>
      <c r="G1283" t="s">
        <v>219</v>
      </c>
      <c r="K1283">
        <v>6</v>
      </c>
      <c r="M1283">
        <v>0</v>
      </c>
    </row>
    <row r="1284" spans="1:13" x14ac:dyDescent="0.2">
      <c r="A1284" s="7">
        <v>39680</v>
      </c>
      <c r="B1284">
        <v>234</v>
      </c>
      <c r="C1284">
        <v>23</v>
      </c>
      <c r="D1284">
        <v>400</v>
      </c>
      <c r="E1284" t="s">
        <v>257</v>
      </c>
      <c r="F1284" t="s">
        <v>250</v>
      </c>
      <c r="G1284" t="s">
        <v>219</v>
      </c>
      <c r="K1284">
        <v>6</v>
      </c>
      <c r="M1284">
        <v>0</v>
      </c>
    </row>
    <row r="1285" spans="1:13" x14ac:dyDescent="0.2">
      <c r="A1285" s="7">
        <v>39680</v>
      </c>
      <c r="B1285">
        <v>234</v>
      </c>
      <c r="C1285">
        <v>23</v>
      </c>
      <c r="D1285">
        <v>400</v>
      </c>
      <c r="E1285" t="s">
        <v>257</v>
      </c>
      <c r="F1285" t="s">
        <v>250</v>
      </c>
      <c r="G1285" t="s">
        <v>219</v>
      </c>
      <c r="K1285">
        <v>6</v>
      </c>
      <c r="M1285">
        <v>0</v>
      </c>
    </row>
    <row r="1286" spans="1:13" x14ac:dyDescent="0.2">
      <c r="A1286" s="7">
        <v>39680</v>
      </c>
      <c r="B1286">
        <v>234</v>
      </c>
      <c r="C1286">
        <v>23</v>
      </c>
      <c r="D1286">
        <v>400</v>
      </c>
      <c r="E1286" t="s">
        <v>257</v>
      </c>
      <c r="F1286" t="s">
        <v>250</v>
      </c>
      <c r="G1286" t="s">
        <v>219</v>
      </c>
      <c r="K1286">
        <v>6</v>
      </c>
      <c r="M1286">
        <v>0</v>
      </c>
    </row>
    <row r="1287" spans="1:13" x14ac:dyDescent="0.2">
      <c r="A1287" s="7">
        <v>39680</v>
      </c>
      <c r="B1287">
        <v>234</v>
      </c>
      <c r="C1287">
        <v>23</v>
      </c>
      <c r="D1287">
        <v>400</v>
      </c>
      <c r="E1287" t="s">
        <v>257</v>
      </c>
      <c r="F1287" t="s">
        <v>250</v>
      </c>
      <c r="G1287" t="s">
        <v>219</v>
      </c>
      <c r="K1287">
        <v>6</v>
      </c>
      <c r="M1287">
        <v>0</v>
      </c>
    </row>
    <row r="1288" spans="1:13" x14ac:dyDescent="0.2">
      <c r="A1288" s="7">
        <v>39680</v>
      </c>
      <c r="B1288">
        <v>234</v>
      </c>
      <c r="C1288">
        <v>23</v>
      </c>
      <c r="D1288">
        <v>400</v>
      </c>
      <c r="E1288" t="s">
        <v>257</v>
      </c>
      <c r="F1288" t="s">
        <v>250</v>
      </c>
      <c r="G1288" t="s">
        <v>219</v>
      </c>
      <c r="K1288">
        <v>6</v>
      </c>
      <c r="M1288">
        <v>0</v>
      </c>
    </row>
    <row r="1289" spans="1:13" x14ac:dyDescent="0.2">
      <c r="A1289" s="7">
        <v>39680</v>
      </c>
      <c r="B1289">
        <v>234</v>
      </c>
      <c r="C1289">
        <v>23</v>
      </c>
      <c r="D1289">
        <v>400</v>
      </c>
      <c r="E1289" t="s">
        <v>257</v>
      </c>
      <c r="F1289" t="s">
        <v>250</v>
      </c>
      <c r="G1289" t="s">
        <v>219</v>
      </c>
      <c r="K1289">
        <v>6</v>
      </c>
      <c r="M1289">
        <v>0</v>
      </c>
    </row>
    <row r="1290" spans="1:13" x14ac:dyDescent="0.2">
      <c r="A1290" s="7">
        <v>39680</v>
      </c>
      <c r="B1290">
        <v>234</v>
      </c>
      <c r="C1290">
        <v>23</v>
      </c>
      <c r="D1290">
        <v>400</v>
      </c>
      <c r="E1290" t="s">
        <v>257</v>
      </c>
      <c r="F1290" t="s">
        <v>250</v>
      </c>
      <c r="G1290" t="s">
        <v>219</v>
      </c>
      <c r="K1290">
        <v>6</v>
      </c>
      <c r="M1290">
        <v>0</v>
      </c>
    </row>
    <row r="1291" spans="1:13" x14ac:dyDescent="0.2">
      <c r="A1291" s="7">
        <v>39680</v>
      </c>
      <c r="B1291">
        <v>234</v>
      </c>
      <c r="C1291">
        <v>23</v>
      </c>
      <c r="D1291">
        <v>400</v>
      </c>
      <c r="E1291" t="s">
        <v>257</v>
      </c>
      <c r="F1291" t="s">
        <v>221</v>
      </c>
      <c r="H1291" t="s">
        <v>233</v>
      </c>
      <c r="J1291">
        <v>2.8</v>
      </c>
      <c r="K1291">
        <v>6</v>
      </c>
      <c r="M1291">
        <v>0.47599999999999998</v>
      </c>
    </row>
    <row r="1292" spans="1:13" x14ac:dyDescent="0.2">
      <c r="A1292" s="7">
        <v>39680</v>
      </c>
      <c r="B1292">
        <v>234</v>
      </c>
      <c r="C1292">
        <v>23</v>
      </c>
      <c r="D1292">
        <v>400</v>
      </c>
      <c r="E1292" t="s">
        <v>257</v>
      </c>
      <c r="F1292" t="s">
        <v>221</v>
      </c>
      <c r="H1292" t="s">
        <v>225</v>
      </c>
      <c r="J1292">
        <v>3.6</v>
      </c>
      <c r="K1292">
        <v>6</v>
      </c>
      <c r="M1292">
        <v>0.6120000000000001</v>
      </c>
    </row>
    <row r="1293" spans="1:13" x14ac:dyDescent="0.2">
      <c r="A1293" s="7">
        <v>39680</v>
      </c>
      <c r="B1293">
        <v>234</v>
      </c>
      <c r="C1293">
        <v>23</v>
      </c>
      <c r="D1293">
        <v>400</v>
      </c>
      <c r="E1293" t="s">
        <v>257</v>
      </c>
      <c r="F1293" t="s">
        <v>221</v>
      </c>
      <c r="H1293" t="s">
        <v>225</v>
      </c>
      <c r="J1293">
        <v>3.5</v>
      </c>
      <c r="K1293">
        <v>6</v>
      </c>
      <c r="M1293">
        <v>0.59500000000000008</v>
      </c>
    </row>
    <row r="1294" spans="1:13" x14ac:dyDescent="0.2">
      <c r="A1294" s="7">
        <v>39680</v>
      </c>
      <c r="B1294">
        <v>234</v>
      </c>
      <c r="C1294">
        <v>23</v>
      </c>
      <c r="D1294">
        <v>400</v>
      </c>
      <c r="E1294" t="s">
        <v>257</v>
      </c>
      <c r="F1294" t="s">
        <v>221</v>
      </c>
      <c r="H1294" t="s">
        <v>225</v>
      </c>
      <c r="J1294">
        <v>3.7</v>
      </c>
      <c r="K1294">
        <v>6</v>
      </c>
      <c r="M1294">
        <v>0.62900000000000011</v>
      </c>
    </row>
    <row r="1295" spans="1:13" x14ac:dyDescent="0.2">
      <c r="A1295" s="7">
        <v>39680</v>
      </c>
      <c r="B1295">
        <v>234</v>
      </c>
      <c r="C1295">
        <v>23</v>
      </c>
      <c r="D1295">
        <v>400</v>
      </c>
      <c r="E1295" t="s">
        <v>257</v>
      </c>
      <c r="F1295" t="s">
        <v>221</v>
      </c>
      <c r="H1295" t="s">
        <v>225</v>
      </c>
      <c r="J1295">
        <v>4</v>
      </c>
      <c r="K1295">
        <v>6</v>
      </c>
      <c r="M1295">
        <v>0.68</v>
      </c>
    </row>
    <row r="1296" spans="1:13" x14ac:dyDescent="0.2">
      <c r="A1296" s="7">
        <v>39680</v>
      </c>
      <c r="B1296">
        <v>234</v>
      </c>
      <c r="C1296">
        <v>23</v>
      </c>
      <c r="D1296">
        <v>400</v>
      </c>
      <c r="E1296" t="s">
        <v>257</v>
      </c>
      <c r="F1296" t="s">
        <v>221</v>
      </c>
      <c r="H1296" t="s">
        <v>233</v>
      </c>
      <c r="J1296">
        <v>2.9</v>
      </c>
      <c r="K1296">
        <v>6</v>
      </c>
      <c r="M1296">
        <v>0.49299999999999999</v>
      </c>
    </row>
    <row r="1297" spans="1:13" x14ac:dyDescent="0.2">
      <c r="A1297" s="7">
        <v>39680</v>
      </c>
      <c r="B1297">
        <v>234</v>
      </c>
      <c r="C1297">
        <v>23</v>
      </c>
      <c r="D1297">
        <v>400</v>
      </c>
      <c r="E1297" t="s">
        <v>257</v>
      </c>
      <c r="F1297" t="s">
        <v>221</v>
      </c>
      <c r="H1297" t="s">
        <v>225</v>
      </c>
      <c r="J1297">
        <v>3.5</v>
      </c>
      <c r="K1297">
        <v>6</v>
      </c>
      <c r="M1297">
        <v>0.59500000000000008</v>
      </c>
    </row>
    <row r="1298" spans="1:13" x14ac:dyDescent="0.2">
      <c r="A1298" s="7">
        <v>39680</v>
      </c>
      <c r="B1298">
        <v>234</v>
      </c>
      <c r="C1298">
        <v>23</v>
      </c>
      <c r="D1298">
        <v>400</v>
      </c>
      <c r="E1298" t="s">
        <v>257</v>
      </c>
      <c r="F1298" t="s">
        <v>221</v>
      </c>
      <c r="H1298" t="s">
        <v>225</v>
      </c>
      <c r="J1298">
        <v>3.4</v>
      </c>
      <c r="K1298">
        <v>6</v>
      </c>
      <c r="M1298">
        <v>0.57800000000000007</v>
      </c>
    </row>
    <row r="1299" spans="1:13" x14ac:dyDescent="0.2">
      <c r="A1299" s="7">
        <v>39680</v>
      </c>
      <c r="B1299">
        <v>234</v>
      </c>
      <c r="C1299">
        <v>23</v>
      </c>
      <c r="D1299">
        <v>400</v>
      </c>
      <c r="E1299" t="s">
        <v>257</v>
      </c>
      <c r="F1299" t="s">
        <v>221</v>
      </c>
      <c r="H1299" t="s">
        <v>225</v>
      </c>
      <c r="J1299">
        <v>3.2</v>
      </c>
      <c r="K1299">
        <v>6</v>
      </c>
      <c r="M1299">
        <v>0.54400000000000004</v>
      </c>
    </row>
    <row r="1300" spans="1:13" x14ac:dyDescent="0.2">
      <c r="A1300" s="7">
        <v>39680</v>
      </c>
      <c r="B1300">
        <v>234</v>
      </c>
      <c r="C1300">
        <v>23</v>
      </c>
      <c r="D1300">
        <v>400</v>
      </c>
      <c r="E1300" t="s">
        <v>257</v>
      </c>
      <c r="F1300" t="s">
        <v>221</v>
      </c>
      <c r="H1300" t="s">
        <v>225</v>
      </c>
      <c r="J1300">
        <v>3.2</v>
      </c>
      <c r="K1300">
        <v>6</v>
      </c>
      <c r="M1300">
        <v>0.54400000000000004</v>
      </c>
    </row>
    <row r="1301" spans="1:13" x14ac:dyDescent="0.2">
      <c r="A1301" s="7">
        <v>39680</v>
      </c>
      <c r="B1301">
        <v>234</v>
      </c>
      <c r="C1301">
        <v>23</v>
      </c>
      <c r="D1301">
        <v>400</v>
      </c>
      <c r="E1301" t="s">
        <v>257</v>
      </c>
      <c r="F1301" t="s">
        <v>221</v>
      </c>
      <c r="H1301" t="s">
        <v>225</v>
      </c>
      <c r="J1301">
        <v>3.5</v>
      </c>
      <c r="K1301">
        <v>6</v>
      </c>
      <c r="M1301">
        <v>0.59500000000000008</v>
      </c>
    </row>
    <row r="1302" spans="1:13" x14ac:dyDescent="0.2">
      <c r="A1302" s="7">
        <v>39680</v>
      </c>
      <c r="B1302">
        <v>234</v>
      </c>
      <c r="C1302">
        <v>23</v>
      </c>
      <c r="D1302">
        <v>400</v>
      </c>
      <c r="E1302" t="s">
        <v>257</v>
      </c>
      <c r="F1302" t="s">
        <v>221</v>
      </c>
      <c r="G1302" t="s">
        <v>230</v>
      </c>
      <c r="I1302" t="s">
        <v>228</v>
      </c>
      <c r="K1302">
        <v>6</v>
      </c>
      <c r="L1302" t="s">
        <v>224</v>
      </c>
      <c r="M1302">
        <v>0</v>
      </c>
    </row>
    <row r="1303" spans="1:13" x14ac:dyDescent="0.2">
      <c r="A1303" s="7">
        <v>39680</v>
      </c>
      <c r="B1303">
        <v>234</v>
      </c>
      <c r="C1303">
        <v>23</v>
      </c>
      <c r="D1303">
        <v>400</v>
      </c>
      <c r="E1303" t="s">
        <v>257</v>
      </c>
      <c r="F1303" t="s">
        <v>221</v>
      </c>
      <c r="H1303" t="s">
        <v>233</v>
      </c>
      <c r="J1303">
        <v>2.8</v>
      </c>
      <c r="K1303">
        <v>6</v>
      </c>
      <c r="M1303">
        <v>0.47599999999999998</v>
      </c>
    </row>
    <row r="1304" spans="1:13" x14ac:dyDescent="0.2">
      <c r="A1304" s="7">
        <v>39680</v>
      </c>
      <c r="B1304">
        <v>234</v>
      </c>
      <c r="C1304">
        <v>23</v>
      </c>
      <c r="D1304">
        <v>400</v>
      </c>
      <c r="E1304" t="s">
        <v>257</v>
      </c>
      <c r="F1304" t="s">
        <v>221</v>
      </c>
      <c r="H1304" t="s">
        <v>225</v>
      </c>
      <c r="J1304">
        <v>3.2</v>
      </c>
      <c r="K1304">
        <v>6</v>
      </c>
      <c r="M1304">
        <v>0.54400000000000004</v>
      </c>
    </row>
    <row r="1305" spans="1:13" x14ac:dyDescent="0.2">
      <c r="A1305" s="7">
        <v>39680</v>
      </c>
      <c r="B1305">
        <v>234</v>
      </c>
      <c r="C1305">
        <v>23</v>
      </c>
      <c r="D1305">
        <v>400</v>
      </c>
      <c r="E1305" t="s">
        <v>257</v>
      </c>
      <c r="F1305" t="s">
        <v>221</v>
      </c>
      <c r="H1305" t="s">
        <v>225</v>
      </c>
      <c r="J1305">
        <v>3.4</v>
      </c>
      <c r="K1305">
        <v>6</v>
      </c>
      <c r="M1305">
        <v>0.57800000000000007</v>
      </c>
    </row>
    <row r="1306" spans="1:13" x14ac:dyDescent="0.2">
      <c r="A1306" s="7">
        <v>39680</v>
      </c>
      <c r="B1306">
        <v>234</v>
      </c>
      <c r="C1306">
        <v>23</v>
      </c>
      <c r="D1306">
        <v>400</v>
      </c>
      <c r="E1306" t="s">
        <v>257</v>
      </c>
      <c r="F1306" t="s">
        <v>221</v>
      </c>
      <c r="H1306" t="s">
        <v>225</v>
      </c>
      <c r="J1306">
        <v>3.6</v>
      </c>
      <c r="K1306">
        <v>6</v>
      </c>
      <c r="M1306">
        <v>0.6120000000000001</v>
      </c>
    </row>
    <row r="1307" spans="1:13" x14ac:dyDescent="0.2">
      <c r="A1307" s="7">
        <v>39680</v>
      </c>
      <c r="B1307">
        <v>234</v>
      </c>
      <c r="C1307">
        <v>23</v>
      </c>
      <c r="D1307">
        <v>400</v>
      </c>
      <c r="E1307" t="s">
        <v>257</v>
      </c>
      <c r="F1307" t="s">
        <v>221</v>
      </c>
      <c r="H1307" t="s">
        <v>233</v>
      </c>
      <c r="J1307">
        <v>2.8</v>
      </c>
      <c r="K1307">
        <v>6</v>
      </c>
      <c r="M1307">
        <v>0.47599999999999998</v>
      </c>
    </row>
    <row r="1308" spans="1:13" x14ac:dyDescent="0.2">
      <c r="A1308" s="7">
        <v>39680</v>
      </c>
      <c r="B1308">
        <v>234</v>
      </c>
      <c r="C1308">
        <v>23</v>
      </c>
      <c r="D1308">
        <v>400</v>
      </c>
      <c r="E1308" t="s">
        <v>257</v>
      </c>
      <c r="F1308" t="s">
        <v>221</v>
      </c>
      <c r="H1308" t="s">
        <v>225</v>
      </c>
      <c r="J1308">
        <v>3.5</v>
      </c>
      <c r="K1308">
        <v>6</v>
      </c>
      <c r="M1308">
        <v>0.59500000000000008</v>
      </c>
    </row>
    <row r="1309" spans="1:13" x14ac:dyDescent="0.2">
      <c r="A1309" s="7">
        <v>39680</v>
      </c>
      <c r="B1309">
        <v>234</v>
      </c>
      <c r="C1309">
        <v>23</v>
      </c>
      <c r="D1309">
        <v>400</v>
      </c>
      <c r="E1309" t="s">
        <v>257</v>
      </c>
      <c r="F1309" t="s">
        <v>221</v>
      </c>
      <c r="H1309" t="s">
        <v>225</v>
      </c>
      <c r="J1309">
        <v>3.2</v>
      </c>
      <c r="K1309">
        <v>6</v>
      </c>
      <c r="M1309">
        <v>0.54400000000000004</v>
      </c>
    </row>
    <row r="1310" spans="1:13" x14ac:dyDescent="0.2">
      <c r="A1310" s="7">
        <v>39680</v>
      </c>
      <c r="B1310">
        <v>234</v>
      </c>
      <c r="C1310">
        <v>23</v>
      </c>
      <c r="D1310">
        <v>400</v>
      </c>
      <c r="E1310" t="s">
        <v>257</v>
      </c>
      <c r="F1310" t="s">
        <v>221</v>
      </c>
      <c r="H1310" t="s">
        <v>225</v>
      </c>
      <c r="J1310">
        <v>3.1</v>
      </c>
      <c r="K1310">
        <v>6</v>
      </c>
      <c r="M1310">
        <v>0.52700000000000002</v>
      </c>
    </row>
    <row r="1311" spans="1:13" x14ac:dyDescent="0.2">
      <c r="A1311" s="7">
        <v>39680</v>
      </c>
      <c r="B1311">
        <v>234</v>
      </c>
      <c r="C1311">
        <v>23</v>
      </c>
      <c r="D1311">
        <v>400</v>
      </c>
      <c r="E1311" t="s">
        <v>257</v>
      </c>
      <c r="F1311" t="s">
        <v>217</v>
      </c>
      <c r="G1311" t="s">
        <v>218</v>
      </c>
      <c r="K1311">
        <v>6</v>
      </c>
      <c r="M1311">
        <v>0</v>
      </c>
    </row>
    <row r="1312" spans="1:13" x14ac:dyDescent="0.2">
      <c r="A1312" s="7">
        <v>39680</v>
      </c>
      <c r="B1312">
        <v>234</v>
      </c>
      <c r="C1312">
        <v>23</v>
      </c>
      <c r="D1312">
        <v>400</v>
      </c>
      <c r="E1312" t="s">
        <v>257</v>
      </c>
      <c r="F1312" t="s">
        <v>217</v>
      </c>
      <c r="G1312" t="s">
        <v>218</v>
      </c>
      <c r="K1312">
        <v>6</v>
      </c>
      <c r="M1312">
        <v>0</v>
      </c>
    </row>
    <row r="1313" spans="1:13" x14ac:dyDescent="0.2">
      <c r="A1313" s="7">
        <v>39680</v>
      </c>
      <c r="B1313">
        <v>234</v>
      </c>
      <c r="C1313">
        <v>23</v>
      </c>
      <c r="D1313">
        <v>400</v>
      </c>
      <c r="E1313" t="s">
        <v>257</v>
      </c>
      <c r="F1313" t="s">
        <v>217</v>
      </c>
      <c r="G1313" t="s">
        <v>218</v>
      </c>
      <c r="K1313">
        <v>6</v>
      </c>
      <c r="M1313">
        <v>0</v>
      </c>
    </row>
    <row r="1314" spans="1:13" x14ac:dyDescent="0.2">
      <c r="A1314" s="7">
        <v>39680</v>
      </c>
      <c r="B1314">
        <v>234</v>
      </c>
      <c r="C1314">
        <v>23</v>
      </c>
      <c r="D1314">
        <v>400</v>
      </c>
      <c r="E1314" t="s">
        <v>257</v>
      </c>
      <c r="F1314" t="s">
        <v>217</v>
      </c>
      <c r="G1314" t="s">
        <v>218</v>
      </c>
      <c r="K1314">
        <v>6</v>
      </c>
      <c r="M1314">
        <v>0</v>
      </c>
    </row>
    <row r="1315" spans="1:13" x14ac:dyDescent="0.2">
      <c r="A1315" s="7">
        <v>39680</v>
      </c>
      <c r="B1315">
        <v>234</v>
      </c>
      <c r="C1315">
        <v>23</v>
      </c>
      <c r="D1315">
        <v>400</v>
      </c>
      <c r="E1315" t="s">
        <v>257</v>
      </c>
      <c r="F1315" t="s">
        <v>217</v>
      </c>
      <c r="G1315" t="s">
        <v>218</v>
      </c>
      <c r="K1315">
        <v>6</v>
      </c>
      <c r="M1315">
        <v>0</v>
      </c>
    </row>
    <row r="1316" spans="1:13" x14ac:dyDescent="0.2">
      <c r="A1316" s="7">
        <v>39680</v>
      </c>
      <c r="B1316">
        <v>234</v>
      </c>
      <c r="C1316">
        <v>23</v>
      </c>
      <c r="D1316">
        <v>400</v>
      </c>
      <c r="E1316" t="s">
        <v>257</v>
      </c>
      <c r="F1316" t="s">
        <v>217</v>
      </c>
      <c r="G1316" t="s">
        <v>218</v>
      </c>
      <c r="K1316">
        <v>6</v>
      </c>
      <c r="M1316">
        <v>0</v>
      </c>
    </row>
    <row r="1317" spans="1:13" x14ac:dyDescent="0.2">
      <c r="A1317" s="7">
        <v>39680</v>
      </c>
      <c r="B1317">
        <v>234</v>
      </c>
      <c r="C1317">
        <v>23</v>
      </c>
      <c r="D1317">
        <v>400</v>
      </c>
      <c r="E1317" t="s">
        <v>257</v>
      </c>
      <c r="F1317" t="s">
        <v>217</v>
      </c>
      <c r="G1317" t="s">
        <v>218</v>
      </c>
      <c r="K1317">
        <v>6</v>
      </c>
      <c r="M1317">
        <v>0</v>
      </c>
    </row>
    <row r="1318" spans="1:13" x14ac:dyDescent="0.2">
      <c r="A1318" s="7">
        <v>39680</v>
      </c>
      <c r="B1318">
        <v>234</v>
      </c>
      <c r="C1318">
        <v>23</v>
      </c>
      <c r="D1318">
        <v>400</v>
      </c>
      <c r="E1318" t="s">
        <v>257</v>
      </c>
      <c r="F1318" t="s">
        <v>217</v>
      </c>
      <c r="G1318" t="s">
        <v>218</v>
      </c>
      <c r="K1318">
        <v>6</v>
      </c>
      <c r="M1318">
        <v>0</v>
      </c>
    </row>
    <row r="1319" spans="1:13" x14ac:dyDescent="0.2">
      <c r="A1319" s="7">
        <v>39680</v>
      </c>
      <c r="B1319">
        <v>234</v>
      </c>
      <c r="C1319">
        <v>23</v>
      </c>
      <c r="D1319">
        <v>400</v>
      </c>
      <c r="E1319" t="s">
        <v>257</v>
      </c>
      <c r="F1319" t="s">
        <v>217</v>
      </c>
      <c r="G1319" t="s">
        <v>218</v>
      </c>
      <c r="K1319">
        <v>6</v>
      </c>
      <c r="M1319">
        <v>0</v>
      </c>
    </row>
    <row r="1320" spans="1:13" x14ac:dyDescent="0.2">
      <c r="A1320" s="7">
        <v>39680</v>
      </c>
      <c r="B1320">
        <v>234</v>
      </c>
      <c r="C1320">
        <v>23</v>
      </c>
      <c r="D1320">
        <v>400</v>
      </c>
      <c r="E1320" t="s">
        <v>257</v>
      </c>
      <c r="F1320" t="s">
        <v>217</v>
      </c>
      <c r="G1320" t="s">
        <v>219</v>
      </c>
      <c r="K1320">
        <v>6</v>
      </c>
      <c r="M1320">
        <v>0</v>
      </c>
    </row>
    <row r="1321" spans="1:13" x14ac:dyDescent="0.2">
      <c r="A1321" s="7">
        <v>39680</v>
      </c>
      <c r="B1321">
        <v>234</v>
      </c>
      <c r="C1321">
        <v>23</v>
      </c>
      <c r="D1321">
        <v>400</v>
      </c>
      <c r="E1321" t="s">
        <v>257</v>
      </c>
      <c r="F1321" t="s">
        <v>217</v>
      </c>
      <c r="G1321" t="s">
        <v>219</v>
      </c>
      <c r="K1321">
        <v>6</v>
      </c>
      <c r="M1321">
        <v>0</v>
      </c>
    </row>
    <row r="1322" spans="1:13" x14ac:dyDescent="0.2">
      <c r="A1322" s="7">
        <v>39680</v>
      </c>
      <c r="B1322">
        <v>234</v>
      </c>
      <c r="C1322">
        <v>23</v>
      </c>
      <c r="D1322">
        <v>400</v>
      </c>
      <c r="E1322" t="s">
        <v>257</v>
      </c>
      <c r="F1322" t="s">
        <v>217</v>
      </c>
      <c r="G1322" t="s">
        <v>219</v>
      </c>
      <c r="K1322">
        <v>6</v>
      </c>
      <c r="M1322">
        <v>0</v>
      </c>
    </row>
    <row r="1323" spans="1:13" x14ac:dyDescent="0.2">
      <c r="A1323" s="7">
        <v>39680</v>
      </c>
      <c r="B1323">
        <v>234</v>
      </c>
      <c r="C1323">
        <v>23</v>
      </c>
      <c r="D1323">
        <v>400</v>
      </c>
      <c r="E1323" t="s">
        <v>257</v>
      </c>
      <c r="F1323" t="s">
        <v>217</v>
      </c>
      <c r="G1323" t="s">
        <v>223</v>
      </c>
      <c r="J1323">
        <v>7.5</v>
      </c>
      <c r="K1323">
        <v>6</v>
      </c>
      <c r="M1323">
        <v>1.2750000000000001</v>
      </c>
    </row>
    <row r="1324" spans="1:13" x14ac:dyDescent="0.2">
      <c r="A1324" s="7">
        <v>39680</v>
      </c>
      <c r="B1324">
        <v>234</v>
      </c>
      <c r="C1324">
        <v>23</v>
      </c>
      <c r="D1324">
        <v>400</v>
      </c>
      <c r="E1324" t="s">
        <v>257</v>
      </c>
      <c r="F1324" t="s">
        <v>217</v>
      </c>
      <c r="G1324" t="s">
        <v>251</v>
      </c>
      <c r="J1324">
        <v>3</v>
      </c>
      <c r="K1324">
        <v>6</v>
      </c>
      <c r="M1324">
        <v>0.51</v>
      </c>
    </row>
    <row r="1325" spans="1:13" x14ac:dyDescent="0.2">
      <c r="A1325" s="7">
        <v>39680</v>
      </c>
      <c r="B1325">
        <v>234</v>
      </c>
      <c r="C1325">
        <v>23</v>
      </c>
      <c r="D1325">
        <v>400</v>
      </c>
      <c r="E1325" t="s">
        <v>257</v>
      </c>
      <c r="F1325" t="s">
        <v>217</v>
      </c>
      <c r="G1325" t="s">
        <v>251</v>
      </c>
      <c r="J1325">
        <v>3.6</v>
      </c>
      <c r="K1325">
        <v>6</v>
      </c>
      <c r="M1325">
        <v>0.6120000000000001</v>
      </c>
    </row>
    <row r="1326" spans="1:13" x14ac:dyDescent="0.2">
      <c r="A1326" s="7">
        <v>39680</v>
      </c>
      <c r="B1326">
        <v>234</v>
      </c>
      <c r="C1326">
        <v>23</v>
      </c>
      <c r="D1326">
        <v>400</v>
      </c>
      <c r="E1326" t="s">
        <v>257</v>
      </c>
      <c r="F1326" t="s">
        <v>217</v>
      </c>
      <c r="G1326" t="s">
        <v>251</v>
      </c>
      <c r="J1326">
        <v>4</v>
      </c>
      <c r="K1326">
        <v>6</v>
      </c>
      <c r="M1326">
        <v>0.68</v>
      </c>
    </row>
    <row r="1327" spans="1:13" x14ac:dyDescent="0.2">
      <c r="A1327" s="7">
        <v>39680</v>
      </c>
      <c r="B1327">
        <v>234</v>
      </c>
      <c r="C1327">
        <v>23</v>
      </c>
      <c r="D1327">
        <v>400</v>
      </c>
      <c r="E1327" t="s">
        <v>257</v>
      </c>
      <c r="F1327" t="s">
        <v>217</v>
      </c>
      <c r="G1327" t="s">
        <v>251</v>
      </c>
      <c r="J1327">
        <v>2.7</v>
      </c>
      <c r="K1327">
        <v>6</v>
      </c>
      <c r="M1327">
        <v>0.45900000000000007</v>
      </c>
    </row>
    <row r="1328" spans="1:13" x14ac:dyDescent="0.2">
      <c r="A1328" s="7">
        <v>39680</v>
      </c>
      <c r="B1328">
        <v>234</v>
      </c>
      <c r="C1328">
        <v>23</v>
      </c>
      <c r="D1328">
        <v>400</v>
      </c>
      <c r="E1328" t="s">
        <v>257</v>
      </c>
      <c r="F1328" t="s">
        <v>217</v>
      </c>
      <c r="G1328" t="s">
        <v>251</v>
      </c>
      <c r="J1328">
        <v>5.0999999999999996</v>
      </c>
      <c r="K1328">
        <v>6</v>
      </c>
      <c r="M1328">
        <v>0.86699999999999999</v>
      </c>
    </row>
    <row r="1329" spans="1:13" x14ac:dyDescent="0.2">
      <c r="A1329" s="7">
        <v>39680</v>
      </c>
      <c r="B1329">
        <v>234</v>
      </c>
      <c r="C1329">
        <v>23</v>
      </c>
      <c r="D1329">
        <v>400</v>
      </c>
      <c r="E1329" t="s">
        <v>257</v>
      </c>
      <c r="F1329" t="s">
        <v>217</v>
      </c>
      <c r="G1329" t="s">
        <v>251</v>
      </c>
      <c r="J1329">
        <v>3.7</v>
      </c>
      <c r="K1329">
        <v>6</v>
      </c>
      <c r="M1329">
        <v>0.62900000000000011</v>
      </c>
    </row>
    <row r="1330" spans="1:13" x14ac:dyDescent="0.2">
      <c r="A1330" s="7">
        <v>39680</v>
      </c>
      <c r="B1330">
        <v>234</v>
      </c>
      <c r="C1330">
        <v>23</v>
      </c>
      <c r="D1330">
        <v>400</v>
      </c>
      <c r="E1330" t="s">
        <v>257</v>
      </c>
      <c r="F1330" t="s">
        <v>217</v>
      </c>
      <c r="G1330" t="s">
        <v>223</v>
      </c>
      <c r="J1330">
        <v>8</v>
      </c>
      <c r="K1330">
        <v>6</v>
      </c>
      <c r="M1330">
        <v>1.36</v>
      </c>
    </row>
    <row r="1331" spans="1:13" x14ac:dyDescent="0.2">
      <c r="A1331" s="7">
        <v>39680</v>
      </c>
      <c r="B1331">
        <v>234</v>
      </c>
      <c r="C1331">
        <v>23</v>
      </c>
      <c r="D1331">
        <v>400</v>
      </c>
      <c r="E1331" t="s">
        <v>257</v>
      </c>
      <c r="F1331" t="s">
        <v>217</v>
      </c>
      <c r="G1331" t="s">
        <v>251</v>
      </c>
      <c r="J1331">
        <v>2.4</v>
      </c>
      <c r="K1331">
        <v>6</v>
      </c>
      <c r="M1331">
        <v>0.40800000000000003</v>
      </c>
    </row>
    <row r="1332" spans="1:13" x14ac:dyDescent="0.2">
      <c r="A1332" s="7">
        <v>39680</v>
      </c>
      <c r="B1332">
        <v>234</v>
      </c>
      <c r="C1332">
        <v>23</v>
      </c>
      <c r="D1332">
        <v>400</v>
      </c>
      <c r="E1332" t="s">
        <v>257</v>
      </c>
      <c r="F1332" t="s">
        <v>217</v>
      </c>
      <c r="G1332" t="s">
        <v>251</v>
      </c>
      <c r="J1332">
        <v>2.5</v>
      </c>
      <c r="K1332">
        <v>6</v>
      </c>
      <c r="M1332">
        <v>0.42500000000000004</v>
      </c>
    </row>
    <row r="1333" spans="1:13" x14ac:dyDescent="0.2">
      <c r="A1333" s="7">
        <v>39680</v>
      </c>
      <c r="B1333">
        <v>234</v>
      </c>
      <c r="C1333">
        <v>23</v>
      </c>
      <c r="D1333">
        <v>400</v>
      </c>
      <c r="E1333" t="s">
        <v>257</v>
      </c>
      <c r="F1333" t="s">
        <v>217</v>
      </c>
      <c r="G1333" t="s">
        <v>223</v>
      </c>
      <c r="J1333">
        <v>6.3</v>
      </c>
      <c r="K1333">
        <v>6</v>
      </c>
      <c r="M1333">
        <v>1.071</v>
      </c>
    </row>
    <row r="1334" spans="1:13" x14ac:dyDescent="0.2">
      <c r="A1334" s="7">
        <v>39680</v>
      </c>
      <c r="B1334">
        <v>234</v>
      </c>
      <c r="C1334">
        <v>23</v>
      </c>
      <c r="D1334">
        <v>400</v>
      </c>
      <c r="E1334" t="s">
        <v>257</v>
      </c>
      <c r="F1334" t="s">
        <v>217</v>
      </c>
      <c r="G1334" t="s">
        <v>251</v>
      </c>
      <c r="J1334">
        <v>3.8</v>
      </c>
      <c r="K1334">
        <v>6</v>
      </c>
      <c r="M1334">
        <v>0.64600000000000002</v>
      </c>
    </row>
    <row r="1335" spans="1:13" x14ac:dyDescent="0.2">
      <c r="A1335" s="7">
        <v>39680</v>
      </c>
      <c r="B1335">
        <v>234</v>
      </c>
      <c r="C1335">
        <v>23</v>
      </c>
      <c r="D1335">
        <v>400</v>
      </c>
      <c r="E1335" t="s">
        <v>257</v>
      </c>
      <c r="F1335" t="s">
        <v>217</v>
      </c>
      <c r="G1335" t="s">
        <v>251</v>
      </c>
      <c r="J1335">
        <v>3.5</v>
      </c>
      <c r="K1335">
        <v>6</v>
      </c>
      <c r="M1335">
        <v>0.59500000000000008</v>
      </c>
    </row>
    <row r="1336" spans="1:13" x14ac:dyDescent="0.2">
      <c r="A1336" s="7">
        <v>39680</v>
      </c>
      <c r="B1336">
        <v>234</v>
      </c>
      <c r="C1336">
        <v>23</v>
      </c>
      <c r="D1336">
        <v>400</v>
      </c>
      <c r="E1336" t="s">
        <v>257</v>
      </c>
      <c r="F1336" t="s">
        <v>217</v>
      </c>
      <c r="G1336" t="s">
        <v>223</v>
      </c>
      <c r="J1336">
        <v>7.8</v>
      </c>
      <c r="K1336">
        <v>6</v>
      </c>
      <c r="M1336">
        <v>1.3260000000000001</v>
      </c>
    </row>
    <row r="1337" spans="1:13" x14ac:dyDescent="0.2">
      <c r="A1337" s="7">
        <v>39680</v>
      </c>
      <c r="B1337">
        <v>234</v>
      </c>
      <c r="C1337">
        <v>23</v>
      </c>
      <c r="D1337">
        <v>400</v>
      </c>
      <c r="E1337" t="s">
        <v>257</v>
      </c>
      <c r="F1337" t="s">
        <v>217</v>
      </c>
      <c r="G1337" t="s">
        <v>223</v>
      </c>
      <c r="J1337">
        <v>7</v>
      </c>
      <c r="K1337">
        <v>6</v>
      </c>
      <c r="M1337">
        <v>1.1900000000000002</v>
      </c>
    </row>
    <row r="1338" spans="1:13" x14ac:dyDescent="0.2">
      <c r="A1338" s="7">
        <v>39680</v>
      </c>
      <c r="B1338">
        <v>234</v>
      </c>
      <c r="C1338">
        <v>23</v>
      </c>
      <c r="D1338">
        <v>400</v>
      </c>
      <c r="E1338" t="s">
        <v>257</v>
      </c>
      <c r="F1338" t="s">
        <v>217</v>
      </c>
      <c r="G1338" t="s">
        <v>251</v>
      </c>
      <c r="J1338">
        <v>5.6</v>
      </c>
      <c r="K1338">
        <v>6</v>
      </c>
      <c r="M1338">
        <v>0.95199999999999996</v>
      </c>
    </row>
    <row r="1339" spans="1:13" x14ac:dyDescent="0.2">
      <c r="A1339" s="7">
        <v>39680</v>
      </c>
      <c r="B1339">
        <v>234</v>
      </c>
      <c r="C1339">
        <v>23</v>
      </c>
      <c r="D1339">
        <v>400</v>
      </c>
      <c r="E1339" t="s">
        <v>257</v>
      </c>
      <c r="F1339" t="s">
        <v>217</v>
      </c>
      <c r="G1339" t="s">
        <v>223</v>
      </c>
      <c r="J1339">
        <v>7.9</v>
      </c>
      <c r="K1339">
        <v>6</v>
      </c>
      <c r="M1339">
        <v>1.3430000000000002</v>
      </c>
    </row>
    <row r="1340" spans="1:13" x14ac:dyDescent="0.2">
      <c r="A1340" s="7">
        <v>39680</v>
      </c>
      <c r="B1340">
        <v>234</v>
      </c>
      <c r="C1340">
        <v>23</v>
      </c>
      <c r="D1340">
        <v>400</v>
      </c>
      <c r="E1340" t="s">
        <v>257</v>
      </c>
      <c r="F1340" t="s">
        <v>217</v>
      </c>
      <c r="G1340" t="s">
        <v>251</v>
      </c>
      <c r="J1340">
        <v>3.1</v>
      </c>
      <c r="K1340">
        <v>6</v>
      </c>
      <c r="M1340">
        <v>0.52700000000000002</v>
      </c>
    </row>
    <row r="1341" spans="1:13" x14ac:dyDescent="0.2">
      <c r="A1341" s="7">
        <v>39680</v>
      </c>
      <c r="B1341">
        <v>234</v>
      </c>
      <c r="C1341">
        <v>23</v>
      </c>
      <c r="D1341">
        <v>400</v>
      </c>
      <c r="E1341" t="s">
        <v>257</v>
      </c>
      <c r="F1341" t="s">
        <v>217</v>
      </c>
      <c r="G1341" t="s">
        <v>251</v>
      </c>
      <c r="J1341">
        <v>5.2</v>
      </c>
      <c r="K1341">
        <v>6</v>
      </c>
      <c r="M1341">
        <v>0.88400000000000012</v>
      </c>
    </row>
    <row r="1342" spans="1:13" x14ac:dyDescent="0.2">
      <c r="A1342" s="7">
        <v>39680</v>
      </c>
      <c r="B1342">
        <v>234</v>
      </c>
      <c r="C1342">
        <v>23</v>
      </c>
      <c r="D1342">
        <v>400</v>
      </c>
      <c r="E1342" t="s">
        <v>257</v>
      </c>
      <c r="F1342" t="s">
        <v>217</v>
      </c>
      <c r="G1342" t="s">
        <v>251</v>
      </c>
      <c r="J1342">
        <v>3.2</v>
      </c>
      <c r="K1342">
        <v>6</v>
      </c>
      <c r="M1342">
        <v>0.54400000000000004</v>
      </c>
    </row>
    <row r="1343" spans="1:13" x14ac:dyDescent="0.2">
      <c r="A1343" s="7">
        <v>39680</v>
      </c>
      <c r="B1343">
        <v>234</v>
      </c>
      <c r="C1343">
        <v>23</v>
      </c>
      <c r="D1343">
        <v>400</v>
      </c>
      <c r="E1343" t="s">
        <v>257</v>
      </c>
      <c r="F1343" t="s">
        <v>217</v>
      </c>
      <c r="G1343" t="s">
        <v>251</v>
      </c>
      <c r="J1343">
        <v>5.4</v>
      </c>
      <c r="K1343">
        <v>6</v>
      </c>
      <c r="M1343">
        <v>0.91800000000000015</v>
      </c>
    </row>
    <row r="1344" spans="1:13" x14ac:dyDescent="0.2">
      <c r="A1344" s="7">
        <v>39680</v>
      </c>
      <c r="B1344">
        <v>234</v>
      </c>
      <c r="C1344">
        <v>23</v>
      </c>
      <c r="D1344">
        <v>400</v>
      </c>
      <c r="E1344" t="s">
        <v>257</v>
      </c>
      <c r="F1344" t="s">
        <v>217</v>
      </c>
      <c r="G1344" t="s">
        <v>251</v>
      </c>
      <c r="J1344">
        <v>3.2</v>
      </c>
      <c r="K1344">
        <v>6</v>
      </c>
      <c r="M1344">
        <v>0.54400000000000004</v>
      </c>
    </row>
    <row r="1345" spans="1:13" x14ac:dyDescent="0.2">
      <c r="A1345" s="7">
        <v>39680</v>
      </c>
      <c r="B1345">
        <v>234</v>
      </c>
      <c r="C1345">
        <v>23</v>
      </c>
      <c r="D1345">
        <v>400</v>
      </c>
      <c r="E1345" t="s">
        <v>257</v>
      </c>
      <c r="F1345" t="s">
        <v>217</v>
      </c>
      <c r="G1345" t="s">
        <v>223</v>
      </c>
      <c r="J1345">
        <v>8.9</v>
      </c>
      <c r="K1345">
        <v>6</v>
      </c>
      <c r="M1345">
        <v>1.5130000000000001</v>
      </c>
    </row>
    <row r="1346" spans="1:13" x14ac:dyDescent="0.2">
      <c r="A1346" s="7">
        <v>39680</v>
      </c>
      <c r="B1346">
        <v>234</v>
      </c>
      <c r="C1346">
        <v>24</v>
      </c>
      <c r="D1346">
        <v>50</v>
      </c>
      <c r="E1346" t="s">
        <v>257</v>
      </c>
      <c r="F1346" t="s">
        <v>249</v>
      </c>
      <c r="H1346" t="s">
        <v>253</v>
      </c>
      <c r="J1346">
        <v>7.5</v>
      </c>
      <c r="K1346">
        <v>6</v>
      </c>
      <c r="M1346">
        <v>1.2750000000000001</v>
      </c>
    </row>
    <row r="1347" spans="1:13" x14ac:dyDescent="0.2">
      <c r="A1347" s="7">
        <v>39680</v>
      </c>
      <c r="B1347">
        <v>234</v>
      </c>
      <c r="C1347">
        <v>24</v>
      </c>
      <c r="D1347">
        <v>50</v>
      </c>
      <c r="E1347" t="s">
        <v>257</v>
      </c>
      <c r="F1347" t="s">
        <v>249</v>
      </c>
      <c r="G1347" t="s">
        <v>230</v>
      </c>
      <c r="I1347" t="s">
        <v>231</v>
      </c>
      <c r="J1347">
        <v>7.3</v>
      </c>
      <c r="K1347">
        <v>6</v>
      </c>
      <c r="M1347">
        <v>1.2410000000000001</v>
      </c>
    </row>
    <row r="1348" spans="1:13" x14ac:dyDescent="0.2">
      <c r="A1348" s="7">
        <v>39680</v>
      </c>
      <c r="B1348">
        <v>234</v>
      </c>
      <c r="C1348">
        <v>24</v>
      </c>
      <c r="D1348">
        <v>50</v>
      </c>
      <c r="E1348" t="s">
        <v>257</v>
      </c>
      <c r="F1348" t="s">
        <v>249</v>
      </c>
      <c r="H1348" t="s">
        <v>245</v>
      </c>
      <c r="J1348">
        <v>8.6999999999999993</v>
      </c>
      <c r="K1348">
        <v>6</v>
      </c>
      <c r="M1348">
        <v>1.4790000000000001</v>
      </c>
    </row>
    <row r="1349" spans="1:13" x14ac:dyDescent="0.2">
      <c r="A1349" s="7">
        <v>39680</v>
      </c>
      <c r="B1349">
        <v>234</v>
      </c>
      <c r="C1349">
        <v>24</v>
      </c>
      <c r="D1349">
        <v>50</v>
      </c>
      <c r="E1349" t="s">
        <v>257</v>
      </c>
      <c r="F1349" t="s">
        <v>250</v>
      </c>
      <c r="G1349" t="s">
        <v>219</v>
      </c>
      <c r="K1349">
        <v>6</v>
      </c>
      <c r="M1349">
        <v>0</v>
      </c>
    </row>
    <row r="1350" spans="1:13" x14ac:dyDescent="0.2">
      <c r="A1350" s="7">
        <v>39680</v>
      </c>
      <c r="B1350">
        <v>234</v>
      </c>
      <c r="C1350">
        <v>24</v>
      </c>
      <c r="D1350">
        <v>50</v>
      </c>
      <c r="E1350" t="s">
        <v>257</v>
      </c>
      <c r="F1350" t="s">
        <v>250</v>
      </c>
      <c r="G1350" t="s">
        <v>219</v>
      </c>
      <c r="K1350">
        <v>6</v>
      </c>
      <c r="M1350">
        <v>0</v>
      </c>
    </row>
    <row r="1351" spans="1:13" x14ac:dyDescent="0.2">
      <c r="A1351" s="7">
        <v>39680</v>
      </c>
      <c r="B1351">
        <v>234</v>
      </c>
      <c r="C1351">
        <v>24</v>
      </c>
      <c r="D1351">
        <v>50</v>
      </c>
      <c r="E1351" t="s">
        <v>257</v>
      </c>
      <c r="F1351" t="s">
        <v>250</v>
      </c>
      <c r="G1351" t="s">
        <v>219</v>
      </c>
      <c r="K1351">
        <v>6</v>
      </c>
      <c r="M1351">
        <v>0</v>
      </c>
    </row>
    <row r="1352" spans="1:13" x14ac:dyDescent="0.2">
      <c r="A1352" s="7">
        <v>39680</v>
      </c>
      <c r="B1352">
        <v>234</v>
      </c>
      <c r="C1352">
        <v>24</v>
      </c>
      <c r="D1352">
        <v>50</v>
      </c>
      <c r="E1352" t="s">
        <v>257</v>
      </c>
      <c r="F1352" t="s">
        <v>250</v>
      </c>
      <c r="G1352" t="s">
        <v>219</v>
      </c>
      <c r="K1352">
        <v>6</v>
      </c>
      <c r="M1352">
        <v>0</v>
      </c>
    </row>
    <row r="1353" spans="1:13" x14ac:dyDescent="0.2">
      <c r="A1353" s="7">
        <v>39680</v>
      </c>
      <c r="B1353">
        <v>234</v>
      </c>
      <c r="C1353">
        <v>24</v>
      </c>
      <c r="D1353">
        <v>50</v>
      </c>
      <c r="E1353" t="s">
        <v>257</v>
      </c>
      <c r="F1353" t="s">
        <v>250</v>
      </c>
      <c r="G1353" t="s">
        <v>219</v>
      </c>
      <c r="K1353">
        <v>6</v>
      </c>
      <c r="M1353">
        <v>0</v>
      </c>
    </row>
    <row r="1354" spans="1:13" x14ac:dyDescent="0.2">
      <c r="A1354" s="7">
        <v>39680</v>
      </c>
      <c r="B1354">
        <v>234</v>
      </c>
      <c r="C1354">
        <v>24</v>
      </c>
      <c r="D1354">
        <v>50</v>
      </c>
      <c r="E1354" t="s">
        <v>257</v>
      </c>
      <c r="F1354" t="s">
        <v>250</v>
      </c>
      <c r="G1354" t="s">
        <v>219</v>
      </c>
      <c r="K1354">
        <v>6</v>
      </c>
      <c r="M1354">
        <v>0</v>
      </c>
    </row>
    <row r="1355" spans="1:13" x14ac:dyDescent="0.2">
      <c r="A1355" s="7">
        <v>39680</v>
      </c>
      <c r="B1355">
        <v>234</v>
      </c>
      <c r="C1355">
        <v>24</v>
      </c>
      <c r="D1355">
        <v>50</v>
      </c>
      <c r="E1355" t="s">
        <v>257</v>
      </c>
      <c r="F1355" t="s">
        <v>250</v>
      </c>
      <c r="G1355" t="s">
        <v>219</v>
      </c>
      <c r="K1355">
        <v>6</v>
      </c>
      <c r="M1355">
        <v>0</v>
      </c>
    </row>
    <row r="1356" spans="1:13" x14ac:dyDescent="0.2">
      <c r="A1356" s="7">
        <v>39680</v>
      </c>
      <c r="B1356">
        <v>234</v>
      </c>
      <c r="C1356">
        <v>24</v>
      </c>
      <c r="D1356">
        <v>50</v>
      </c>
      <c r="E1356" t="s">
        <v>257</v>
      </c>
      <c r="F1356" t="s">
        <v>250</v>
      </c>
      <c r="G1356" t="s">
        <v>219</v>
      </c>
      <c r="K1356">
        <v>6</v>
      </c>
      <c r="M1356">
        <v>0</v>
      </c>
    </row>
    <row r="1357" spans="1:13" x14ac:dyDescent="0.2">
      <c r="A1357" s="7">
        <v>39680</v>
      </c>
      <c r="B1357">
        <v>234</v>
      </c>
      <c r="C1357">
        <v>24</v>
      </c>
      <c r="D1357">
        <v>50</v>
      </c>
      <c r="E1357" t="s">
        <v>257</v>
      </c>
      <c r="F1357" t="s">
        <v>250</v>
      </c>
      <c r="G1357" t="s">
        <v>219</v>
      </c>
      <c r="K1357">
        <v>6</v>
      </c>
      <c r="M1357">
        <v>0</v>
      </c>
    </row>
    <row r="1358" spans="1:13" x14ac:dyDescent="0.2">
      <c r="A1358" s="7">
        <v>39680</v>
      </c>
      <c r="B1358">
        <v>234</v>
      </c>
      <c r="C1358">
        <v>24</v>
      </c>
      <c r="D1358">
        <v>50</v>
      </c>
      <c r="E1358" t="s">
        <v>257</v>
      </c>
      <c r="F1358" t="s">
        <v>250</v>
      </c>
      <c r="G1358" t="s">
        <v>219</v>
      </c>
      <c r="K1358">
        <v>6</v>
      </c>
      <c r="M1358">
        <v>0</v>
      </c>
    </row>
    <row r="1359" spans="1:13" x14ac:dyDescent="0.2">
      <c r="A1359" s="7">
        <v>39680</v>
      </c>
      <c r="B1359">
        <v>234</v>
      </c>
      <c r="C1359">
        <v>24</v>
      </c>
      <c r="D1359">
        <v>50</v>
      </c>
      <c r="E1359" t="s">
        <v>257</v>
      </c>
      <c r="F1359" t="s">
        <v>250</v>
      </c>
      <c r="G1359" t="s">
        <v>219</v>
      </c>
      <c r="K1359">
        <v>6</v>
      </c>
      <c r="M1359">
        <v>0</v>
      </c>
    </row>
    <row r="1360" spans="1:13" x14ac:dyDescent="0.2">
      <c r="A1360" s="7">
        <v>39680</v>
      </c>
      <c r="B1360">
        <v>234</v>
      </c>
      <c r="C1360">
        <v>24</v>
      </c>
      <c r="D1360">
        <v>50</v>
      </c>
      <c r="E1360" t="s">
        <v>257</v>
      </c>
      <c r="F1360" t="s">
        <v>250</v>
      </c>
      <c r="G1360" t="s">
        <v>219</v>
      </c>
      <c r="K1360">
        <v>6</v>
      </c>
      <c r="M1360">
        <v>0</v>
      </c>
    </row>
    <row r="1361" spans="1:13" x14ac:dyDescent="0.2">
      <c r="A1361" s="7">
        <v>39680</v>
      </c>
      <c r="B1361">
        <v>234</v>
      </c>
      <c r="C1361">
        <v>24</v>
      </c>
      <c r="D1361">
        <v>50</v>
      </c>
      <c r="E1361" t="s">
        <v>257</v>
      </c>
      <c r="F1361" t="s">
        <v>250</v>
      </c>
      <c r="G1361" t="s">
        <v>219</v>
      </c>
      <c r="K1361">
        <v>6</v>
      </c>
      <c r="M1361">
        <v>0</v>
      </c>
    </row>
    <row r="1362" spans="1:13" x14ac:dyDescent="0.2">
      <c r="A1362" s="7">
        <v>39680</v>
      </c>
      <c r="B1362">
        <v>234</v>
      </c>
      <c r="C1362">
        <v>24</v>
      </c>
      <c r="D1362">
        <v>50</v>
      </c>
      <c r="E1362" t="s">
        <v>257</v>
      </c>
      <c r="F1362" t="s">
        <v>250</v>
      </c>
      <c r="G1362" t="s">
        <v>219</v>
      </c>
      <c r="K1362">
        <v>6</v>
      </c>
      <c r="M1362">
        <v>0</v>
      </c>
    </row>
    <row r="1363" spans="1:13" x14ac:dyDescent="0.2">
      <c r="A1363" s="7">
        <v>39680</v>
      </c>
      <c r="B1363">
        <v>234</v>
      </c>
      <c r="C1363">
        <v>24</v>
      </c>
      <c r="D1363">
        <v>50</v>
      </c>
      <c r="E1363" t="s">
        <v>257</v>
      </c>
      <c r="F1363" t="s">
        <v>250</v>
      </c>
      <c r="G1363" t="s">
        <v>219</v>
      </c>
      <c r="K1363">
        <v>6</v>
      </c>
      <c r="M1363">
        <v>0</v>
      </c>
    </row>
    <row r="1364" spans="1:13" x14ac:dyDescent="0.2">
      <c r="A1364" s="7">
        <v>39680</v>
      </c>
      <c r="B1364">
        <v>234</v>
      </c>
      <c r="C1364">
        <v>24</v>
      </c>
      <c r="D1364">
        <v>50</v>
      </c>
      <c r="E1364" t="s">
        <v>257</v>
      </c>
      <c r="F1364" t="s">
        <v>250</v>
      </c>
      <c r="G1364" t="s">
        <v>219</v>
      </c>
      <c r="K1364">
        <v>6</v>
      </c>
      <c r="M1364">
        <v>0</v>
      </c>
    </row>
    <row r="1365" spans="1:13" x14ac:dyDescent="0.2">
      <c r="A1365" s="7">
        <v>39680</v>
      </c>
      <c r="B1365">
        <v>234</v>
      </c>
      <c r="C1365">
        <v>24</v>
      </c>
      <c r="D1365">
        <v>50</v>
      </c>
      <c r="E1365" t="s">
        <v>257</v>
      </c>
      <c r="F1365" t="s">
        <v>250</v>
      </c>
      <c r="G1365" t="s">
        <v>219</v>
      </c>
      <c r="K1365">
        <v>6</v>
      </c>
      <c r="M1365">
        <v>0</v>
      </c>
    </row>
    <row r="1366" spans="1:13" x14ac:dyDescent="0.2">
      <c r="A1366" s="7">
        <v>39680</v>
      </c>
      <c r="B1366">
        <v>234</v>
      </c>
      <c r="C1366">
        <v>24</v>
      </c>
      <c r="D1366">
        <v>50</v>
      </c>
      <c r="E1366" t="s">
        <v>257</v>
      </c>
      <c r="F1366" t="s">
        <v>250</v>
      </c>
      <c r="G1366" t="s">
        <v>219</v>
      </c>
      <c r="K1366">
        <v>6</v>
      </c>
      <c r="M1366">
        <v>0</v>
      </c>
    </row>
    <row r="1367" spans="1:13" x14ac:dyDescent="0.2">
      <c r="A1367" s="7">
        <v>39680</v>
      </c>
      <c r="B1367">
        <v>234</v>
      </c>
      <c r="C1367">
        <v>24</v>
      </c>
      <c r="D1367">
        <v>50</v>
      </c>
      <c r="E1367" t="s">
        <v>257</v>
      </c>
      <c r="F1367" t="s">
        <v>250</v>
      </c>
      <c r="G1367" t="s">
        <v>219</v>
      </c>
      <c r="K1367">
        <v>6</v>
      </c>
      <c r="M1367">
        <v>0</v>
      </c>
    </row>
    <row r="1368" spans="1:13" x14ac:dyDescent="0.2">
      <c r="A1368" s="7">
        <v>39680</v>
      </c>
      <c r="B1368">
        <v>234</v>
      </c>
      <c r="C1368">
        <v>24</v>
      </c>
      <c r="D1368">
        <v>50</v>
      </c>
      <c r="E1368" t="s">
        <v>257</v>
      </c>
      <c r="F1368" t="s">
        <v>250</v>
      </c>
      <c r="G1368" t="s">
        <v>219</v>
      </c>
      <c r="K1368">
        <v>6</v>
      </c>
      <c r="M1368">
        <v>0</v>
      </c>
    </row>
    <row r="1369" spans="1:13" x14ac:dyDescent="0.2">
      <c r="A1369" s="7">
        <v>39680</v>
      </c>
      <c r="B1369">
        <v>234</v>
      </c>
      <c r="C1369">
        <v>24</v>
      </c>
      <c r="D1369">
        <v>50</v>
      </c>
      <c r="E1369" t="s">
        <v>257</v>
      </c>
      <c r="F1369" t="s">
        <v>250</v>
      </c>
      <c r="G1369" t="s">
        <v>219</v>
      </c>
      <c r="K1369">
        <v>6</v>
      </c>
      <c r="M1369">
        <v>0</v>
      </c>
    </row>
    <row r="1370" spans="1:13" x14ac:dyDescent="0.2">
      <c r="A1370" s="7">
        <v>39680</v>
      </c>
      <c r="B1370">
        <v>234</v>
      </c>
      <c r="C1370">
        <v>24</v>
      </c>
      <c r="D1370">
        <v>50</v>
      </c>
      <c r="E1370" t="s">
        <v>257</v>
      </c>
      <c r="F1370" t="s">
        <v>250</v>
      </c>
      <c r="G1370" t="s">
        <v>219</v>
      </c>
      <c r="K1370">
        <v>6</v>
      </c>
      <c r="M1370">
        <v>0</v>
      </c>
    </row>
    <row r="1371" spans="1:13" x14ac:dyDescent="0.2">
      <c r="A1371" s="7">
        <v>39680</v>
      </c>
      <c r="B1371">
        <v>234</v>
      </c>
      <c r="C1371">
        <v>24</v>
      </c>
      <c r="D1371">
        <v>50</v>
      </c>
      <c r="E1371" t="s">
        <v>257</v>
      </c>
      <c r="F1371" t="s">
        <v>250</v>
      </c>
      <c r="G1371" t="s">
        <v>219</v>
      </c>
      <c r="K1371">
        <v>6</v>
      </c>
      <c r="M1371">
        <v>0</v>
      </c>
    </row>
    <row r="1372" spans="1:13" x14ac:dyDescent="0.2">
      <c r="A1372" s="7">
        <v>39680</v>
      </c>
      <c r="B1372">
        <v>234</v>
      </c>
      <c r="C1372">
        <v>24</v>
      </c>
      <c r="D1372">
        <v>50</v>
      </c>
      <c r="E1372" t="s">
        <v>257</v>
      </c>
      <c r="F1372" t="s">
        <v>250</v>
      </c>
      <c r="G1372" t="s">
        <v>219</v>
      </c>
      <c r="K1372">
        <v>6</v>
      </c>
      <c r="M1372">
        <v>0</v>
      </c>
    </row>
    <row r="1373" spans="1:13" x14ac:dyDescent="0.2">
      <c r="A1373" s="7">
        <v>39680</v>
      </c>
      <c r="B1373">
        <v>234</v>
      </c>
      <c r="C1373">
        <v>24</v>
      </c>
      <c r="D1373">
        <v>50</v>
      </c>
      <c r="E1373" t="s">
        <v>257</v>
      </c>
      <c r="F1373" t="s">
        <v>250</v>
      </c>
      <c r="G1373" t="s">
        <v>219</v>
      </c>
      <c r="K1373">
        <v>6</v>
      </c>
      <c r="M1373">
        <v>0</v>
      </c>
    </row>
    <row r="1374" spans="1:13" x14ac:dyDescent="0.2">
      <c r="A1374" s="7">
        <v>39680</v>
      </c>
      <c r="B1374">
        <v>234</v>
      </c>
      <c r="C1374">
        <v>24</v>
      </c>
      <c r="D1374">
        <v>50</v>
      </c>
      <c r="E1374" t="s">
        <v>257</v>
      </c>
      <c r="F1374" t="s">
        <v>250</v>
      </c>
      <c r="G1374" t="s">
        <v>219</v>
      </c>
      <c r="K1374">
        <v>6</v>
      </c>
      <c r="M1374">
        <v>0</v>
      </c>
    </row>
    <row r="1375" spans="1:13" x14ac:dyDescent="0.2">
      <c r="A1375" s="7">
        <v>39680</v>
      </c>
      <c r="B1375">
        <v>234</v>
      </c>
      <c r="C1375">
        <v>24</v>
      </c>
      <c r="D1375">
        <v>50</v>
      </c>
      <c r="E1375" t="s">
        <v>257</v>
      </c>
      <c r="F1375" t="s">
        <v>250</v>
      </c>
      <c r="G1375" t="s">
        <v>219</v>
      </c>
      <c r="K1375">
        <v>6</v>
      </c>
      <c r="M1375">
        <v>0</v>
      </c>
    </row>
    <row r="1376" spans="1:13" x14ac:dyDescent="0.2">
      <c r="A1376" s="7">
        <v>39680</v>
      </c>
      <c r="B1376">
        <v>234</v>
      </c>
      <c r="C1376">
        <v>24</v>
      </c>
      <c r="D1376">
        <v>50</v>
      </c>
      <c r="E1376" t="s">
        <v>257</v>
      </c>
      <c r="F1376" t="s">
        <v>250</v>
      </c>
      <c r="G1376" t="s">
        <v>219</v>
      </c>
      <c r="K1376">
        <v>6</v>
      </c>
      <c r="M1376">
        <v>0</v>
      </c>
    </row>
    <row r="1377" spans="1:13" x14ac:dyDescent="0.2">
      <c r="A1377" s="7">
        <v>39680</v>
      </c>
      <c r="B1377">
        <v>234</v>
      </c>
      <c r="C1377">
        <v>24</v>
      </c>
      <c r="D1377">
        <v>50</v>
      </c>
      <c r="E1377" t="s">
        <v>257</v>
      </c>
      <c r="F1377" t="s">
        <v>250</v>
      </c>
      <c r="G1377" t="s">
        <v>219</v>
      </c>
      <c r="K1377">
        <v>6</v>
      </c>
      <c r="M1377">
        <v>0</v>
      </c>
    </row>
    <row r="1378" spans="1:13" x14ac:dyDescent="0.2">
      <c r="A1378" s="7">
        <v>39680</v>
      </c>
      <c r="B1378">
        <v>234</v>
      </c>
      <c r="C1378">
        <v>24</v>
      </c>
      <c r="D1378">
        <v>50</v>
      </c>
      <c r="E1378" t="s">
        <v>257</v>
      </c>
      <c r="F1378" t="s">
        <v>250</v>
      </c>
      <c r="G1378" t="s">
        <v>219</v>
      </c>
      <c r="K1378">
        <v>6</v>
      </c>
      <c r="M1378">
        <v>0</v>
      </c>
    </row>
    <row r="1379" spans="1:13" x14ac:dyDescent="0.2">
      <c r="A1379" s="7">
        <v>39680</v>
      </c>
      <c r="B1379">
        <v>234</v>
      </c>
      <c r="C1379">
        <v>24</v>
      </c>
      <c r="D1379">
        <v>50</v>
      </c>
      <c r="E1379" t="s">
        <v>257</v>
      </c>
      <c r="F1379" t="s">
        <v>250</v>
      </c>
      <c r="G1379" t="s">
        <v>219</v>
      </c>
      <c r="K1379">
        <v>6</v>
      </c>
      <c r="M1379">
        <v>0</v>
      </c>
    </row>
    <row r="1380" spans="1:13" x14ac:dyDescent="0.2">
      <c r="A1380" s="7">
        <v>39680</v>
      </c>
      <c r="B1380">
        <v>234</v>
      </c>
      <c r="C1380">
        <v>24</v>
      </c>
      <c r="D1380">
        <v>50</v>
      </c>
      <c r="E1380" t="s">
        <v>257</v>
      </c>
      <c r="F1380" t="s">
        <v>250</v>
      </c>
      <c r="G1380" t="s">
        <v>219</v>
      </c>
      <c r="K1380">
        <v>6</v>
      </c>
      <c r="M1380">
        <v>0</v>
      </c>
    </row>
    <row r="1381" spans="1:13" x14ac:dyDescent="0.2">
      <c r="A1381" s="7">
        <v>39680</v>
      </c>
      <c r="B1381">
        <v>234</v>
      </c>
      <c r="C1381">
        <v>24</v>
      </c>
      <c r="D1381">
        <v>50</v>
      </c>
      <c r="E1381" t="s">
        <v>257</v>
      </c>
      <c r="F1381" t="s">
        <v>250</v>
      </c>
      <c r="G1381" t="s">
        <v>219</v>
      </c>
      <c r="K1381">
        <v>6</v>
      </c>
      <c r="M1381">
        <v>0</v>
      </c>
    </row>
    <row r="1382" spans="1:13" x14ac:dyDescent="0.2">
      <c r="A1382" s="7">
        <v>39680</v>
      </c>
      <c r="B1382">
        <v>234</v>
      </c>
      <c r="C1382">
        <v>24</v>
      </c>
      <c r="D1382">
        <v>50</v>
      </c>
      <c r="E1382" t="s">
        <v>257</v>
      </c>
      <c r="F1382" t="s">
        <v>250</v>
      </c>
      <c r="G1382" t="s">
        <v>219</v>
      </c>
      <c r="K1382">
        <v>6</v>
      </c>
      <c r="M1382">
        <v>0</v>
      </c>
    </row>
    <row r="1383" spans="1:13" x14ac:dyDescent="0.2">
      <c r="A1383" s="7">
        <v>39680</v>
      </c>
      <c r="B1383">
        <v>234</v>
      </c>
      <c r="C1383">
        <v>24</v>
      </c>
      <c r="D1383">
        <v>50</v>
      </c>
      <c r="E1383" t="s">
        <v>257</v>
      </c>
      <c r="F1383" t="s">
        <v>250</v>
      </c>
      <c r="G1383" t="s">
        <v>219</v>
      </c>
      <c r="K1383">
        <v>6</v>
      </c>
      <c r="M1383">
        <v>0</v>
      </c>
    </row>
    <row r="1384" spans="1:13" x14ac:dyDescent="0.2">
      <c r="A1384" s="7">
        <v>39680</v>
      </c>
      <c r="B1384">
        <v>234</v>
      </c>
      <c r="C1384">
        <v>24</v>
      </c>
      <c r="D1384">
        <v>50</v>
      </c>
      <c r="E1384" t="s">
        <v>257</v>
      </c>
      <c r="F1384" t="s">
        <v>250</v>
      </c>
      <c r="G1384" t="s">
        <v>219</v>
      </c>
      <c r="K1384">
        <v>6</v>
      </c>
      <c r="M1384">
        <v>0</v>
      </c>
    </row>
    <row r="1385" spans="1:13" x14ac:dyDescent="0.2">
      <c r="A1385" s="7">
        <v>39680</v>
      </c>
      <c r="B1385">
        <v>234</v>
      </c>
      <c r="C1385">
        <v>24</v>
      </c>
      <c r="D1385">
        <v>50</v>
      </c>
      <c r="E1385" t="s">
        <v>257</v>
      </c>
      <c r="F1385" t="s">
        <v>250</v>
      </c>
      <c r="G1385" t="s">
        <v>219</v>
      </c>
      <c r="K1385">
        <v>6</v>
      </c>
      <c r="M1385">
        <v>0</v>
      </c>
    </row>
    <row r="1386" spans="1:13" x14ac:dyDescent="0.2">
      <c r="A1386" s="7">
        <v>39680</v>
      </c>
      <c r="B1386">
        <v>234</v>
      </c>
      <c r="C1386">
        <v>24</v>
      </c>
      <c r="D1386">
        <v>50</v>
      </c>
      <c r="E1386" t="s">
        <v>257</v>
      </c>
      <c r="F1386" t="s">
        <v>250</v>
      </c>
      <c r="G1386" t="s">
        <v>219</v>
      </c>
      <c r="K1386">
        <v>6</v>
      </c>
      <c r="M1386">
        <v>0</v>
      </c>
    </row>
    <row r="1387" spans="1:13" x14ac:dyDescent="0.2">
      <c r="A1387" s="7">
        <v>39680</v>
      </c>
      <c r="B1387">
        <v>234</v>
      </c>
      <c r="C1387">
        <v>24</v>
      </c>
      <c r="D1387">
        <v>50</v>
      </c>
      <c r="E1387" t="s">
        <v>257</v>
      </c>
      <c r="F1387" t="s">
        <v>250</v>
      </c>
      <c r="G1387" t="s">
        <v>219</v>
      </c>
      <c r="K1387">
        <v>6</v>
      </c>
      <c r="M1387">
        <v>0</v>
      </c>
    </row>
    <row r="1388" spans="1:13" x14ac:dyDescent="0.2">
      <c r="A1388" s="7">
        <v>39680</v>
      </c>
      <c r="B1388">
        <v>234</v>
      </c>
      <c r="C1388">
        <v>24</v>
      </c>
      <c r="D1388">
        <v>50</v>
      </c>
      <c r="E1388" t="s">
        <v>257</v>
      </c>
      <c r="F1388" t="s">
        <v>250</v>
      </c>
      <c r="G1388" t="s">
        <v>219</v>
      </c>
      <c r="K1388">
        <v>6</v>
      </c>
      <c r="M1388">
        <v>0</v>
      </c>
    </row>
    <row r="1389" spans="1:13" x14ac:dyDescent="0.2">
      <c r="A1389" s="7">
        <v>39680</v>
      </c>
      <c r="B1389">
        <v>234</v>
      </c>
      <c r="C1389">
        <v>24</v>
      </c>
      <c r="D1389">
        <v>50</v>
      </c>
      <c r="E1389" t="s">
        <v>257</v>
      </c>
      <c r="F1389" t="s">
        <v>250</v>
      </c>
      <c r="G1389" t="s">
        <v>219</v>
      </c>
      <c r="K1389">
        <v>6</v>
      </c>
      <c r="M1389">
        <v>0</v>
      </c>
    </row>
    <row r="1390" spans="1:13" x14ac:dyDescent="0.2">
      <c r="A1390" s="7">
        <v>39680</v>
      </c>
      <c r="B1390">
        <v>234</v>
      </c>
      <c r="C1390">
        <v>24</v>
      </c>
      <c r="D1390">
        <v>50</v>
      </c>
      <c r="E1390" t="s">
        <v>257</v>
      </c>
      <c r="F1390" t="s">
        <v>250</v>
      </c>
      <c r="G1390" t="s">
        <v>219</v>
      </c>
      <c r="K1390">
        <v>6</v>
      </c>
      <c r="M1390">
        <v>0</v>
      </c>
    </row>
    <row r="1391" spans="1:13" x14ac:dyDescent="0.2">
      <c r="A1391" s="7">
        <v>39680</v>
      </c>
      <c r="B1391">
        <v>234</v>
      </c>
      <c r="C1391">
        <v>24</v>
      </c>
      <c r="D1391">
        <v>50</v>
      </c>
      <c r="E1391" t="s">
        <v>257</v>
      </c>
      <c r="F1391" t="s">
        <v>250</v>
      </c>
      <c r="G1391" t="s">
        <v>219</v>
      </c>
      <c r="K1391">
        <v>6</v>
      </c>
      <c r="M1391">
        <v>0</v>
      </c>
    </row>
    <row r="1392" spans="1:13" x14ac:dyDescent="0.2">
      <c r="A1392" s="7">
        <v>39680</v>
      </c>
      <c r="B1392">
        <v>234</v>
      </c>
      <c r="C1392">
        <v>24</v>
      </c>
      <c r="D1392">
        <v>50</v>
      </c>
      <c r="E1392" t="s">
        <v>257</v>
      </c>
      <c r="F1392" t="s">
        <v>250</v>
      </c>
      <c r="G1392" t="s">
        <v>219</v>
      </c>
      <c r="K1392">
        <v>6</v>
      </c>
      <c r="M1392">
        <v>0</v>
      </c>
    </row>
    <row r="1393" spans="1:13" x14ac:dyDescent="0.2">
      <c r="A1393" s="7">
        <v>39680</v>
      </c>
      <c r="B1393">
        <v>234</v>
      </c>
      <c r="C1393">
        <v>24</v>
      </c>
      <c r="D1393">
        <v>50</v>
      </c>
      <c r="E1393" t="s">
        <v>257</v>
      </c>
      <c r="F1393" t="s">
        <v>250</v>
      </c>
      <c r="G1393" t="s">
        <v>219</v>
      </c>
      <c r="K1393">
        <v>6</v>
      </c>
      <c r="M1393">
        <v>0</v>
      </c>
    </row>
    <row r="1394" spans="1:13" x14ac:dyDescent="0.2">
      <c r="A1394" s="7">
        <v>39680</v>
      </c>
      <c r="B1394">
        <v>234</v>
      </c>
      <c r="C1394">
        <v>24</v>
      </c>
      <c r="D1394">
        <v>50</v>
      </c>
      <c r="E1394" t="s">
        <v>257</v>
      </c>
      <c r="F1394" t="s">
        <v>250</v>
      </c>
      <c r="G1394" t="s">
        <v>219</v>
      </c>
      <c r="K1394">
        <v>6</v>
      </c>
      <c r="M1394">
        <v>0</v>
      </c>
    </row>
    <row r="1395" spans="1:13" x14ac:dyDescent="0.2">
      <c r="A1395" s="7">
        <v>39680</v>
      </c>
      <c r="B1395">
        <v>234</v>
      </c>
      <c r="C1395">
        <v>24</v>
      </c>
      <c r="D1395">
        <v>50</v>
      </c>
      <c r="E1395" t="s">
        <v>257</v>
      </c>
      <c r="F1395" t="s">
        <v>221</v>
      </c>
      <c r="H1395" t="s">
        <v>222</v>
      </c>
      <c r="J1395">
        <v>4.0999999999999996</v>
      </c>
      <c r="K1395">
        <v>6</v>
      </c>
      <c r="M1395">
        <v>0.69699999999999995</v>
      </c>
    </row>
    <row r="1396" spans="1:13" x14ac:dyDescent="0.2">
      <c r="A1396" s="7">
        <v>39680</v>
      </c>
      <c r="B1396">
        <v>234</v>
      </c>
      <c r="C1396">
        <v>24</v>
      </c>
      <c r="D1396">
        <v>50</v>
      </c>
      <c r="E1396" t="s">
        <v>257</v>
      </c>
      <c r="F1396" t="s">
        <v>221</v>
      </c>
      <c r="H1396" t="s">
        <v>225</v>
      </c>
      <c r="J1396">
        <v>3.2</v>
      </c>
      <c r="K1396">
        <v>6</v>
      </c>
      <c r="M1396">
        <v>0.54400000000000004</v>
      </c>
    </row>
    <row r="1397" spans="1:13" x14ac:dyDescent="0.2">
      <c r="A1397" s="7">
        <v>39680</v>
      </c>
      <c r="B1397">
        <v>234</v>
      </c>
      <c r="C1397">
        <v>24</v>
      </c>
      <c r="D1397">
        <v>50</v>
      </c>
      <c r="E1397" t="s">
        <v>257</v>
      </c>
      <c r="F1397" t="s">
        <v>221</v>
      </c>
      <c r="G1397" t="s">
        <v>230</v>
      </c>
      <c r="I1397" t="s">
        <v>228</v>
      </c>
      <c r="J1397">
        <v>2.2000000000000002</v>
      </c>
      <c r="K1397">
        <v>6</v>
      </c>
      <c r="L1397" t="s">
        <v>224</v>
      </c>
      <c r="M1397">
        <v>0.37400000000000005</v>
      </c>
    </row>
    <row r="1398" spans="1:13" x14ac:dyDescent="0.2">
      <c r="A1398" s="7">
        <v>39680</v>
      </c>
      <c r="B1398">
        <v>234</v>
      </c>
      <c r="C1398">
        <v>24</v>
      </c>
      <c r="D1398">
        <v>50</v>
      </c>
      <c r="E1398" t="s">
        <v>257</v>
      </c>
      <c r="F1398" t="s">
        <v>221</v>
      </c>
      <c r="G1398" t="s">
        <v>230</v>
      </c>
      <c r="I1398" t="s">
        <v>228</v>
      </c>
      <c r="J1398">
        <v>2</v>
      </c>
      <c r="K1398">
        <v>6</v>
      </c>
      <c r="L1398" t="s">
        <v>224</v>
      </c>
      <c r="M1398">
        <v>0.34</v>
      </c>
    </row>
    <row r="1399" spans="1:13" x14ac:dyDescent="0.2">
      <c r="A1399" s="7">
        <v>39680</v>
      </c>
      <c r="B1399">
        <v>234</v>
      </c>
      <c r="C1399">
        <v>24</v>
      </c>
      <c r="D1399">
        <v>50</v>
      </c>
      <c r="E1399" t="s">
        <v>257</v>
      </c>
      <c r="F1399" t="s">
        <v>221</v>
      </c>
      <c r="H1399" t="s">
        <v>222</v>
      </c>
      <c r="J1399">
        <v>3.2</v>
      </c>
      <c r="K1399">
        <v>6</v>
      </c>
      <c r="M1399">
        <v>0.54400000000000004</v>
      </c>
    </row>
    <row r="1400" spans="1:13" x14ac:dyDescent="0.2">
      <c r="A1400" s="7">
        <v>39680</v>
      </c>
      <c r="B1400">
        <v>234</v>
      </c>
      <c r="C1400">
        <v>24</v>
      </c>
      <c r="D1400">
        <v>50</v>
      </c>
      <c r="E1400" t="s">
        <v>257</v>
      </c>
      <c r="F1400" t="s">
        <v>221</v>
      </c>
      <c r="H1400" t="s">
        <v>222</v>
      </c>
      <c r="J1400">
        <v>5.2</v>
      </c>
      <c r="K1400">
        <v>6</v>
      </c>
      <c r="M1400">
        <v>0.88400000000000012</v>
      </c>
    </row>
    <row r="1401" spans="1:13" x14ac:dyDescent="0.2">
      <c r="A1401" s="7">
        <v>39680</v>
      </c>
      <c r="B1401">
        <v>234</v>
      </c>
      <c r="C1401">
        <v>24</v>
      </c>
      <c r="D1401">
        <v>50</v>
      </c>
      <c r="E1401" t="s">
        <v>257</v>
      </c>
      <c r="F1401" t="s">
        <v>221</v>
      </c>
      <c r="H1401" t="s">
        <v>222</v>
      </c>
      <c r="J1401">
        <v>3.3</v>
      </c>
      <c r="K1401">
        <v>6</v>
      </c>
      <c r="M1401">
        <v>0.56100000000000005</v>
      </c>
    </row>
    <row r="1402" spans="1:13" x14ac:dyDescent="0.2">
      <c r="A1402" s="7">
        <v>39680</v>
      </c>
      <c r="B1402">
        <v>234</v>
      </c>
      <c r="C1402">
        <v>24</v>
      </c>
      <c r="D1402">
        <v>50</v>
      </c>
      <c r="E1402" t="s">
        <v>257</v>
      </c>
      <c r="F1402" t="s">
        <v>221</v>
      </c>
      <c r="H1402" t="s">
        <v>222</v>
      </c>
      <c r="J1402">
        <v>3.5</v>
      </c>
      <c r="K1402">
        <v>6</v>
      </c>
      <c r="M1402">
        <v>0.59500000000000008</v>
      </c>
    </row>
    <row r="1403" spans="1:13" x14ac:dyDescent="0.2">
      <c r="A1403" s="7">
        <v>39680</v>
      </c>
      <c r="B1403">
        <v>234</v>
      </c>
      <c r="C1403">
        <v>24</v>
      </c>
      <c r="D1403">
        <v>50</v>
      </c>
      <c r="E1403" t="s">
        <v>257</v>
      </c>
      <c r="F1403" t="s">
        <v>221</v>
      </c>
      <c r="G1403" t="s">
        <v>230</v>
      </c>
      <c r="I1403" t="s">
        <v>228</v>
      </c>
      <c r="J1403">
        <v>2.1</v>
      </c>
      <c r="K1403">
        <v>6</v>
      </c>
      <c r="L1403" t="s">
        <v>224</v>
      </c>
      <c r="M1403">
        <v>0.35700000000000004</v>
      </c>
    </row>
    <row r="1404" spans="1:13" x14ac:dyDescent="0.2">
      <c r="A1404" s="7">
        <v>39680</v>
      </c>
      <c r="B1404">
        <v>234</v>
      </c>
      <c r="C1404">
        <v>24</v>
      </c>
      <c r="D1404">
        <v>50</v>
      </c>
      <c r="E1404" t="s">
        <v>257</v>
      </c>
      <c r="F1404" t="s">
        <v>221</v>
      </c>
      <c r="H1404" t="s">
        <v>225</v>
      </c>
      <c r="J1404">
        <v>2.8</v>
      </c>
      <c r="K1404">
        <v>6</v>
      </c>
      <c r="M1404">
        <v>0.47599999999999998</v>
      </c>
    </row>
    <row r="1405" spans="1:13" x14ac:dyDescent="0.2">
      <c r="A1405" s="7">
        <v>39680</v>
      </c>
      <c r="B1405">
        <v>234</v>
      </c>
      <c r="C1405">
        <v>24</v>
      </c>
      <c r="D1405">
        <v>50</v>
      </c>
      <c r="E1405" t="s">
        <v>257</v>
      </c>
      <c r="F1405" t="s">
        <v>221</v>
      </c>
      <c r="G1405" t="s">
        <v>230</v>
      </c>
      <c r="I1405" t="s">
        <v>228</v>
      </c>
      <c r="J1405">
        <v>8.1999999999999993</v>
      </c>
      <c r="K1405">
        <v>6</v>
      </c>
      <c r="L1405" t="s">
        <v>224</v>
      </c>
      <c r="M1405">
        <v>1.3939999999999999</v>
      </c>
    </row>
    <row r="1406" spans="1:13" x14ac:dyDescent="0.2">
      <c r="A1406" s="7">
        <v>39680</v>
      </c>
      <c r="B1406">
        <v>234</v>
      </c>
      <c r="C1406">
        <v>24</v>
      </c>
      <c r="D1406">
        <v>50</v>
      </c>
      <c r="E1406" t="s">
        <v>257</v>
      </c>
      <c r="F1406" t="s">
        <v>221</v>
      </c>
      <c r="H1406" t="s">
        <v>233</v>
      </c>
      <c r="J1406">
        <v>2.9</v>
      </c>
      <c r="K1406">
        <v>6</v>
      </c>
      <c r="M1406">
        <v>0.49299999999999999</v>
      </c>
    </row>
    <row r="1407" spans="1:13" x14ac:dyDescent="0.2">
      <c r="A1407" s="7">
        <v>39680</v>
      </c>
      <c r="B1407">
        <v>234</v>
      </c>
      <c r="C1407">
        <v>24</v>
      </c>
      <c r="D1407">
        <v>50</v>
      </c>
      <c r="E1407" t="s">
        <v>257</v>
      </c>
      <c r="F1407" t="s">
        <v>221</v>
      </c>
      <c r="H1407" t="s">
        <v>225</v>
      </c>
      <c r="J1407">
        <v>3.5</v>
      </c>
      <c r="K1407">
        <v>6</v>
      </c>
      <c r="M1407">
        <v>0.59500000000000008</v>
      </c>
    </row>
    <row r="1408" spans="1:13" x14ac:dyDescent="0.2">
      <c r="A1408" s="7">
        <v>39680</v>
      </c>
      <c r="B1408">
        <v>234</v>
      </c>
      <c r="C1408">
        <v>24</v>
      </c>
      <c r="D1408">
        <v>50</v>
      </c>
      <c r="E1408" t="s">
        <v>257</v>
      </c>
      <c r="F1408" t="s">
        <v>221</v>
      </c>
      <c r="H1408" t="s">
        <v>225</v>
      </c>
      <c r="J1408">
        <v>3.2</v>
      </c>
      <c r="K1408">
        <v>6</v>
      </c>
      <c r="M1408">
        <v>0.54400000000000004</v>
      </c>
    </row>
    <row r="1409" spans="1:13" x14ac:dyDescent="0.2">
      <c r="A1409" s="7">
        <v>39680</v>
      </c>
      <c r="B1409">
        <v>234</v>
      </c>
      <c r="C1409">
        <v>24</v>
      </c>
      <c r="D1409">
        <v>50</v>
      </c>
      <c r="E1409" t="s">
        <v>257</v>
      </c>
      <c r="F1409" t="s">
        <v>221</v>
      </c>
      <c r="H1409" t="s">
        <v>225</v>
      </c>
      <c r="J1409">
        <v>3.5</v>
      </c>
      <c r="K1409">
        <v>6</v>
      </c>
      <c r="M1409">
        <v>0.59500000000000008</v>
      </c>
    </row>
    <row r="1410" spans="1:13" x14ac:dyDescent="0.2">
      <c r="A1410" s="7">
        <v>39680</v>
      </c>
      <c r="B1410">
        <v>234</v>
      </c>
      <c r="C1410">
        <v>24</v>
      </c>
      <c r="D1410">
        <v>50</v>
      </c>
      <c r="E1410" t="s">
        <v>257</v>
      </c>
      <c r="F1410" t="s">
        <v>221</v>
      </c>
      <c r="H1410" t="s">
        <v>225</v>
      </c>
      <c r="J1410">
        <v>3.1</v>
      </c>
      <c r="K1410">
        <v>6</v>
      </c>
      <c r="M1410">
        <v>0.52700000000000002</v>
      </c>
    </row>
    <row r="1411" spans="1:13" x14ac:dyDescent="0.2">
      <c r="A1411" s="7">
        <v>39680</v>
      </c>
      <c r="B1411">
        <v>234</v>
      </c>
      <c r="C1411">
        <v>24</v>
      </c>
      <c r="D1411">
        <v>50</v>
      </c>
      <c r="E1411" t="s">
        <v>257</v>
      </c>
      <c r="F1411" t="s">
        <v>221</v>
      </c>
      <c r="H1411" t="s">
        <v>233</v>
      </c>
      <c r="J1411">
        <v>2.8</v>
      </c>
      <c r="K1411">
        <v>6</v>
      </c>
      <c r="M1411">
        <v>0.47599999999999998</v>
      </c>
    </row>
    <row r="1412" spans="1:13" x14ac:dyDescent="0.2">
      <c r="A1412" s="7">
        <v>39680</v>
      </c>
      <c r="B1412">
        <v>234</v>
      </c>
      <c r="C1412">
        <v>24</v>
      </c>
      <c r="D1412">
        <v>50</v>
      </c>
      <c r="E1412" t="s">
        <v>257</v>
      </c>
      <c r="F1412" t="s">
        <v>221</v>
      </c>
      <c r="H1412" t="s">
        <v>233</v>
      </c>
      <c r="J1412">
        <v>2.8</v>
      </c>
      <c r="K1412">
        <v>6</v>
      </c>
      <c r="M1412">
        <v>0.47599999999999998</v>
      </c>
    </row>
    <row r="1413" spans="1:13" x14ac:dyDescent="0.2">
      <c r="A1413" s="7">
        <v>39680</v>
      </c>
      <c r="B1413">
        <v>234</v>
      </c>
      <c r="C1413">
        <v>24</v>
      </c>
      <c r="D1413">
        <v>50</v>
      </c>
      <c r="E1413" t="s">
        <v>257</v>
      </c>
      <c r="F1413" t="s">
        <v>217</v>
      </c>
      <c r="G1413" t="s">
        <v>218</v>
      </c>
      <c r="K1413">
        <v>6</v>
      </c>
      <c r="M1413">
        <v>0</v>
      </c>
    </row>
    <row r="1414" spans="1:13" x14ac:dyDescent="0.2">
      <c r="A1414" s="7">
        <v>39680</v>
      </c>
      <c r="B1414">
        <v>234</v>
      </c>
      <c r="C1414">
        <v>24</v>
      </c>
      <c r="D1414">
        <v>50</v>
      </c>
      <c r="E1414" t="s">
        <v>257</v>
      </c>
      <c r="F1414" t="s">
        <v>217</v>
      </c>
      <c r="G1414" t="s">
        <v>218</v>
      </c>
      <c r="K1414">
        <v>6</v>
      </c>
      <c r="M1414">
        <v>0</v>
      </c>
    </row>
    <row r="1415" spans="1:13" x14ac:dyDescent="0.2">
      <c r="A1415" s="7">
        <v>39680</v>
      </c>
      <c r="B1415">
        <v>234</v>
      </c>
      <c r="C1415">
        <v>24</v>
      </c>
      <c r="D1415">
        <v>50</v>
      </c>
      <c r="E1415" t="s">
        <v>257</v>
      </c>
      <c r="F1415" t="s">
        <v>217</v>
      </c>
      <c r="G1415" t="s">
        <v>251</v>
      </c>
      <c r="J1415">
        <v>4.5</v>
      </c>
      <c r="K1415">
        <v>6</v>
      </c>
      <c r="M1415">
        <v>0.76500000000000001</v>
      </c>
    </row>
    <row r="1416" spans="1:13" x14ac:dyDescent="0.2">
      <c r="A1416" s="7">
        <v>39680</v>
      </c>
      <c r="B1416">
        <v>234</v>
      </c>
      <c r="C1416">
        <v>26</v>
      </c>
      <c r="D1416">
        <v>250</v>
      </c>
      <c r="E1416" t="s">
        <v>257</v>
      </c>
      <c r="F1416" t="s">
        <v>250</v>
      </c>
      <c r="G1416" t="s">
        <v>219</v>
      </c>
      <c r="K1416">
        <v>6</v>
      </c>
      <c r="M1416">
        <v>0</v>
      </c>
    </row>
    <row r="1417" spans="1:13" x14ac:dyDescent="0.2">
      <c r="A1417" s="7">
        <v>39680</v>
      </c>
      <c r="B1417">
        <v>234</v>
      </c>
      <c r="C1417">
        <v>26</v>
      </c>
      <c r="D1417">
        <v>250</v>
      </c>
      <c r="E1417" t="s">
        <v>257</v>
      </c>
      <c r="F1417" t="s">
        <v>250</v>
      </c>
      <c r="G1417" t="s">
        <v>219</v>
      </c>
      <c r="K1417">
        <v>6</v>
      </c>
      <c r="M1417">
        <v>0</v>
      </c>
    </row>
    <row r="1418" spans="1:13" x14ac:dyDescent="0.2">
      <c r="A1418" s="7">
        <v>39680</v>
      </c>
      <c r="B1418">
        <v>234</v>
      </c>
      <c r="C1418">
        <v>26</v>
      </c>
      <c r="D1418">
        <v>250</v>
      </c>
      <c r="E1418" t="s">
        <v>257</v>
      </c>
      <c r="F1418" t="s">
        <v>250</v>
      </c>
      <c r="G1418" t="s">
        <v>219</v>
      </c>
      <c r="K1418">
        <v>6</v>
      </c>
      <c r="M1418">
        <v>0</v>
      </c>
    </row>
    <row r="1419" spans="1:13" x14ac:dyDescent="0.2">
      <c r="A1419" s="7">
        <v>39680</v>
      </c>
      <c r="B1419">
        <v>234</v>
      </c>
      <c r="C1419">
        <v>26</v>
      </c>
      <c r="D1419">
        <v>250</v>
      </c>
      <c r="E1419" t="s">
        <v>257</v>
      </c>
      <c r="F1419" t="s">
        <v>250</v>
      </c>
      <c r="G1419" t="s">
        <v>219</v>
      </c>
      <c r="K1419">
        <v>6</v>
      </c>
      <c r="M1419">
        <v>0</v>
      </c>
    </row>
    <row r="1420" spans="1:13" x14ac:dyDescent="0.2">
      <c r="A1420" s="7">
        <v>39680</v>
      </c>
      <c r="B1420">
        <v>234</v>
      </c>
      <c r="C1420">
        <v>26</v>
      </c>
      <c r="D1420">
        <v>250</v>
      </c>
      <c r="E1420" t="s">
        <v>257</v>
      </c>
      <c r="F1420" t="s">
        <v>250</v>
      </c>
      <c r="G1420" t="s">
        <v>219</v>
      </c>
      <c r="K1420">
        <v>6</v>
      </c>
      <c r="M1420">
        <v>0</v>
      </c>
    </row>
    <row r="1421" spans="1:13" x14ac:dyDescent="0.2">
      <c r="A1421" s="7">
        <v>39680</v>
      </c>
      <c r="B1421">
        <v>234</v>
      </c>
      <c r="C1421">
        <v>26</v>
      </c>
      <c r="D1421">
        <v>250</v>
      </c>
      <c r="E1421" t="s">
        <v>257</v>
      </c>
      <c r="F1421" t="s">
        <v>250</v>
      </c>
      <c r="G1421" t="s">
        <v>219</v>
      </c>
      <c r="K1421">
        <v>6</v>
      </c>
      <c r="M1421">
        <v>0</v>
      </c>
    </row>
    <row r="1422" spans="1:13" x14ac:dyDescent="0.2">
      <c r="A1422" s="7">
        <v>39680</v>
      </c>
      <c r="B1422">
        <v>234</v>
      </c>
      <c r="C1422">
        <v>26</v>
      </c>
      <c r="D1422">
        <v>250</v>
      </c>
      <c r="E1422" t="s">
        <v>257</v>
      </c>
      <c r="F1422" t="s">
        <v>250</v>
      </c>
      <c r="G1422" t="s">
        <v>219</v>
      </c>
      <c r="K1422">
        <v>6</v>
      </c>
      <c r="M1422">
        <v>0</v>
      </c>
    </row>
    <row r="1423" spans="1:13" x14ac:dyDescent="0.2">
      <c r="A1423" s="7">
        <v>39680</v>
      </c>
      <c r="B1423">
        <v>234</v>
      </c>
      <c r="C1423">
        <v>26</v>
      </c>
      <c r="D1423">
        <v>250</v>
      </c>
      <c r="E1423" t="s">
        <v>257</v>
      </c>
      <c r="F1423" t="s">
        <v>250</v>
      </c>
      <c r="G1423" t="s">
        <v>219</v>
      </c>
      <c r="K1423">
        <v>6</v>
      </c>
      <c r="M1423">
        <v>0</v>
      </c>
    </row>
    <row r="1424" spans="1:13" x14ac:dyDescent="0.2">
      <c r="A1424" s="7">
        <v>39680</v>
      </c>
      <c r="B1424">
        <v>234</v>
      </c>
      <c r="C1424">
        <v>26</v>
      </c>
      <c r="D1424">
        <v>250</v>
      </c>
      <c r="E1424" t="s">
        <v>257</v>
      </c>
      <c r="F1424" t="s">
        <v>250</v>
      </c>
      <c r="G1424" t="s">
        <v>219</v>
      </c>
      <c r="K1424">
        <v>6</v>
      </c>
      <c r="M1424">
        <v>0</v>
      </c>
    </row>
    <row r="1425" spans="1:13" x14ac:dyDescent="0.2">
      <c r="A1425" s="7">
        <v>39680</v>
      </c>
      <c r="B1425">
        <v>234</v>
      </c>
      <c r="C1425">
        <v>26</v>
      </c>
      <c r="D1425">
        <v>250</v>
      </c>
      <c r="E1425" t="s">
        <v>257</v>
      </c>
      <c r="F1425" t="s">
        <v>250</v>
      </c>
      <c r="G1425" t="s">
        <v>219</v>
      </c>
      <c r="K1425">
        <v>6</v>
      </c>
      <c r="M1425">
        <v>0</v>
      </c>
    </row>
    <row r="1426" spans="1:13" x14ac:dyDescent="0.2">
      <c r="A1426" s="7">
        <v>39680</v>
      </c>
      <c r="B1426">
        <v>234</v>
      </c>
      <c r="C1426">
        <v>26</v>
      </c>
      <c r="D1426">
        <v>250</v>
      </c>
      <c r="E1426" t="s">
        <v>257</v>
      </c>
      <c r="F1426" t="s">
        <v>250</v>
      </c>
      <c r="G1426" t="s">
        <v>219</v>
      </c>
      <c r="K1426">
        <v>6</v>
      </c>
      <c r="M1426">
        <v>0</v>
      </c>
    </row>
    <row r="1427" spans="1:13" x14ac:dyDescent="0.2">
      <c r="A1427" s="7">
        <v>39680</v>
      </c>
      <c r="B1427">
        <v>234</v>
      </c>
      <c r="C1427">
        <v>26</v>
      </c>
      <c r="D1427">
        <v>250</v>
      </c>
      <c r="E1427" t="s">
        <v>257</v>
      </c>
      <c r="F1427" t="s">
        <v>250</v>
      </c>
      <c r="G1427" t="s">
        <v>219</v>
      </c>
      <c r="K1427">
        <v>6</v>
      </c>
      <c r="M1427">
        <v>0</v>
      </c>
    </row>
    <row r="1428" spans="1:13" x14ac:dyDescent="0.2">
      <c r="A1428" s="7">
        <v>39680</v>
      </c>
      <c r="B1428">
        <v>234</v>
      </c>
      <c r="C1428">
        <v>26</v>
      </c>
      <c r="D1428">
        <v>250</v>
      </c>
      <c r="E1428" t="s">
        <v>257</v>
      </c>
      <c r="F1428" t="s">
        <v>250</v>
      </c>
      <c r="G1428" t="s">
        <v>219</v>
      </c>
      <c r="K1428">
        <v>6</v>
      </c>
      <c r="M1428">
        <v>0</v>
      </c>
    </row>
    <row r="1429" spans="1:13" x14ac:dyDescent="0.2">
      <c r="A1429" s="7">
        <v>39680</v>
      </c>
      <c r="B1429">
        <v>234</v>
      </c>
      <c r="C1429">
        <v>26</v>
      </c>
      <c r="D1429">
        <v>250</v>
      </c>
      <c r="E1429" t="s">
        <v>257</v>
      </c>
      <c r="F1429" t="s">
        <v>250</v>
      </c>
      <c r="G1429" t="s">
        <v>219</v>
      </c>
      <c r="K1429">
        <v>6</v>
      </c>
      <c r="M1429">
        <v>0</v>
      </c>
    </row>
    <row r="1430" spans="1:13" x14ac:dyDescent="0.2">
      <c r="A1430" s="7">
        <v>39680</v>
      </c>
      <c r="B1430">
        <v>234</v>
      </c>
      <c r="C1430">
        <v>26</v>
      </c>
      <c r="D1430">
        <v>250</v>
      </c>
      <c r="E1430" t="s">
        <v>257</v>
      </c>
      <c r="F1430" t="s">
        <v>250</v>
      </c>
      <c r="G1430" t="s">
        <v>219</v>
      </c>
      <c r="K1430">
        <v>6</v>
      </c>
      <c r="M1430">
        <v>0</v>
      </c>
    </row>
    <row r="1431" spans="1:13" x14ac:dyDescent="0.2">
      <c r="A1431" s="7">
        <v>39680</v>
      </c>
      <c r="B1431">
        <v>234</v>
      </c>
      <c r="C1431">
        <v>26</v>
      </c>
      <c r="D1431">
        <v>250</v>
      </c>
      <c r="E1431" t="s">
        <v>257</v>
      </c>
      <c r="F1431" t="s">
        <v>250</v>
      </c>
      <c r="G1431" t="s">
        <v>219</v>
      </c>
      <c r="K1431">
        <v>6</v>
      </c>
      <c r="M1431">
        <v>0</v>
      </c>
    </row>
    <row r="1432" spans="1:13" x14ac:dyDescent="0.2">
      <c r="A1432" s="7">
        <v>39680</v>
      </c>
      <c r="B1432">
        <v>234</v>
      </c>
      <c r="C1432">
        <v>26</v>
      </c>
      <c r="D1432">
        <v>250</v>
      </c>
      <c r="E1432" t="s">
        <v>257</v>
      </c>
      <c r="F1432" t="s">
        <v>250</v>
      </c>
      <c r="G1432" t="s">
        <v>219</v>
      </c>
      <c r="K1432">
        <v>6</v>
      </c>
      <c r="M1432">
        <v>0</v>
      </c>
    </row>
    <row r="1433" spans="1:13" x14ac:dyDescent="0.2">
      <c r="A1433" s="7">
        <v>39680</v>
      </c>
      <c r="B1433">
        <v>234</v>
      </c>
      <c r="C1433">
        <v>26</v>
      </c>
      <c r="D1433">
        <v>250</v>
      </c>
      <c r="E1433" t="s">
        <v>257</v>
      </c>
      <c r="F1433" t="s">
        <v>250</v>
      </c>
      <c r="G1433" t="s">
        <v>252</v>
      </c>
      <c r="K1433">
        <v>6</v>
      </c>
      <c r="M1433">
        <v>0</v>
      </c>
    </row>
    <row r="1434" spans="1:13" x14ac:dyDescent="0.2">
      <c r="A1434" s="7">
        <v>39680</v>
      </c>
      <c r="B1434">
        <v>234</v>
      </c>
      <c r="C1434">
        <v>26</v>
      </c>
      <c r="D1434">
        <v>250</v>
      </c>
      <c r="E1434" t="s">
        <v>257</v>
      </c>
      <c r="F1434" t="s">
        <v>221</v>
      </c>
      <c r="G1434" t="s">
        <v>230</v>
      </c>
      <c r="I1434" t="s">
        <v>228</v>
      </c>
      <c r="J1434">
        <v>2</v>
      </c>
      <c r="K1434">
        <v>6</v>
      </c>
      <c r="L1434" t="s">
        <v>224</v>
      </c>
      <c r="M1434">
        <v>0.34</v>
      </c>
    </row>
    <row r="1435" spans="1:13" x14ac:dyDescent="0.2">
      <c r="A1435" s="7">
        <v>39680</v>
      </c>
      <c r="B1435">
        <v>234</v>
      </c>
      <c r="C1435">
        <v>26</v>
      </c>
      <c r="D1435">
        <v>250</v>
      </c>
      <c r="E1435" t="s">
        <v>257</v>
      </c>
      <c r="F1435" t="s">
        <v>221</v>
      </c>
      <c r="H1435" t="s">
        <v>225</v>
      </c>
      <c r="J1435">
        <v>3.5</v>
      </c>
      <c r="K1435">
        <v>6</v>
      </c>
      <c r="M1435">
        <v>0.59500000000000008</v>
      </c>
    </row>
    <row r="1436" spans="1:13" x14ac:dyDescent="0.2">
      <c r="A1436" s="7">
        <v>39680</v>
      </c>
      <c r="B1436">
        <v>234</v>
      </c>
      <c r="C1436">
        <v>26</v>
      </c>
      <c r="D1436">
        <v>250</v>
      </c>
      <c r="E1436" t="s">
        <v>257</v>
      </c>
      <c r="F1436" t="s">
        <v>221</v>
      </c>
      <c r="H1436" t="s">
        <v>222</v>
      </c>
      <c r="J1436">
        <v>4.0999999999999996</v>
      </c>
      <c r="K1436">
        <v>6</v>
      </c>
      <c r="M1436">
        <v>0.69699999999999995</v>
      </c>
    </row>
    <row r="1437" spans="1:13" x14ac:dyDescent="0.2">
      <c r="A1437" s="7">
        <v>39680</v>
      </c>
      <c r="B1437">
        <v>234</v>
      </c>
      <c r="C1437">
        <v>26</v>
      </c>
      <c r="D1437">
        <v>250</v>
      </c>
      <c r="E1437" t="s">
        <v>257</v>
      </c>
      <c r="F1437" t="s">
        <v>221</v>
      </c>
      <c r="H1437" t="s">
        <v>222</v>
      </c>
      <c r="J1437">
        <v>4</v>
      </c>
      <c r="K1437">
        <v>6</v>
      </c>
      <c r="M1437">
        <v>0.68</v>
      </c>
    </row>
    <row r="1438" spans="1:13" x14ac:dyDescent="0.2">
      <c r="A1438" s="7">
        <v>39680</v>
      </c>
      <c r="B1438">
        <v>234</v>
      </c>
      <c r="C1438">
        <v>26</v>
      </c>
      <c r="D1438">
        <v>250</v>
      </c>
      <c r="E1438" t="s">
        <v>257</v>
      </c>
      <c r="F1438" t="s">
        <v>221</v>
      </c>
      <c r="H1438" t="s">
        <v>222</v>
      </c>
      <c r="J1438">
        <v>4.4000000000000004</v>
      </c>
      <c r="K1438">
        <v>6</v>
      </c>
      <c r="M1438">
        <v>0.74800000000000011</v>
      </c>
    </row>
    <row r="1439" spans="1:13" x14ac:dyDescent="0.2">
      <c r="A1439" s="7">
        <v>39680</v>
      </c>
      <c r="B1439">
        <v>234</v>
      </c>
      <c r="C1439">
        <v>26</v>
      </c>
      <c r="D1439">
        <v>250</v>
      </c>
      <c r="E1439" t="s">
        <v>257</v>
      </c>
      <c r="F1439" t="s">
        <v>221</v>
      </c>
      <c r="H1439" t="s">
        <v>225</v>
      </c>
      <c r="J1439">
        <v>3.2</v>
      </c>
      <c r="K1439">
        <v>6</v>
      </c>
      <c r="M1439">
        <v>0.54400000000000004</v>
      </c>
    </row>
    <row r="1440" spans="1:13" x14ac:dyDescent="0.2">
      <c r="A1440" s="7">
        <v>39680</v>
      </c>
      <c r="B1440">
        <v>234</v>
      </c>
      <c r="C1440">
        <v>26</v>
      </c>
      <c r="D1440">
        <v>250</v>
      </c>
      <c r="E1440" t="s">
        <v>257</v>
      </c>
      <c r="F1440" t="s">
        <v>221</v>
      </c>
      <c r="H1440" t="s">
        <v>225</v>
      </c>
      <c r="J1440">
        <v>2.7</v>
      </c>
      <c r="K1440">
        <v>6</v>
      </c>
      <c r="M1440">
        <v>0.45900000000000007</v>
      </c>
    </row>
    <row r="1441" spans="1:13" x14ac:dyDescent="0.2">
      <c r="A1441" s="7">
        <v>39680</v>
      </c>
      <c r="B1441">
        <v>234</v>
      </c>
      <c r="C1441">
        <v>26</v>
      </c>
      <c r="D1441">
        <v>250</v>
      </c>
      <c r="E1441" t="s">
        <v>257</v>
      </c>
      <c r="F1441" t="s">
        <v>221</v>
      </c>
      <c r="H1441" t="s">
        <v>225</v>
      </c>
      <c r="J1441">
        <v>3.2</v>
      </c>
      <c r="K1441">
        <v>6</v>
      </c>
      <c r="M1441">
        <v>0.54400000000000004</v>
      </c>
    </row>
    <row r="1442" spans="1:13" x14ac:dyDescent="0.2">
      <c r="A1442" s="7">
        <v>39680</v>
      </c>
      <c r="B1442">
        <v>234</v>
      </c>
      <c r="C1442">
        <v>26</v>
      </c>
      <c r="D1442">
        <v>250</v>
      </c>
      <c r="E1442" t="s">
        <v>257</v>
      </c>
      <c r="F1442" t="s">
        <v>221</v>
      </c>
      <c r="H1442" t="s">
        <v>225</v>
      </c>
      <c r="J1442">
        <v>3</v>
      </c>
      <c r="K1442">
        <v>6</v>
      </c>
      <c r="M1442">
        <v>0.51</v>
      </c>
    </row>
    <row r="1443" spans="1:13" x14ac:dyDescent="0.2">
      <c r="A1443" s="7">
        <v>39680</v>
      </c>
      <c r="B1443">
        <v>234</v>
      </c>
      <c r="C1443">
        <v>26</v>
      </c>
      <c r="D1443">
        <v>250</v>
      </c>
      <c r="E1443" t="s">
        <v>257</v>
      </c>
      <c r="F1443" t="s">
        <v>217</v>
      </c>
      <c r="G1443" t="s">
        <v>218</v>
      </c>
      <c r="K1443">
        <v>6</v>
      </c>
      <c r="M1443">
        <v>0</v>
      </c>
    </row>
    <row r="1444" spans="1:13" x14ac:dyDescent="0.2">
      <c r="A1444" s="7">
        <v>39680</v>
      </c>
      <c r="B1444">
        <v>234</v>
      </c>
      <c r="C1444">
        <v>26</v>
      </c>
      <c r="D1444">
        <v>250</v>
      </c>
      <c r="E1444" t="s">
        <v>257</v>
      </c>
      <c r="F1444" t="s">
        <v>217</v>
      </c>
      <c r="G1444" t="s">
        <v>218</v>
      </c>
      <c r="K1444">
        <v>6</v>
      </c>
      <c r="M1444">
        <v>0</v>
      </c>
    </row>
    <row r="1445" spans="1:13" x14ac:dyDescent="0.2">
      <c r="A1445" s="7">
        <v>39680</v>
      </c>
      <c r="B1445">
        <v>234</v>
      </c>
      <c r="C1445">
        <v>26</v>
      </c>
      <c r="D1445">
        <v>250</v>
      </c>
      <c r="E1445" t="s">
        <v>257</v>
      </c>
      <c r="F1445" t="s">
        <v>217</v>
      </c>
      <c r="G1445" t="s">
        <v>218</v>
      </c>
      <c r="K1445">
        <v>6</v>
      </c>
      <c r="M1445">
        <v>0</v>
      </c>
    </row>
    <row r="1446" spans="1:13" x14ac:dyDescent="0.2">
      <c r="A1446" s="7">
        <v>39680</v>
      </c>
      <c r="B1446">
        <v>234</v>
      </c>
      <c r="C1446">
        <v>28</v>
      </c>
      <c r="D1446">
        <v>100</v>
      </c>
      <c r="E1446" t="s">
        <v>256</v>
      </c>
      <c r="F1446" t="s">
        <v>221</v>
      </c>
      <c r="H1446" t="s">
        <v>233</v>
      </c>
      <c r="J1446">
        <v>2.6</v>
      </c>
      <c r="K1446">
        <v>6</v>
      </c>
      <c r="M1446">
        <v>0.44200000000000006</v>
      </c>
    </row>
    <row r="1447" spans="1:13" x14ac:dyDescent="0.2">
      <c r="A1447" s="7">
        <v>39680</v>
      </c>
      <c r="B1447">
        <v>234</v>
      </c>
      <c r="C1447">
        <v>28</v>
      </c>
      <c r="D1447">
        <v>100</v>
      </c>
      <c r="E1447" t="s">
        <v>256</v>
      </c>
      <c r="F1447" t="s">
        <v>221</v>
      </c>
      <c r="H1447" t="s">
        <v>222</v>
      </c>
      <c r="J1447">
        <v>3.7</v>
      </c>
      <c r="K1447">
        <v>6</v>
      </c>
      <c r="M1447">
        <v>0.62900000000000011</v>
      </c>
    </row>
    <row r="1448" spans="1:13" x14ac:dyDescent="0.2">
      <c r="A1448" s="7">
        <v>39680</v>
      </c>
      <c r="B1448">
        <v>234</v>
      </c>
      <c r="C1448">
        <v>28</v>
      </c>
      <c r="D1448">
        <v>100</v>
      </c>
      <c r="E1448" t="s">
        <v>256</v>
      </c>
      <c r="F1448" t="s">
        <v>221</v>
      </c>
      <c r="H1448" t="s">
        <v>233</v>
      </c>
      <c r="J1448">
        <v>2.9</v>
      </c>
      <c r="K1448">
        <v>6</v>
      </c>
      <c r="M1448">
        <v>0.49299999999999999</v>
      </c>
    </row>
    <row r="1449" spans="1:13" x14ac:dyDescent="0.2">
      <c r="A1449" s="7">
        <v>39680</v>
      </c>
      <c r="B1449">
        <v>234</v>
      </c>
      <c r="C1449">
        <v>28</v>
      </c>
      <c r="D1449">
        <v>100</v>
      </c>
      <c r="E1449" t="s">
        <v>256</v>
      </c>
      <c r="F1449" t="s">
        <v>221</v>
      </c>
      <c r="H1449" t="s">
        <v>233</v>
      </c>
      <c r="J1449">
        <v>2.7</v>
      </c>
      <c r="K1449">
        <v>6</v>
      </c>
      <c r="M1449">
        <v>0.45900000000000007</v>
      </c>
    </row>
    <row r="1450" spans="1:13" x14ac:dyDescent="0.2">
      <c r="A1450" s="7">
        <v>39680</v>
      </c>
      <c r="B1450">
        <v>234</v>
      </c>
      <c r="C1450">
        <v>28</v>
      </c>
      <c r="D1450">
        <v>100</v>
      </c>
      <c r="E1450" t="s">
        <v>256</v>
      </c>
      <c r="F1450" t="s">
        <v>221</v>
      </c>
      <c r="H1450" t="s">
        <v>222</v>
      </c>
      <c r="J1450">
        <v>4.0999999999999996</v>
      </c>
      <c r="K1450">
        <v>6</v>
      </c>
      <c r="M1450">
        <v>0.69699999999999995</v>
      </c>
    </row>
    <row r="1451" spans="1:13" x14ac:dyDescent="0.2">
      <c r="A1451" s="7">
        <v>39680</v>
      </c>
      <c r="B1451">
        <v>234</v>
      </c>
      <c r="C1451">
        <v>28</v>
      </c>
      <c r="D1451">
        <v>100</v>
      </c>
      <c r="E1451" t="s">
        <v>256</v>
      </c>
      <c r="F1451" t="s">
        <v>221</v>
      </c>
      <c r="H1451" t="s">
        <v>222</v>
      </c>
      <c r="J1451">
        <v>3.6</v>
      </c>
      <c r="K1451">
        <v>6</v>
      </c>
      <c r="M1451">
        <v>0.6120000000000001</v>
      </c>
    </row>
    <row r="1452" spans="1:13" x14ac:dyDescent="0.2">
      <c r="A1452" s="7">
        <v>39680</v>
      </c>
      <c r="B1452">
        <v>234</v>
      </c>
      <c r="C1452">
        <v>28</v>
      </c>
      <c r="D1452">
        <v>100</v>
      </c>
      <c r="E1452" t="s">
        <v>256</v>
      </c>
      <c r="F1452" t="s">
        <v>221</v>
      </c>
      <c r="H1452" t="s">
        <v>225</v>
      </c>
      <c r="J1452">
        <v>3.6</v>
      </c>
      <c r="K1452">
        <v>6</v>
      </c>
      <c r="M1452">
        <v>0.6120000000000001</v>
      </c>
    </row>
    <row r="1453" spans="1:13" x14ac:dyDescent="0.2">
      <c r="A1453" s="7">
        <v>39680</v>
      </c>
      <c r="B1453">
        <v>234</v>
      </c>
      <c r="C1453">
        <v>28</v>
      </c>
      <c r="D1453">
        <v>100</v>
      </c>
      <c r="E1453" t="s">
        <v>256</v>
      </c>
      <c r="F1453" t="s">
        <v>221</v>
      </c>
      <c r="H1453" t="s">
        <v>229</v>
      </c>
      <c r="J1453">
        <v>3.3</v>
      </c>
      <c r="K1453">
        <v>6</v>
      </c>
      <c r="L1453" t="s">
        <v>268</v>
      </c>
      <c r="M1453">
        <v>0.56100000000000005</v>
      </c>
    </row>
    <row r="1454" spans="1:13" x14ac:dyDescent="0.2">
      <c r="A1454" s="7">
        <v>39680</v>
      </c>
      <c r="B1454">
        <v>234</v>
      </c>
      <c r="C1454">
        <v>28</v>
      </c>
      <c r="D1454">
        <v>100</v>
      </c>
      <c r="E1454" t="s">
        <v>256</v>
      </c>
      <c r="F1454" t="s">
        <v>221</v>
      </c>
      <c r="H1454" t="s">
        <v>225</v>
      </c>
      <c r="J1454">
        <v>3.3</v>
      </c>
      <c r="K1454">
        <v>6</v>
      </c>
      <c r="M1454">
        <v>0.56100000000000005</v>
      </c>
    </row>
    <row r="1455" spans="1:13" x14ac:dyDescent="0.2">
      <c r="A1455" s="7">
        <v>39680</v>
      </c>
      <c r="B1455">
        <v>234</v>
      </c>
      <c r="C1455">
        <v>28</v>
      </c>
      <c r="D1455">
        <v>100</v>
      </c>
      <c r="E1455" t="s">
        <v>256</v>
      </c>
      <c r="F1455" t="s">
        <v>221</v>
      </c>
      <c r="H1455" t="s">
        <v>225</v>
      </c>
      <c r="J1455">
        <v>3.6</v>
      </c>
      <c r="K1455">
        <v>6</v>
      </c>
      <c r="M1455">
        <v>0.6120000000000001</v>
      </c>
    </row>
    <row r="1456" spans="1:13" x14ac:dyDescent="0.2">
      <c r="A1456" s="7">
        <v>39680</v>
      </c>
      <c r="B1456">
        <v>234</v>
      </c>
      <c r="C1456">
        <v>28</v>
      </c>
      <c r="D1456">
        <v>100</v>
      </c>
      <c r="E1456" t="s">
        <v>256</v>
      </c>
      <c r="F1456" t="s">
        <v>221</v>
      </c>
      <c r="H1456" t="s">
        <v>222</v>
      </c>
      <c r="J1456">
        <v>4</v>
      </c>
      <c r="K1456">
        <v>6</v>
      </c>
      <c r="M1456">
        <v>0.68</v>
      </c>
    </row>
    <row r="1457" spans="1:13" x14ac:dyDescent="0.2">
      <c r="A1457" s="7">
        <v>39680</v>
      </c>
      <c r="B1457">
        <v>234</v>
      </c>
      <c r="C1457">
        <v>28</v>
      </c>
      <c r="D1457">
        <v>100</v>
      </c>
      <c r="E1457" t="s">
        <v>256</v>
      </c>
      <c r="F1457" t="s">
        <v>221</v>
      </c>
      <c r="H1457" t="s">
        <v>225</v>
      </c>
      <c r="J1457">
        <v>3.2</v>
      </c>
      <c r="K1457">
        <v>6</v>
      </c>
      <c r="M1457">
        <v>0.54400000000000004</v>
      </c>
    </row>
    <row r="1458" spans="1:13" x14ac:dyDescent="0.2">
      <c r="A1458" s="7">
        <v>39680</v>
      </c>
      <c r="B1458">
        <v>234</v>
      </c>
      <c r="C1458">
        <v>28</v>
      </c>
      <c r="D1458">
        <v>100</v>
      </c>
      <c r="E1458" t="s">
        <v>256</v>
      </c>
      <c r="F1458" t="s">
        <v>221</v>
      </c>
      <c r="H1458" t="s">
        <v>225</v>
      </c>
      <c r="J1458">
        <v>3.1</v>
      </c>
      <c r="K1458">
        <v>6</v>
      </c>
      <c r="M1458">
        <v>0.52700000000000002</v>
      </c>
    </row>
    <row r="1459" spans="1:13" x14ac:dyDescent="0.2">
      <c r="A1459" s="7">
        <v>39680</v>
      </c>
      <c r="B1459">
        <v>234</v>
      </c>
      <c r="C1459">
        <v>28</v>
      </c>
      <c r="D1459">
        <v>100</v>
      </c>
      <c r="E1459" t="s">
        <v>256</v>
      </c>
      <c r="F1459" t="s">
        <v>217</v>
      </c>
      <c r="G1459" t="s">
        <v>218</v>
      </c>
      <c r="K1459">
        <v>6</v>
      </c>
      <c r="M1459">
        <v>0</v>
      </c>
    </row>
    <row r="1460" spans="1:13" x14ac:dyDescent="0.2">
      <c r="A1460" s="7">
        <v>39680</v>
      </c>
      <c r="B1460">
        <v>234</v>
      </c>
      <c r="C1460">
        <v>28</v>
      </c>
      <c r="D1460">
        <v>100</v>
      </c>
      <c r="E1460" t="s">
        <v>256</v>
      </c>
      <c r="F1460" t="s">
        <v>217</v>
      </c>
      <c r="G1460" t="s">
        <v>218</v>
      </c>
      <c r="K1460">
        <v>6</v>
      </c>
      <c r="M1460">
        <v>0</v>
      </c>
    </row>
    <row r="1461" spans="1:13" x14ac:dyDescent="0.2">
      <c r="A1461" s="7">
        <v>39680</v>
      </c>
      <c r="B1461">
        <v>234</v>
      </c>
      <c r="C1461">
        <v>28</v>
      </c>
      <c r="D1461">
        <v>100</v>
      </c>
      <c r="E1461" t="s">
        <v>256</v>
      </c>
      <c r="F1461" t="s">
        <v>217</v>
      </c>
      <c r="G1461" t="s">
        <v>251</v>
      </c>
      <c r="J1461">
        <v>3.4</v>
      </c>
      <c r="K1461">
        <v>6</v>
      </c>
      <c r="M1461">
        <v>0.57800000000000007</v>
      </c>
    </row>
    <row r="1462" spans="1:13" x14ac:dyDescent="0.2">
      <c r="A1462" s="7">
        <v>39680</v>
      </c>
      <c r="B1462">
        <v>234</v>
      </c>
      <c r="C1462">
        <v>28</v>
      </c>
      <c r="D1462">
        <v>100</v>
      </c>
      <c r="E1462" t="s">
        <v>256</v>
      </c>
      <c r="F1462" t="s">
        <v>217</v>
      </c>
      <c r="G1462" t="s">
        <v>223</v>
      </c>
      <c r="J1462">
        <v>11.3</v>
      </c>
      <c r="K1462">
        <v>6</v>
      </c>
      <c r="M1462">
        <v>1.9210000000000003</v>
      </c>
    </row>
    <row r="1463" spans="1:13" x14ac:dyDescent="0.2">
      <c r="A1463" s="7">
        <v>39680</v>
      </c>
      <c r="B1463">
        <v>234</v>
      </c>
      <c r="C1463">
        <v>30</v>
      </c>
      <c r="D1463">
        <v>450</v>
      </c>
      <c r="E1463" t="s">
        <v>256</v>
      </c>
      <c r="F1463" t="s">
        <v>250</v>
      </c>
      <c r="G1463" t="s">
        <v>219</v>
      </c>
      <c r="K1463">
        <v>6</v>
      </c>
      <c r="M1463">
        <v>0</v>
      </c>
    </row>
    <row r="1464" spans="1:13" x14ac:dyDescent="0.2">
      <c r="A1464" s="7">
        <v>39680</v>
      </c>
      <c r="B1464">
        <v>234</v>
      </c>
      <c r="C1464">
        <v>30</v>
      </c>
      <c r="D1464">
        <v>450</v>
      </c>
      <c r="E1464" t="s">
        <v>256</v>
      </c>
      <c r="F1464" t="s">
        <v>250</v>
      </c>
      <c r="G1464" t="s">
        <v>219</v>
      </c>
      <c r="K1464">
        <v>6</v>
      </c>
      <c r="M1464">
        <v>0</v>
      </c>
    </row>
    <row r="1465" spans="1:13" x14ac:dyDescent="0.2">
      <c r="A1465" s="7">
        <v>39680</v>
      </c>
      <c r="B1465">
        <v>234</v>
      </c>
      <c r="C1465">
        <v>30</v>
      </c>
      <c r="D1465">
        <v>450</v>
      </c>
      <c r="E1465" t="s">
        <v>256</v>
      </c>
      <c r="F1465" t="s">
        <v>250</v>
      </c>
      <c r="G1465" t="s">
        <v>219</v>
      </c>
      <c r="K1465">
        <v>6</v>
      </c>
      <c r="M1465">
        <v>0</v>
      </c>
    </row>
    <row r="1466" spans="1:13" x14ac:dyDescent="0.2">
      <c r="A1466" s="7">
        <v>39680</v>
      </c>
      <c r="B1466">
        <v>234</v>
      </c>
      <c r="C1466">
        <v>30</v>
      </c>
      <c r="D1466">
        <v>450</v>
      </c>
      <c r="E1466" t="s">
        <v>256</v>
      </c>
      <c r="F1466" t="s">
        <v>250</v>
      </c>
      <c r="G1466" t="s">
        <v>219</v>
      </c>
      <c r="K1466">
        <v>6</v>
      </c>
      <c r="M1466">
        <v>0</v>
      </c>
    </row>
    <row r="1467" spans="1:13" x14ac:dyDescent="0.2">
      <c r="A1467" s="7">
        <v>39680</v>
      </c>
      <c r="B1467">
        <v>234</v>
      </c>
      <c r="C1467">
        <v>30</v>
      </c>
      <c r="D1467">
        <v>450</v>
      </c>
      <c r="E1467" t="s">
        <v>256</v>
      </c>
      <c r="F1467" t="s">
        <v>250</v>
      </c>
      <c r="G1467" t="s">
        <v>219</v>
      </c>
      <c r="K1467">
        <v>6</v>
      </c>
      <c r="M1467">
        <v>0</v>
      </c>
    </row>
    <row r="1468" spans="1:13" x14ac:dyDescent="0.2">
      <c r="A1468" s="7">
        <v>39680</v>
      </c>
      <c r="B1468">
        <v>234</v>
      </c>
      <c r="C1468">
        <v>30</v>
      </c>
      <c r="D1468">
        <v>450</v>
      </c>
      <c r="E1468" t="s">
        <v>256</v>
      </c>
      <c r="F1468" t="s">
        <v>250</v>
      </c>
      <c r="G1468" t="s">
        <v>219</v>
      </c>
      <c r="K1468">
        <v>6</v>
      </c>
      <c r="M1468">
        <v>0</v>
      </c>
    </row>
    <row r="1469" spans="1:13" x14ac:dyDescent="0.2">
      <c r="A1469" s="7">
        <v>39680</v>
      </c>
      <c r="B1469">
        <v>234</v>
      </c>
      <c r="C1469">
        <v>30</v>
      </c>
      <c r="D1469">
        <v>450</v>
      </c>
      <c r="E1469" t="s">
        <v>256</v>
      </c>
      <c r="F1469" t="s">
        <v>250</v>
      </c>
      <c r="G1469" t="s">
        <v>219</v>
      </c>
      <c r="K1469">
        <v>6</v>
      </c>
      <c r="M1469">
        <v>0</v>
      </c>
    </row>
    <row r="1470" spans="1:13" x14ac:dyDescent="0.2">
      <c r="A1470" s="7">
        <v>39680</v>
      </c>
      <c r="B1470">
        <v>234</v>
      </c>
      <c r="C1470">
        <v>30</v>
      </c>
      <c r="D1470">
        <v>450</v>
      </c>
      <c r="E1470" t="s">
        <v>256</v>
      </c>
      <c r="F1470" t="s">
        <v>250</v>
      </c>
      <c r="G1470" t="s">
        <v>219</v>
      </c>
      <c r="K1470">
        <v>6</v>
      </c>
      <c r="M1470">
        <v>0</v>
      </c>
    </row>
    <row r="1471" spans="1:13" x14ac:dyDescent="0.2">
      <c r="A1471" s="7">
        <v>39680</v>
      </c>
      <c r="B1471">
        <v>234</v>
      </c>
      <c r="C1471">
        <v>30</v>
      </c>
      <c r="D1471">
        <v>450</v>
      </c>
      <c r="E1471" t="s">
        <v>256</v>
      </c>
      <c r="F1471" t="s">
        <v>250</v>
      </c>
      <c r="G1471" t="s">
        <v>219</v>
      </c>
      <c r="K1471">
        <v>6</v>
      </c>
      <c r="M1471">
        <v>0</v>
      </c>
    </row>
    <row r="1472" spans="1:13" x14ac:dyDescent="0.2">
      <c r="A1472" s="7">
        <v>39680</v>
      </c>
      <c r="B1472">
        <v>234</v>
      </c>
      <c r="C1472">
        <v>30</v>
      </c>
      <c r="D1472">
        <v>450</v>
      </c>
      <c r="E1472" t="s">
        <v>256</v>
      </c>
      <c r="F1472" t="s">
        <v>221</v>
      </c>
      <c r="H1472" t="s">
        <v>233</v>
      </c>
      <c r="J1472">
        <v>2.8</v>
      </c>
      <c r="K1472">
        <v>6</v>
      </c>
      <c r="M1472">
        <v>0.47599999999999998</v>
      </c>
    </row>
    <row r="1473" spans="1:13" x14ac:dyDescent="0.2">
      <c r="A1473" s="7">
        <v>39680</v>
      </c>
      <c r="B1473">
        <v>234</v>
      </c>
      <c r="C1473">
        <v>30</v>
      </c>
      <c r="D1473">
        <v>450</v>
      </c>
      <c r="E1473" t="s">
        <v>256</v>
      </c>
      <c r="F1473" t="s">
        <v>221</v>
      </c>
      <c r="H1473" t="s">
        <v>247</v>
      </c>
      <c r="J1473">
        <v>4.2</v>
      </c>
      <c r="K1473">
        <v>6</v>
      </c>
      <c r="M1473">
        <v>0.71400000000000008</v>
      </c>
    </row>
    <row r="1474" spans="1:13" x14ac:dyDescent="0.2">
      <c r="A1474" s="7">
        <v>39680</v>
      </c>
      <c r="B1474">
        <v>234</v>
      </c>
      <c r="C1474">
        <v>30</v>
      </c>
      <c r="D1474">
        <v>450</v>
      </c>
      <c r="E1474" t="s">
        <v>256</v>
      </c>
      <c r="F1474" t="s">
        <v>221</v>
      </c>
      <c r="H1474" t="s">
        <v>225</v>
      </c>
      <c r="J1474">
        <v>3.8</v>
      </c>
      <c r="K1474">
        <v>6</v>
      </c>
      <c r="M1474">
        <v>0.64600000000000002</v>
      </c>
    </row>
    <row r="1475" spans="1:13" x14ac:dyDescent="0.2">
      <c r="A1475" s="7">
        <v>39680</v>
      </c>
      <c r="B1475">
        <v>234</v>
      </c>
      <c r="C1475">
        <v>30</v>
      </c>
      <c r="D1475">
        <v>450</v>
      </c>
      <c r="E1475" t="s">
        <v>256</v>
      </c>
      <c r="F1475" t="s">
        <v>221</v>
      </c>
      <c r="H1475" t="s">
        <v>225</v>
      </c>
      <c r="J1475">
        <v>3.1</v>
      </c>
      <c r="K1475">
        <v>6</v>
      </c>
      <c r="M1475">
        <v>0.52700000000000002</v>
      </c>
    </row>
    <row r="1476" spans="1:13" x14ac:dyDescent="0.2">
      <c r="A1476" s="7">
        <v>39680</v>
      </c>
      <c r="B1476">
        <v>234</v>
      </c>
      <c r="C1476">
        <v>30</v>
      </c>
      <c r="D1476">
        <v>450</v>
      </c>
      <c r="E1476" t="s">
        <v>256</v>
      </c>
      <c r="F1476" t="s">
        <v>221</v>
      </c>
      <c r="H1476" t="s">
        <v>225</v>
      </c>
      <c r="J1476">
        <v>3.8</v>
      </c>
      <c r="K1476">
        <v>6</v>
      </c>
      <c r="M1476">
        <v>0.64600000000000002</v>
      </c>
    </row>
    <row r="1477" spans="1:13" x14ac:dyDescent="0.2">
      <c r="A1477" s="7">
        <v>39680</v>
      </c>
      <c r="B1477">
        <v>234</v>
      </c>
      <c r="C1477">
        <v>30</v>
      </c>
      <c r="D1477">
        <v>450</v>
      </c>
      <c r="E1477" t="s">
        <v>256</v>
      </c>
      <c r="F1477" t="s">
        <v>221</v>
      </c>
      <c r="H1477" t="s">
        <v>225</v>
      </c>
      <c r="J1477">
        <v>3.2</v>
      </c>
      <c r="K1477">
        <v>6</v>
      </c>
      <c r="M1477">
        <v>0.54400000000000004</v>
      </c>
    </row>
    <row r="1478" spans="1:13" x14ac:dyDescent="0.2">
      <c r="A1478" s="7">
        <v>39680</v>
      </c>
      <c r="B1478">
        <v>234</v>
      </c>
      <c r="C1478">
        <v>30</v>
      </c>
      <c r="D1478">
        <v>450</v>
      </c>
      <c r="E1478" t="s">
        <v>256</v>
      </c>
      <c r="F1478" t="s">
        <v>221</v>
      </c>
      <c r="H1478" t="s">
        <v>225</v>
      </c>
      <c r="J1478">
        <v>3.2</v>
      </c>
      <c r="K1478">
        <v>6</v>
      </c>
      <c r="M1478">
        <v>0.54400000000000004</v>
      </c>
    </row>
    <row r="1479" spans="1:13" x14ac:dyDescent="0.2">
      <c r="A1479" s="7">
        <v>39680</v>
      </c>
      <c r="B1479">
        <v>234</v>
      </c>
      <c r="C1479">
        <v>30</v>
      </c>
      <c r="D1479">
        <v>450</v>
      </c>
      <c r="E1479" t="s">
        <v>256</v>
      </c>
      <c r="F1479" t="s">
        <v>221</v>
      </c>
      <c r="G1479" t="s">
        <v>230</v>
      </c>
      <c r="I1479" t="s">
        <v>228</v>
      </c>
      <c r="J1479">
        <v>4.8</v>
      </c>
      <c r="K1479">
        <v>6</v>
      </c>
      <c r="L1479" t="s">
        <v>224</v>
      </c>
      <c r="M1479">
        <v>0.81600000000000006</v>
      </c>
    </row>
    <row r="1480" spans="1:13" x14ac:dyDescent="0.2">
      <c r="A1480" s="7">
        <v>39680</v>
      </c>
      <c r="B1480">
        <v>234</v>
      </c>
      <c r="C1480">
        <v>30</v>
      </c>
      <c r="D1480">
        <v>450</v>
      </c>
      <c r="E1480" t="s">
        <v>256</v>
      </c>
      <c r="F1480" t="s">
        <v>221</v>
      </c>
      <c r="H1480" t="s">
        <v>222</v>
      </c>
      <c r="J1480">
        <v>3.9</v>
      </c>
      <c r="K1480">
        <v>6</v>
      </c>
      <c r="M1480">
        <v>0.66300000000000003</v>
      </c>
    </row>
    <row r="1481" spans="1:13" x14ac:dyDescent="0.2">
      <c r="A1481" s="7">
        <v>39680</v>
      </c>
      <c r="B1481">
        <v>234</v>
      </c>
      <c r="C1481">
        <v>30</v>
      </c>
      <c r="D1481">
        <v>450</v>
      </c>
      <c r="E1481" t="s">
        <v>256</v>
      </c>
      <c r="F1481" t="s">
        <v>221</v>
      </c>
      <c r="H1481" t="s">
        <v>222</v>
      </c>
      <c r="J1481">
        <v>4</v>
      </c>
      <c r="K1481">
        <v>6</v>
      </c>
      <c r="M1481">
        <v>0.68</v>
      </c>
    </row>
    <row r="1482" spans="1:13" x14ac:dyDescent="0.2">
      <c r="A1482" s="7">
        <v>39680</v>
      </c>
      <c r="B1482">
        <v>234</v>
      </c>
      <c r="C1482">
        <v>30</v>
      </c>
      <c r="D1482">
        <v>450</v>
      </c>
      <c r="E1482" t="s">
        <v>256</v>
      </c>
      <c r="F1482" t="s">
        <v>221</v>
      </c>
      <c r="H1482" t="s">
        <v>225</v>
      </c>
      <c r="J1482">
        <v>3</v>
      </c>
      <c r="K1482">
        <v>6</v>
      </c>
      <c r="M1482">
        <v>0.51</v>
      </c>
    </row>
    <row r="1483" spans="1:13" x14ac:dyDescent="0.2">
      <c r="A1483" s="7">
        <v>39680</v>
      </c>
      <c r="B1483">
        <v>234</v>
      </c>
      <c r="C1483">
        <v>30</v>
      </c>
      <c r="D1483">
        <v>450</v>
      </c>
      <c r="E1483" t="s">
        <v>256</v>
      </c>
      <c r="F1483" t="s">
        <v>221</v>
      </c>
      <c r="H1483" t="s">
        <v>225</v>
      </c>
      <c r="J1483">
        <v>3</v>
      </c>
      <c r="K1483">
        <v>6</v>
      </c>
      <c r="M1483">
        <v>0.51</v>
      </c>
    </row>
    <row r="1484" spans="1:13" x14ac:dyDescent="0.2">
      <c r="A1484" s="7">
        <v>39680</v>
      </c>
      <c r="B1484">
        <v>234</v>
      </c>
      <c r="C1484">
        <v>30</v>
      </c>
      <c r="D1484">
        <v>450</v>
      </c>
      <c r="E1484" t="s">
        <v>256</v>
      </c>
      <c r="F1484" t="s">
        <v>221</v>
      </c>
      <c r="H1484" t="s">
        <v>222</v>
      </c>
      <c r="J1484">
        <v>3.9</v>
      </c>
      <c r="K1484">
        <v>6</v>
      </c>
      <c r="M1484">
        <v>0.66300000000000003</v>
      </c>
    </row>
    <row r="1485" spans="1:13" x14ac:dyDescent="0.2">
      <c r="A1485" s="7">
        <v>39680</v>
      </c>
      <c r="B1485">
        <v>234</v>
      </c>
      <c r="C1485">
        <v>30</v>
      </c>
      <c r="D1485">
        <v>450</v>
      </c>
      <c r="E1485" t="s">
        <v>256</v>
      </c>
      <c r="F1485" t="s">
        <v>217</v>
      </c>
      <c r="G1485" t="s">
        <v>223</v>
      </c>
      <c r="J1485">
        <v>9</v>
      </c>
      <c r="K1485">
        <v>6</v>
      </c>
      <c r="M1485">
        <v>1.53</v>
      </c>
    </row>
    <row r="1486" spans="1:13" x14ac:dyDescent="0.2">
      <c r="A1486" s="7">
        <v>39680</v>
      </c>
      <c r="B1486">
        <v>234</v>
      </c>
      <c r="C1486">
        <v>30</v>
      </c>
      <c r="D1486">
        <v>450</v>
      </c>
      <c r="E1486" t="s">
        <v>256</v>
      </c>
      <c r="F1486" t="s">
        <v>217</v>
      </c>
      <c r="G1486" t="s">
        <v>251</v>
      </c>
      <c r="J1486">
        <v>5.5</v>
      </c>
      <c r="K1486">
        <v>6</v>
      </c>
      <c r="M1486">
        <v>0.93500000000000005</v>
      </c>
    </row>
    <row r="1487" spans="1:13" x14ac:dyDescent="0.2">
      <c r="A1487" s="7">
        <v>39680</v>
      </c>
      <c r="B1487">
        <v>234</v>
      </c>
      <c r="C1487">
        <v>30</v>
      </c>
      <c r="D1487">
        <v>450</v>
      </c>
      <c r="E1487" t="s">
        <v>256</v>
      </c>
      <c r="F1487" t="s">
        <v>217</v>
      </c>
      <c r="G1487" t="s">
        <v>251</v>
      </c>
      <c r="J1487">
        <v>4.2</v>
      </c>
      <c r="K1487">
        <v>6</v>
      </c>
      <c r="M1487">
        <v>0.71400000000000008</v>
      </c>
    </row>
    <row r="1488" spans="1:13" x14ac:dyDescent="0.2">
      <c r="A1488" s="7">
        <v>39680</v>
      </c>
      <c r="B1488">
        <v>234</v>
      </c>
      <c r="C1488">
        <v>30</v>
      </c>
      <c r="D1488">
        <v>450</v>
      </c>
      <c r="E1488" t="s">
        <v>256</v>
      </c>
      <c r="F1488" t="s">
        <v>217</v>
      </c>
      <c r="G1488" t="s">
        <v>251</v>
      </c>
      <c r="J1488">
        <v>4.2</v>
      </c>
      <c r="K1488">
        <v>6</v>
      </c>
      <c r="M1488">
        <v>0.71400000000000008</v>
      </c>
    </row>
    <row r="1489" spans="1:13" x14ac:dyDescent="0.2">
      <c r="A1489" s="7">
        <v>39680</v>
      </c>
      <c r="B1489">
        <v>234</v>
      </c>
      <c r="C1489">
        <v>30</v>
      </c>
      <c r="D1489">
        <v>450</v>
      </c>
      <c r="E1489" t="s">
        <v>256</v>
      </c>
      <c r="F1489" t="s">
        <v>217</v>
      </c>
      <c r="G1489" t="s">
        <v>251</v>
      </c>
      <c r="J1489">
        <v>4.0999999999999996</v>
      </c>
      <c r="K1489">
        <v>6</v>
      </c>
      <c r="M1489">
        <v>0.69699999999999995</v>
      </c>
    </row>
    <row r="1490" spans="1:13" x14ac:dyDescent="0.2">
      <c r="A1490" s="7">
        <v>39680</v>
      </c>
      <c r="B1490">
        <v>234</v>
      </c>
      <c r="C1490">
        <v>30</v>
      </c>
      <c r="D1490">
        <v>450</v>
      </c>
      <c r="E1490" t="s">
        <v>256</v>
      </c>
      <c r="F1490" t="s">
        <v>217</v>
      </c>
      <c r="G1490" t="s">
        <v>223</v>
      </c>
      <c r="J1490">
        <v>9.1999999999999993</v>
      </c>
      <c r="K1490">
        <v>6</v>
      </c>
      <c r="M1490">
        <v>1.5640000000000001</v>
      </c>
    </row>
    <row r="1491" spans="1:13" x14ac:dyDescent="0.2">
      <c r="A1491" s="7">
        <v>39680</v>
      </c>
      <c r="B1491">
        <v>234</v>
      </c>
      <c r="C1491">
        <v>30</v>
      </c>
      <c r="D1491">
        <v>450</v>
      </c>
      <c r="E1491" t="s">
        <v>256</v>
      </c>
      <c r="F1491" t="s">
        <v>217</v>
      </c>
      <c r="G1491" t="s">
        <v>223</v>
      </c>
      <c r="J1491">
        <v>7.6</v>
      </c>
      <c r="K1491">
        <v>6</v>
      </c>
      <c r="M1491">
        <v>1.292</v>
      </c>
    </row>
    <row r="1492" spans="1:13" x14ac:dyDescent="0.2">
      <c r="A1492" s="7">
        <v>39680</v>
      </c>
      <c r="B1492">
        <v>234</v>
      </c>
      <c r="C1492">
        <v>30</v>
      </c>
      <c r="D1492">
        <v>450</v>
      </c>
      <c r="E1492" t="s">
        <v>256</v>
      </c>
      <c r="F1492" t="s">
        <v>217</v>
      </c>
      <c r="G1492" t="s">
        <v>223</v>
      </c>
      <c r="J1492">
        <v>9.5</v>
      </c>
      <c r="K1492">
        <v>6</v>
      </c>
      <c r="M1492">
        <v>1.6150000000000002</v>
      </c>
    </row>
    <row r="1493" spans="1:13" x14ac:dyDescent="0.2">
      <c r="A1493" s="7">
        <v>39680</v>
      </c>
      <c r="B1493">
        <v>234</v>
      </c>
      <c r="C1493">
        <v>30</v>
      </c>
      <c r="D1493">
        <v>450</v>
      </c>
      <c r="E1493" t="s">
        <v>256</v>
      </c>
      <c r="F1493" t="s">
        <v>217</v>
      </c>
      <c r="G1493" t="s">
        <v>251</v>
      </c>
      <c r="J1493">
        <v>4.5</v>
      </c>
      <c r="K1493">
        <v>6</v>
      </c>
      <c r="M1493">
        <v>0.76500000000000001</v>
      </c>
    </row>
    <row r="1494" spans="1:13" x14ac:dyDescent="0.2">
      <c r="A1494" s="7">
        <v>39680</v>
      </c>
      <c r="B1494">
        <v>234</v>
      </c>
      <c r="C1494">
        <v>30</v>
      </c>
      <c r="D1494">
        <v>450</v>
      </c>
      <c r="E1494" t="s">
        <v>256</v>
      </c>
      <c r="F1494" t="s">
        <v>217</v>
      </c>
      <c r="G1494" t="s">
        <v>223</v>
      </c>
      <c r="J1494">
        <v>7</v>
      </c>
      <c r="K1494">
        <v>6</v>
      </c>
      <c r="M1494">
        <v>1.1900000000000002</v>
      </c>
    </row>
    <row r="1495" spans="1:13" x14ac:dyDescent="0.2">
      <c r="A1495" s="7">
        <v>39680</v>
      </c>
      <c r="B1495">
        <v>234</v>
      </c>
      <c r="C1495">
        <v>30</v>
      </c>
      <c r="D1495">
        <v>450</v>
      </c>
      <c r="E1495" t="s">
        <v>256</v>
      </c>
      <c r="F1495" t="s">
        <v>217</v>
      </c>
      <c r="G1495" t="s">
        <v>223</v>
      </c>
      <c r="J1495">
        <v>7.5</v>
      </c>
      <c r="K1495">
        <v>6</v>
      </c>
      <c r="M1495">
        <v>1.2750000000000001</v>
      </c>
    </row>
    <row r="1496" spans="1:13" x14ac:dyDescent="0.2">
      <c r="A1496" s="7">
        <v>39680</v>
      </c>
      <c r="B1496">
        <v>234</v>
      </c>
      <c r="C1496">
        <v>30</v>
      </c>
      <c r="D1496">
        <v>450</v>
      </c>
      <c r="E1496" t="s">
        <v>256</v>
      </c>
      <c r="F1496" t="s">
        <v>217</v>
      </c>
      <c r="G1496" t="s">
        <v>251</v>
      </c>
      <c r="J1496">
        <v>5.2</v>
      </c>
      <c r="K1496">
        <v>6</v>
      </c>
      <c r="M1496">
        <v>0.88400000000000012</v>
      </c>
    </row>
    <row r="1497" spans="1:13" x14ac:dyDescent="0.2">
      <c r="A1497" s="7">
        <v>39680</v>
      </c>
      <c r="B1497">
        <v>234</v>
      </c>
      <c r="C1497">
        <v>30</v>
      </c>
      <c r="D1497">
        <v>450</v>
      </c>
      <c r="E1497" t="s">
        <v>256</v>
      </c>
      <c r="F1497" t="s">
        <v>217</v>
      </c>
      <c r="G1497" t="s">
        <v>223</v>
      </c>
      <c r="J1497">
        <v>9.5</v>
      </c>
      <c r="K1497">
        <v>6</v>
      </c>
      <c r="M1497">
        <v>1.6150000000000002</v>
      </c>
    </row>
    <row r="1498" spans="1:13" x14ac:dyDescent="0.2">
      <c r="A1498" s="7">
        <v>39680</v>
      </c>
      <c r="B1498">
        <v>234</v>
      </c>
      <c r="C1498">
        <v>30</v>
      </c>
      <c r="D1498">
        <v>450</v>
      </c>
      <c r="E1498" t="s">
        <v>256</v>
      </c>
      <c r="F1498" t="s">
        <v>217</v>
      </c>
      <c r="G1498" t="s">
        <v>223</v>
      </c>
      <c r="J1498">
        <v>6.8</v>
      </c>
      <c r="K1498">
        <v>6</v>
      </c>
      <c r="M1498">
        <v>1.1560000000000001</v>
      </c>
    </row>
    <row r="1499" spans="1:13" x14ac:dyDescent="0.2">
      <c r="A1499" s="7">
        <v>39680</v>
      </c>
      <c r="B1499">
        <v>234</v>
      </c>
      <c r="C1499">
        <v>30</v>
      </c>
      <c r="D1499">
        <v>450</v>
      </c>
      <c r="E1499" t="s">
        <v>256</v>
      </c>
      <c r="F1499" t="s">
        <v>217</v>
      </c>
      <c r="G1499" t="s">
        <v>223</v>
      </c>
      <c r="J1499">
        <v>9</v>
      </c>
      <c r="K1499">
        <v>6</v>
      </c>
      <c r="M1499">
        <v>1.53</v>
      </c>
    </row>
    <row r="1500" spans="1:13" x14ac:dyDescent="0.2">
      <c r="A1500" s="7">
        <v>39680</v>
      </c>
      <c r="B1500">
        <v>234</v>
      </c>
      <c r="C1500">
        <v>30</v>
      </c>
      <c r="D1500">
        <v>450</v>
      </c>
      <c r="E1500" t="s">
        <v>256</v>
      </c>
      <c r="F1500" t="s">
        <v>217</v>
      </c>
      <c r="G1500" t="s">
        <v>251</v>
      </c>
      <c r="J1500">
        <v>5.9</v>
      </c>
      <c r="K1500">
        <v>6</v>
      </c>
      <c r="M1500">
        <v>1.0030000000000001</v>
      </c>
    </row>
    <row r="1501" spans="1:13" x14ac:dyDescent="0.2">
      <c r="A1501" s="7">
        <v>39680</v>
      </c>
      <c r="B1501">
        <v>234</v>
      </c>
      <c r="C1501">
        <v>30</v>
      </c>
      <c r="D1501">
        <v>450</v>
      </c>
      <c r="E1501" t="s">
        <v>256</v>
      </c>
      <c r="F1501" t="s">
        <v>217</v>
      </c>
      <c r="G1501" t="s">
        <v>218</v>
      </c>
      <c r="K1501">
        <v>6</v>
      </c>
      <c r="M1501">
        <v>0</v>
      </c>
    </row>
    <row r="1502" spans="1:13" x14ac:dyDescent="0.2">
      <c r="A1502" s="7">
        <v>39680</v>
      </c>
      <c r="B1502">
        <v>234</v>
      </c>
      <c r="C1502">
        <v>30</v>
      </c>
      <c r="D1502">
        <v>450</v>
      </c>
      <c r="E1502" t="s">
        <v>256</v>
      </c>
      <c r="F1502" t="s">
        <v>217</v>
      </c>
      <c r="G1502" t="s">
        <v>218</v>
      </c>
      <c r="K1502">
        <v>6</v>
      </c>
      <c r="M1502">
        <v>0</v>
      </c>
    </row>
    <row r="1503" spans="1:13" x14ac:dyDescent="0.2">
      <c r="A1503" s="7">
        <v>39680</v>
      </c>
      <c r="B1503">
        <v>234</v>
      </c>
      <c r="C1503">
        <v>30</v>
      </c>
      <c r="D1503">
        <v>450</v>
      </c>
      <c r="E1503" t="s">
        <v>256</v>
      </c>
      <c r="F1503" t="s">
        <v>217</v>
      </c>
      <c r="G1503" t="s">
        <v>218</v>
      </c>
      <c r="K1503">
        <v>6</v>
      </c>
      <c r="M1503">
        <v>0</v>
      </c>
    </row>
    <row r="1504" spans="1:13" x14ac:dyDescent="0.2">
      <c r="A1504" s="7">
        <v>39680</v>
      </c>
      <c r="B1504">
        <v>234</v>
      </c>
      <c r="C1504">
        <v>30</v>
      </c>
      <c r="D1504">
        <v>450</v>
      </c>
      <c r="E1504" t="s">
        <v>256</v>
      </c>
      <c r="F1504" t="s">
        <v>217</v>
      </c>
      <c r="G1504" t="s">
        <v>218</v>
      </c>
      <c r="K1504">
        <v>6</v>
      </c>
      <c r="M1504">
        <v>0</v>
      </c>
    </row>
    <row r="1505" spans="1:13" x14ac:dyDescent="0.2">
      <c r="A1505" s="7">
        <v>39680</v>
      </c>
      <c r="B1505">
        <v>234</v>
      </c>
      <c r="C1505">
        <v>30</v>
      </c>
      <c r="D1505">
        <v>450</v>
      </c>
      <c r="E1505" t="s">
        <v>256</v>
      </c>
      <c r="F1505" t="s">
        <v>217</v>
      </c>
      <c r="G1505" t="s">
        <v>218</v>
      </c>
      <c r="K1505">
        <v>6</v>
      </c>
      <c r="M1505">
        <v>0</v>
      </c>
    </row>
    <row r="1506" spans="1:13" x14ac:dyDescent="0.2">
      <c r="A1506" s="7">
        <v>39680</v>
      </c>
      <c r="B1506">
        <v>234</v>
      </c>
      <c r="C1506">
        <v>30</v>
      </c>
      <c r="D1506">
        <v>450</v>
      </c>
      <c r="E1506" t="s">
        <v>256</v>
      </c>
      <c r="F1506" t="s">
        <v>217</v>
      </c>
      <c r="G1506" t="s">
        <v>218</v>
      </c>
      <c r="K1506">
        <v>6</v>
      </c>
      <c r="M1506">
        <v>0</v>
      </c>
    </row>
    <row r="1507" spans="1:13" x14ac:dyDescent="0.2">
      <c r="A1507" s="7">
        <v>39680</v>
      </c>
      <c r="B1507">
        <v>234</v>
      </c>
      <c r="C1507">
        <v>30</v>
      </c>
      <c r="D1507">
        <v>450</v>
      </c>
      <c r="E1507" t="s">
        <v>256</v>
      </c>
      <c r="F1507" t="s">
        <v>217</v>
      </c>
      <c r="G1507" t="s">
        <v>218</v>
      </c>
      <c r="K1507">
        <v>6</v>
      </c>
      <c r="M1507">
        <v>0</v>
      </c>
    </row>
    <row r="1508" spans="1:13" x14ac:dyDescent="0.2">
      <c r="A1508" s="7">
        <v>39680</v>
      </c>
      <c r="B1508">
        <v>234</v>
      </c>
      <c r="C1508">
        <v>30</v>
      </c>
      <c r="D1508">
        <v>450</v>
      </c>
      <c r="E1508" t="s">
        <v>256</v>
      </c>
      <c r="F1508" t="s">
        <v>217</v>
      </c>
      <c r="G1508" t="s">
        <v>218</v>
      </c>
      <c r="K1508">
        <v>6</v>
      </c>
      <c r="M1508">
        <v>0</v>
      </c>
    </row>
    <row r="1509" spans="1:13" x14ac:dyDescent="0.2">
      <c r="A1509" s="7">
        <v>39680</v>
      </c>
      <c r="B1509">
        <v>234</v>
      </c>
      <c r="C1509">
        <v>30</v>
      </c>
      <c r="D1509">
        <v>450</v>
      </c>
      <c r="E1509" t="s">
        <v>256</v>
      </c>
      <c r="F1509" t="s">
        <v>217</v>
      </c>
      <c r="G1509" t="s">
        <v>218</v>
      </c>
      <c r="K1509">
        <v>6</v>
      </c>
      <c r="M1509">
        <v>0</v>
      </c>
    </row>
    <row r="1510" spans="1:13" x14ac:dyDescent="0.2">
      <c r="A1510" s="7">
        <v>39680</v>
      </c>
      <c r="B1510">
        <v>234</v>
      </c>
      <c r="C1510">
        <v>30</v>
      </c>
      <c r="D1510">
        <v>450</v>
      </c>
      <c r="E1510" t="s">
        <v>256</v>
      </c>
      <c r="F1510" t="s">
        <v>217</v>
      </c>
      <c r="G1510" t="s">
        <v>218</v>
      </c>
      <c r="K1510">
        <v>6</v>
      </c>
      <c r="M1510">
        <v>0</v>
      </c>
    </row>
    <row r="1511" spans="1:13" x14ac:dyDescent="0.2">
      <c r="A1511" s="7">
        <v>39680</v>
      </c>
      <c r="B1511">
        <v>234</v>
      </c>
      <c r="C1511">
        <v>30</v>
      </c>
      <c r="D1511">
        <v>450</v>
      </c>
      <c r="E1511" t="s">
        <v>256</v>
      </c>
      <c r="F1511" t="s">
        <v>217</v>
      </c>
      <c r="G1511" t="s">
        <v>218</v>
      </c>
      <c r="K1511">
        <v>6</v>
      </c>
      <c r="M1511">
        <v>0</v>
      </c>
    </row>
    <row r="1512" spans="1:13" x14ac:dyDescent="0.2">
      <c r="A1512" s="7">
        <v>39680</v>
      </c>
      <c r="B1512">
        <v>234</v>
      </c>
      <c r="C1512">
        <v>30</v>
      </c>
      <c r="D1512">
        <v>450</v>
      </c>
      <c r="E1512" t="s">
        <v>256</v>
      </c>
      <c r="F1512" t="s">
        <v>217</v>
      </c>
      <c r="G1512" t="s">
        <v>218</v>
      </c>
      <c r="K1512">
        <v>6</v>
      </c>
      <c r="M1512">
        <v>0</v>
      </c>
    </row>
    <row r="1513" spans="1:13" x14ac:dyDescent="0.2">
      <c r="A1513" s="7">
        <v>39680</v>
      </c>
      <c r="B1513">
        <v>234</v>
      </c>
      <c r="C1513">
        <v>30</v>
      </c>
      <c r="D1513">
        <v>450</v>
      </c>
      <c r="E1513" t="s">
        <v>256</v>
      </c>
      <c r="F1513" t="s">
        <v>217</v>
      </c>
      <c r="G1513" t="s">
        <v>218</v>
      </c>
      <c r="K1513">
        <v>6</v>
      </c>
      <c r="M1513">
        <v>0</v>
      </c>
    </row>
    <row r="1514" spans="1:13" x14ac:dyDescent="0.2">
      <c r="A1514" s="7">
        <v>39680</v>
      </c>
      <c r="B1514">
        <v>234</v>
      </c>
      <c r="C1514">
        <v>30</v>
      </c>
      <c r="D1514">
        <v>450</v>
      </c>
      <c r="E1514" t="s">
        <v>256</v>
      </c>
      <c r="F1514" t="s">
        <v>217</v>
      </c>
      <c r="G1514" t="s">
        <v>218</v>
      </c>
      <c r="K1514">
        <v>6</v>
      </c>
      <c r="M1514">
        <v>0</v>
      </c>
    </row>
    <row r="1515" spans="1:13" x14ac:dyDescent="0.2">
      <c r="A1515" s="7">
        <v>39680</v>
      </c>
      <c r="B1515">
        <v>234</v>
      </c>
      <c r="C1515">
        <v>30</v>
      </c>
      <c r="D1515">
        <v>450</v>
      </c>
      <c r="E1515" t="s">
        <v>256</v>
      </c>
      <c r="F1515" t="s">
        <v>217</v>
      </c>
      <c r="G1515" t="s">
        <v>218</v>
      </c>
      <c r="K1515">
        <v>6</v>
      </c>
      <c r="M1515">
        <v>0</v>
      </c>
    </row>
    <row r="1516" spans="1:13" x14ac:dyDescent="0.2">
      <c r="A1516" s="7">
        <v>39680</v>
      </c>
      <c r="B1516">
        <v>234</v>
      </c>
      <c r="C1516">
        <v>30</v>
      </c>
      <c r="D1516">
        <v>450</v>
      </c>
      <c r="E1516" t="s">
        <v>256</v>
      </c>
      <c r="F1516" t="s">
        <v>217</v>
      </c>
      <c r="G1516" t="s">
        <v>218</v>
      </c>
      <c r="K1516">
        <v>6</v>
      </c>
      <c r="M1516">
        <v>0</v>
      </c>
    </row>
    <row r="1517" spans="1:13" x14ac:dyDescent="0.2">
      <c r="A1517" s="7">
        <v>39680</v>
      </c>
      <c r="B1517">
        <v>234</v>
      </c>
      <c r="C1517">
        <v>30</v>
      </c>
      <c r="D1517">
        <v>450</v>
      </c>
      <c r="E1517" t="s">
        <v>256</v>
      </c>
      <c r="F1517" t="s">
        <v>217</v>
      </c>
      <c r="G1517" t="s">
        <v>218</v>
      </c>
      <c r="K1517">
        <v>6</v>
      </c>
      <c r="M1517">
        <v>0</v>
      </c>
    </row>
    <row r="1518" spans="1:13" x14ac:dyDescent="0.2">
      <c r="A1518" s="7">
        <v>39680</v>
      </c>
      <c r="B1518">
        <v>234</v>
      </c>
      <c r="C1518">
        <v>30</v>
      </c>
      <c r="D1518">
        <v>450</v>
      </c>
      <c r="E1518" t="s">
        <v>256</v>
      </c>
      <c r="F1518" t="s">
        <v>217</v>
      </c>
      <c r="G1518" t="s">
        <v>218</v>
      </c>
      <c r="K1518">
        <v>6</v>
      </c>
      <c r="M1518">
        <v>0</v>
      </c>
    </row>
    <row r="1519" spans="1:13" x14ac:dyDescent="0.2">
      <c r="A1519" s="7">
        <v>39680</v>
      </c>
      <c r="B1519">
        <v>234</v>
      </c>
      <c r="C1519">
        <v>30</v>
      </c>
      <c r="D1519">
        <v>450</v>
      </c>
      <c r="E1519" t="s">
        <v>256</v>
      </c>
      <c r="F1519" t="s">
        <v>217</v>
      </c>
      <c r="G1519" t="s">
        <v>218</v>
      </c>
      <c r="K1519">
        <v>6</v>
      </c>
      <c r="M1519">
        <v>0</v>
      </c>
    </row>
    <row r="1520" spans="1:13" x14ac:dyDescent="0.2">
      <c r="A1520" s="7">
        <v>39680</v>
      </c>
      <c r="B1520">
        <v>234</v>
      </c>
      <c r="C1520">
        <v>30</v>
      </c>
      <c r="D1520">
        <v>450</v>
      </c>
      <c r="E1520" t="s">
        <v>256</v>
      </c>
      <c r="F1520" t="s">
        <v>217</v>
      </c>
      <c r="G1520" t="s">
        <v>218</v>
      </c>
      <c r="K1520">
        <v>6</v>
      </c>
      <c r="M1520">
        <v>0</v>
      </c>
    </row>
    <row r="1521" spans="1:13" x14ac:dyDescent="0.2">
      <c r="A1521" s="7">
        <v>39680</v>
      </c>
      <c r="B1521">
        <v>234</v>
      </c>
      <c r="C1521">
        <v>30</v>
      </c>
      <c r="D1521">
        <v>450</v>
      </c>
      <c r="E1521" t="s">
        <v>256</v>
      </c>
      <c r="F1521" t="s">
        <v>217</v>
      </c>
      <c r="G1521" t="s">
        <v>218</v>
      </c>
      <c r="K1521">
        <v>6</v>
      </c>
      <c r="M1521">
        <v>0</v>
      </c>
    </row>
    <row r="1522" spans="1:13" x14ac:dyDescent="0.2">
      <c r="A1522" s="7">
        <v>39680</v>
      </c>
      <c r="B1522">
        <v>234</v>
      </c>
      <c r="C1522">
        <v>30</v>
      </c>
      <c r="D1522">
        <v>450</v>
      </c>
      <c r="E1522" t="s">
        <v>256</v>
      </c>
      <c r="F1522" t="s">
        <v>217</v>
      </c>
      <c r="G1522" t="s">
        <v>218</v>
      </c>
      <c r="K1522">
        <v>6</v>
      </c>
      <c r="M1522">
        <v>0</v>
      </c>
    </row>
    <row r="1523" spans="1:13" x14ac:dyDescent="0.2">
      <c r="A1523" s="7">
        <v>39680</v>
      </c>
      <c r="B1523">
        <v>234</v>
      </c>
      <c r="C1523">
        <v>30</v>
      </c>
      <c r="D1523">
        <v>450</v>
      </c>
      <c r="E1523" t="s">
        <v>256</v>
      </c>
      <c r="F1523" t="s">
        <v>217</v>
      </c>
      <c r="G1523" t="s">
        <v>218</v>
      </c>
      <c r="K1523">
        <v>6</v>
      </c>
      <c r="M1523">
        <v>0</v>
      </c>
    </row>
    <row r="1524" spans="1:13" x14ac:dyDescent="0.2">
      <c r="A1524" s="7">
        <v>39680</v>
      </c>
      <c r="B1524">
        <v>234</v>
      </c>
      <c r="C1524">
        <v>30</v>
      </c>
      <c r="D1524">
        <v>450</v>
      </c>
      <c r="E1524" t="s">
        <v>256</v>
      </c>
      <c r="F1524" t="s">
        <v>217</v>
      </c>
      <c r="G1524" t="s">
        <v>218</v>
      </c>
      <c r="K1524">
        <v>6</v>
      </c>
      <c r="M1524">
        <v>0</v>
      </c>
    </row>
    <row r="1525" spans="1:13" x14ac:dyDescent="0.2">
      <c r="A1525" s="7">
        <v>39680</v>
      </c>
      <c r="B1525">
        <v>234</v>
      </c>
      <c r="C1525">
        <v>30</v>
      </c>
      <c r="D1525">
        <v>450</v>
      </c>
      <c r="E1525" t="s">
        <v>256</v>
      </c>
      <c r="F1525" t="s">
        <v>217</v>
      </c>
      <c r="G1525" t="s">
        <v>218</v>
      </c>
      <c r="K1525">
        <v>6</v>
      </c>
      <c r="M1525">
        <v>0</v>
      </c>
    </row>
    <row r="1526" spans="1:13" x14ac:dyDescent="0.2">
      <c r="A1526" s="7">
        <v>39680</v>
      </c>
      <c r="B1526">
        <v>234</v>
      </c>
      <c r="C1526">
        <v>30</v>
      </c>
      <c r="D1526">
        <v>450</v>
      </c>
      <c r="E1526" t="s">
        <v>256</v>
      </c>
      <c r="F1526" t="s">
        <v>217</v>
      </c>
      <c r="G1526" t="s">
        <v>218</v>
      </c>
      <c r="K1526">
        <v>6</v>
      </c>
      <c r="M1526">
        <v>0</v>
      </c>
    </row>
    <row r="1527" spans="1:13" x14ac:dyDescent="0.2">
      <c r="A1527" s="7">
        <v>39680</v>
      </c>
      <c r="B1527">
        <v>234</v>
      </c>
      <c r="C1527">
        <v>30</v>
      </c>
      <c r="D1527">
        <v>450</v>
      </c>
      <c r="E1527" t="s">
        <v>256</v>
      </c>
      <c r="F1527" t="s">
        <v>217</v>
      </c>
      <c r="G1527" t="s">
        <v>218</v>
      </c>
      <c r="K1527">
        <v>6</v>
      </c>
      <c r="M1527">
        <v>0</v>
      </c>
    </row>
    <row r="1528" spans="1:13" x14ac:dyDescent="0.2">
      <c r="A1528" s="7">
        <v>39680</v>
      </c>
      <c r="B1528">
        <v>234</v>
      </c>
      <c r="C1528">
        <v>30</v>
      </c>
      <c r="D1528">
        <v>450</v>
      </c>
      <c r="E1528" t="s">
        <v>256</v>
      </c>
      <c r="F1528" t="s">
        <v>217</v>
      </c>
      <c r="G1528" t="s">
        <v>218</v>
      </c>
      <c r="K1528">
        <v>6</v>
      </c>
      <c r="M1528">
        <v>0</v>
      </c>
    </row>
    <row r="1529" spans="1:13" x14ac:dyDescent="0.2">
      <c r="A1529" s="7">
        <v>39680</v>
      </c>
      <c r="B1529">
        <v>234</v>
      </c>
      <c r="C1529">
        <v>30</v>
      </c>
      <c r="D1529">
        <v>450</v>
      </c>
      <c r="E1529" t="s">
        <v>256</v>
      </c>
      <c r="F1529" t="s">
        <v>217</v>
      </c>
      <c r="G1529" t="s">
        <v>218</v>
      </c>
      <c r="K1529">
        <v>6</v>
      </c>
      <c r="M1529">
        <v>0</v>
      </c>
    </row>
    <row r="1530" spans="1:13" x14ac:dyDescent="0.2">
      <c r="A1530" s="7">
        <v>39680</v>
      </c>
      <c r="B1530">
        <v>234</v>
      </c>
      <c r="C1530">
        <v>30</v>
      </c>
      <c r="D1530">
        <v>450</v>
      </c>
      <c r="E1530" t="s">
        <v>256</v>
      </c>
      <c r="F1530" t="s">
        <v>217</v>
      </c>
      <c r="G1530" t="s">
        <v>218</v>
      </c>
      <c r="K1530">
        <v>6</v>
      </c>
      <c r="M1530">
        <v>0</v>
      </c>
    </row>
    <row r="1531" spans="1:13" x14ac:dyDescent="0.2">
      <c r="A1531" s="7">
        <v>39680</v>
      </c>
      <c r="B1531">
        <v>234</v>
      </c>
      <c r="C1531">
        <v>30</v>
      </c>
      <c r="D1531">
        <v>450</v>
      </c>
      <c r="E1531" t="s">
        <v>256</v>
      </c>
      <c r="F1531" t="s">
        <v>217</v>
      </c>
      <c r="G1531" t="s">
        <v>218</v>
      </c>
      <c r="K1531">
        <v>6</v>
      </c>
      <c r="M1531">
        <v>0</v>
      </c>
    </row>
    <row r="1532" spans="1:13" x14ac:dyDescent="0.2">
      <c r="A1532" s="7">
        <v>39680</v>
      </c>
      <c r="B1532">
        <v>234</v>
      </c>
      <c r="C1532">
        <v>30</v>
      </c>
      <c r="D1532">
        <v>450</v>
      </c>
      <c r="E1532" t="s">
        <v>256</v>
      </c>
      <c r="F1532" t="s">
        <v>217</v>
      </c>
      <c r="G1532" t="s">
        <v>218</v>
      </c>
      <c r="K1532">
        <v>6</v>
      </c>
      <c r="M1532">
        <v>0</v>
      </c>
    </row>
    <row r="1533" spans="1:13" x14ac:dyDescent="0.2">
      <c r="A1533" s="7">
        <v>39680</v>
      </c>
      <c r="B1533">
        <v>234</v>
      </c>
      <c r="C1533">
        <v>30</v>
      </c>
      <c r="D1533">
        <v>450</v>
      </c>
      <c r="E1533" t="s">
        <v>256</v>
      </c>
      <c r="F1533" t="s">
        <v>217</v>
      </c>
      <c r="G1533" t="s">
        <v>218</v>
      </c>
      <c r="K1533">
        <v>6</v>
      </c>
      <c r="M1533">
        <v>0</v>
      </c>
    </row>
    <row r="1534" spans="1:13" x14ac:dyDescent="0.2">
      <c r="A1534" s="7">
        <v>39680</v>
      </c>
      <c r="B1534">
        <v>234</v>
      </c>
      <c r="C1534">
        <v>30</v>
      </c>
      <c r="D1534">
        <v>450</v>
      </c>
      <c r="E1534" t="s">
        <v>256</v>
      </c>
      <c r="F1534" t="s">
        <v>217</v>
      </c>
      <c r="G1534" t="s">
        <v>218</v>
      </c>
      <c r="K1534">
        <v>6</v>
      </c>
      <c r="M1534">
        <v>0</v>
      </c>
    </row>
    <row r="1535" spans="1:13" x14ac:dyDescent="0.2">
      <c r="A1535" s="7">
        <v>39680</v>
      </c>
      <c r="B1535">
        <v>234</v>
      </c>
      <c r="C1535">
        <v>30</v>
      </c>
      <c r="D1535">
        <v>450</v>
      </c>
      <c r="E1535" t="s">
        <v>256</v>
      </c>
      <c r="F1535" t="s">
        <v>217</v>
      </c>
      <c r="G1535" t="s">
        <v>218</v>
      </c>
      <c r="K1535">
        <v>6</v>
      </c>
      <c r="M1535">
        <v>0</v>
      </c>
    </row>
    <row r="1536" spans="1:13" x14ac:dyDescent="0.2">
      <c r="A1536" s="7">
        <v>39680</v>
      </c>
      <c r="B1536">
        <v>234</v>
      </c>
      <c r="C1536">
        <v>30</v>
      </c>
      <c r="D1536">
        <v>450</v>
      </c>
      <c r="E1536" t="s">
        <v>256</v>
      </c>
      <c r="F1536" t="s">
        <v>217</v>
      </c>
      <c r="G1536" t="s">
        <v>218</v>
      </c>
      <c r="K1536">
        <v>6</v>
      </c>
      <c r="M1536">
        <v>0</v>
      </c>
    </row>
    <row r="1537" spans="1:13" x14ac:dyDescent="0.2">
      <c r="A1537" s="7">
        <v>39680</v>
      </c>
      <c r="B1537">
        <v>234</v>
      </c>
      <c r="C1537">
        <v>30</v>
      </c>
      <c r="D1537">
        <v>450</v>
      </c>
      <c r="E1537" t="s">
        <v>256</v>
      </c>
      <c r="F1537" t="s">
        <v>217</v>
      </c>
      <c r="G1537" t="s">
        <v>218</v>
      </c>
      <c r="K1537">
        <v>6</v>
      </c>
      <c r="M1537">
        <v>0</v>
      </c>
    </row>
    <row r="1538" spans="1:13" x14ac:dyDescent="0.2">
      <c r="A1538" s="7">
        <v>39680</v>
      </c>
      <c r="B1538">
        <v>234</v>
      </c>
      <c r="C1538">
        <v>30</v>
      </c>
      <c r="D1538">
        <v>450</v>
      </c>
      <c r="E1538" t="s">
        <v>256</v>
      </c>
      <c r="F1538" t="s">
        <v>217</v>
      </c>
      <c r="G1538" t="s">
        <v>218</v>
      </c>
      <c r="K1538">
        <v>6</v>
      </c>
      <c r="M1538">
        <v>0</v>
      </c>
    </row>
    <row r="1539" spans="1:13" x14ac:dyDescent="0.2">
      <c r="A1539" s="7">
        <v>39680</v>
      </c>
      <c r="B1539">
        <v>234</v>
      </c>
      <c r="C1539">
        <v>30</v>
      </c>
      <c r="D1539">
        <v>450</v>
      </c>
      <c r="E1539" t="s">
        <v>256</v>
      </c>
      <c r="F1539" t="s">
        <v>217</v>
      </c>
      <c r="G1539" t="s">
        <v>218</v>
      </c>
      <c r="K1539">
        <v>6</v>
      </c>
      <c r="M1539">
        <v>0</v>
      </c>
    </row>
    <row r="1540" spans="1:13" x14ac:dyDescent="0.2">
      <c r="A1540" s="7">
        <v>39680</v>
      </c>
      <c r="B1540">
        <v>234</v>
      </c>
      <c r="C1540">
        <v>30</v>
      </c>
      <c r="D1540">
        <v>450</v>
      </c>
      <c r="E1540" t="s">
        <v>256</v>
      </c>
      <c r="F1540" t="s">
        <v>217</v>
      </c>
      <c r="G1540" t="s">
        <v>218</v>
      </c>
      <c r="K1540">
        <v>6</v>
      </c>
      <c r="M1540">
        <v>0</v>
      </c>
    </row>
    <row r="1541" spans="1:13" x14ac:dyDescent="0.2">
      <c r="A1541" s="7">
        <v>39680</v>
      </c>
      <c r="B1541">
        <v>234</v>
      </c>
      <c r="C1541">
        <v>30</v>
      </c>
      <c r="D1541">
        <v>450</v>
      </c>
      <c r="E1541" t="s">
        <v>256</v>
      </c>
      <c r="F1541" t="s">
        <v>217</v>
      </c>
      <c r="G1541" t="s">
        <v>218</v>
      </c>
      <c r="K1541">
        <v>6</v>
      </c>
      <c r="M1541">
        <v>0</v>
      </c>
    </row>
    <row r="1542" spans="1:13" x14ac:dyDescent="0.2">
      <c r="A1542" s="7">
        <v>39680</v>
      </c>
      <c r="B1542">
        <v>234</v>
      </c>
      <c r="C1542">
        <v>30</v>
      </c>
      <c r="D1542">
        <v>450</v>
      </c>
      <c r="E1542" t="s">
        <v>256</v>
      </c>
      <c r="F1542" t="s">
        <v>217</v>
      </c>
      <c r="G1542" t="s">
        <v>218</v>
      </c>
      <c r="K1542">
        <v>6</v>
      </c>
      <c r="M1542">
        <v>0</v>
      </c>
    </row>
    <row r="1543" spans="1:13" x14ac:dyDescent="0.2">
      <c r="A1543" s="7">
        <v>39680</v>
      </c>
      <c r="B1543">
        <v>234</v>
      </c>
      <c r="C1543">
        <v>30</v>
      </c>
      <c r="D1543">
        <v>450</v>
      </c>
      <c r="E1543" t="s">
        <v>256</v>
      </c>
      <c r="F1543" t="s">
        <v>217</v>
      </c>
      <c r="G1543" t="s">
        <v>218</v>
      </c>
      <c r="K1543">
        <v>6</v>
      </c>
      <c r="M1543">
        <v>0</v>
      </c>
    </row>
    <row r="1544" spans="1:13" x14ac:dyDescent="0.2">
      <c r="A1544" s="7">
        <v>39680</v>
      </c>
      <c r="B1544">
        <v>234</v>
      </c>
      <c r="C1544">
        <v>30</v>
      </c>
      <c r="D1544">
        <v>450</v>
      </c>
      <c r="E1544" t="s">
        <v>256</v>
      </c>
      <c r="F1544" t="s">
        <v>217</v>
      </c>
      <c r="G1544" t="s">
        <v>218</v>
      </c>
      <c r="K1544">
        <v>6</v>
      </c>
      <c r="M1544">
        <v>0</v>
      </c>
    </row>
    <row r="1545" spans="1:13" x14ac:dyDescent="0.2">
      <c r="A1545" s="7">
        <v>39680</v>
      </c>
      <c r="B1545">
        <v>234</v>
      </c>
      <c r="C1545">
        <v>30</v>
      </c>
      <c r="D1545">
        <v>450</v>
      </c>
      <c r="E1545" t="s">
        <v>256</v>
      </c>
      <c r="F1545" t="s">
        <v>217</v>
      </c>
      <c r="G1545" t="s">
        <v>218</v>
      </c>
      <c r="K1545">
        <v>6</v>
      </c>
      <c r="M1545">
        <v>0</v>
      </c>
    </row>
    <row r="1546" spans="1:13" x14ac:dyDescent="0.2">
      <c r="A1546" s="7">
        <v>39680</v>
      </c>
      <c r="B1546">
        <v>234</v>
      </c>
      <c r="C1546">
        <v>30</v>
      </c>
      <c r="D1546">
        <v>450</v>
      </c>
      <c r="E1546" t="s">
        <v>256</v>
      </c>
      <c r="F1546" t="s">
        <v>217</v>
      </c>
      <c r="G1546" t="s">
        <v>218</v>
      </c>
      <c r="K1546">
        <v>6</v>
      </c>
      <c r="M1546">
        <v>0</v>
      </c>
    </row>
    <row r="1547" spans="1:13" x14ac:dyDescent="0.2">
      <c r="A1547" s="7">
        <v>39680</v>
      </c>
      <c r="B1547">
        <v>234</v>
      </c>
      <c r="C1547">
        <v>30</v>
      </c>
      <c r="D1547">
        <v>450</v>
      </c>
      <c r="E1547" t="s">
        <v>256</v>
      </c>
      <c r="F1547" t="s">
        <v>217</v>
      </c>
      <c r="G1547" t="s">
        <v>218</v>
      </c>
      <c r="K1547">
        <v>6</v>
      </c>
      <c r="M1547">
        <v>0</v>
      </c>
    </row>
    <row r="1548" spans="1:13" x14ac:dyDescent="0.2">
      <c r="A1548" s="7">
        <v>39680</v>
      </c>
      <c r="B1548">
        <v>234</v>
      </c>
      <c r="C1548">
        <v>30</v>
      </c>
      <c r="D1548">
        <v>450</v>
      </c>
      <c r="E1548" t="s">
        <v>256</v>
      </c>
      <c r="F1548" t="s">
        <v>217</v>
      </c>
      <c r="G1548" t="s">
        <v>218</v>
      </c>
      <c r="K1548">
        <v>6</v>
      </c>
      <c r="M1548">
        <v>0</v>
      </c>
    </row>
    <row r="1549" spans="1:13" x14ac:dyDescent="0.2">
      <c r="A1549" s="7">
        <v>39680</v>
      </c>
      <c r="B1549">
        <v>234</v>
      </c>
      <c r="C1549">
        <v>30</v>
      </c>
      <c r="D1549">
        <v>450</v>
      </c>
      <c r="E1549" t="s">
        <v>256</v>
      </c>
      <c r="F1549" t="s">
        <v>217</v>
      </c>
      <c r="G1549" t="s">
        <v>218</v>
      </c>
      <c r="K1549">
        <v>6</v>
      </c>
      <c r="M1549">
        <v>0</v>
      </c>
    </row>
    <row r="1550" spans="1:13" x14ac:dyDescent="0.2">
      <c r="A1550" s="7">
        <v>39680</v>
      </c>
      <c r="B1550">
        <v>234</v>
      </c>
      <c r="C1550">
        <v>30</v>
      </c>
      <c r="D1550">
        <v>450</v>
      </c>
      <c r="E1550" t="s">
        <v>256</v>
      </c>
      <c r="F1550" t="s">
        <v>217</v>
      </c>
      <c r="G1550" t="s">
        <v>218</v>
      </c>
      <c r="K1550">
        <v>6</v>
      </c>
      <c r="M1550">
        <v>0</v>
      </c>
    </row>
    <row r="1551" spans="1:13" x14ac:dyDescent="0.2">
      <c r="A1551" s="7">
        <v>39680</v>
      </c>
      <c r="B1551">
        <v>234</v>
      </c>
      <c r="C1551">
        <v>30</v>
      </c>
      <c r="D1551">
        <v>450</v>
      </c>
      <c r="E1551" t="s">
        <v>256</v>
      </c>
      <c r="F1551" t="s">
        <v>217</v>
      </c>
      <c r="G1551" t="s">
        <v>218</v>
      </c>
      <c r="K1551">
        <v>6</v>
      </c>
      <c r="M1551">
        <v>0</v>
      </c>
    </row>
    <row r="1552" spans="1:13" x14ac:dyDescent="0.2">
      <c r="A1552" s="7">
        <v>39680</v>
      </c>
      <c r="B1552">
        <v>234</v>
      </c>
      <c r="C1552">
        <v>30</v>
      </c>
      <c r="D1552">
        <v>450</v>
      </c>
      <c r="E1552" t="s">
        <v>256</v>
      </c>
      <c r="F1552" t="s">
        <v>217</v>
      </c>
      <c r="G1552" t="s">
        <v>218</v>
      </c>
      <c r="K1552">
        <v>6</v>
      </c>
      <c r="M1552">
        <v>0</v>
      </c>
    </row>
    <row r="1553" spans="1:13" x14ac:dyDescent="0.2">
      <c r="A1553" s="7">
        <v>39680</v>
      </c>
      <c r="B1553">
        <v>234</v>
      </c>
      <c r="C1553">
        <v>30</v>
      </c>
      <c r="D1553">
        <v>450</v>
      </c>
      <c r="E1553" t="s">
        <v>256</v>
      </c>
      <c r="F1553" t="s">
        <v>217</v>
      </c>
      <c r="G1553" t="s">
        <v>218</v>
      </c>
      <c r="K1553">
        <v>6</v>
      </c>
      <c r="M1553">
        <v>0</v>
      </c>
    </row>
    <row r="1554" spans="1:13" x14ac:dyDescent="0.2">
      <c r="A1554" s="7">
        <v>39680</v>
      </c>
      <c r="B1554">
        <v>234</v>
      </c>
      <c r="C1554">
        <v>30</v>
      </c>
      <c r="D1554">
        <v>450</v>
      </c>
      <c r="E1554" t="s">
        <v>256</v>
      </c>
      <c r="F1554" t="s">
        <v>217</v>
      </c>
      <c r="G1554" t="s">
        <v>218</v>
      </c>
      <c r="K1554">
        <v>6</v>
      </c>
      <c r="M1554">
        <v>0</v>
      </c>
    </row>
    <row r="1555" spans="1:13" x14ac:dyDescent="0.2">
      <c r="A1555" s="7">
        <v>39680</v>
      </c>
      <c r="B1555">
        <v>234</v>
      </c>
      <c r="C1555">
        <v>30</v>
      </c>
      <c r="D1555">
        <v>450</v>
      </c>
      <c r="E1555" t="s">
        <v>256</v>
      </c>
      <c r="F1555" t="s">
        <v>217</v>
      </c>
      <c r="G1555" t="s">
        <v>218</v>
      </c>
      <c r="K1555">
        <v>6</v>
      </c>
      <c r="M1555">
        <v>0</v>
      </c>
    </row>
    <row r="1556" spans="1:13" x14ac:dyDescent="0.2">
      <c r="A1556" s="7">
        <v>39680</v>
      </c>
      <c r="B1556">
        <v>234</v>
      </c>
      <c r="C1556">
        <v>30</v>
      </c>
      <c r="D1556">
        <v>450</v>
      </c>
      <c r="E1556" t="s">
        <v>256</v>
      </c>
      <c r="F1556" t="s">
        <v>217</v>
      </c>
      <c r="G1556" t="s">
        <v>218</v>
      </c>
      <c r="K1556">
        <v>6</v>
      </c>
      <c r="M1556">
        <v>0</v>
      </c>
    </row>
    <row r="1557" spans="1:13" x14ac:dyDescent="0.2">
      <c r="A1557" s="7">
        <v>39680</v>
      </c>
      <c r="B1557">
        <v>234</v>
      </c>
      <c r="C1557">
        <v>30</v>
      </c>
      <c r="D1557">
        <v>450</v>
      </c>
      <c r="E1557" t="s">
        <v>256</v>
      </c>
      <c r="F1557" t="s">
        <v>217</v>
      </c>
      <c r="G1557" t="s">
        <v>218</v>
      </c>
      <c r="K1557">
        <v>6</v>
      </c>
      <c r="M1557">
        <v>0</v>
      </c>
    </row>
    <row r="1558" spans="1:13" x14ac:dyDescent="0.2">
      <c r="A1558" s="7">
        <v>39680</v>
      </c>
      <c r="B1558">
        <v>234</v>
      </c>
      <c r="C1558">
        <v>30</v>
      </c>
      <c r="D1558">
        <v>450</v>
      </c>
      <c r="E1558" t="s">
        <v>256</v>
      </c>
      <c r="F1558" t="s">
        <v>217</v>
      </c>
      <c r="G1558" t="s">
        <v>218</v>
      </c>
      <c r="K1558">
        <v>6</v>
      </c>
      <c r="M1558">
        <v>0</v>
      </c>
    </row>
    <row r="1559" spans="1:13" x14ac:dyDescent="0.2">
      <c r="A1559" s="7">
        <v>39680</v>
      </c>
      <c r="B1559">
        <v>234</v>
      </c>
      <c r="C1559">
        <v>30</v>
      </c>
      <c r="D1559">
        <v>450</v>
      </c>
      <c r="E1559" t="s">
        <v>256</v>
      </c>
      <c r="F1559" t="s">
        <v>217</v>
      </c>
      <c r="G1559" t="s">
        <v>218</v>
      </c>
      <c r="K1559">
        <v>6</v>
      </c>
      <c r="M1559">
        <v>0</v>
      </c>
    </row>
    <row r="1560" spans="1:13" x14ac:dyDescent="0.2">
      <c r="A1560" s="7">
        <v>39680</v>
      </c>
      <c r="B1560">
        <v>234</v>
      </c>
      <c r="C1560">
        <v>30</v>
      </c>
      <c r="D1560">
        <v>450</v>
      </c>
      <c r="E1560" t="s">
        <v>256</v>
      </c>
      <c r="F1560" t="s">
        <v>217</v>
      </c>
      <c r="G1560" t="s">
        <v>218</v>
      </c>
      <c r="K1560">
        <v>6</v>
      </c>
      <c r="M1560">
        <v>0</v>
      </c>
    </row>
    <row r="1561" spans="1:13" x14ac:dyDescent="0.2">
      <c r="A1561" s="7">
        <v>39680</v>
      </c>
      <c r="B1561">
        <v>234</v>
      </c>
      <c r="C1561">
        <v>30</v>
      </c>
      <c r="D1561">
        <v>450</v>
      </c>
      <c r="E1561" t="s">
        <v>256</v>
      </c>
      <c r="F1561" t="s">
        <v>217</v>
      </c>
      <c r="G1561" t="s">
        <v>218</v>
      </c>
      <c r="K1561">
        <v>6</v>
      </c>
      <c r="M1561">
        <v>0</v>
      </c>
    </row>
    <row r="1562" spans="1:13" x14ac:dyDescent="0.2">
      <c r="A1562" s="7">
        <v>39680</v>
      </c>
      <c r="B1562">
        <v>234</v>
      </c>
      <c r="C1562">
        <v>30</v>
      </c>
      <c r="D1562">
        <v>450</v>
      </c>
      <c r="E1562" t="s">
        <v>256</v>
      </c>
      <c r="F1562" t="s">
        <v>217</v>
      </c>
      <c r="G1562" t="s">
        <v>218</v>
      </c>
      <c r="K1562">
        <v>6</v>
      </c>
      <c r="M1562">
        <v>0</v>
      </c>
    </row>
    <row r="1563" spans="1:13" x14ac:dyDescent="0.2">
      <c r="A1563" s="7">
        <v>39680</v>
      </c>
      <c r="B1563">
        <v>234</v>
      </c>
      <c r="C1563">
        <v>30</v>
      </c>
      <c r="D1563">
        <v>450</v>
      </c>
      <c r="E1563" t="s">
        <v>256</v>
      </c>
      <c r="F1563" t="s">
        <v>217</v>
      </c>
      <c r="G1563" t="s">
        <v>218</v>
      </c>
      <c r="K1563">
        <v>6</v>
      </c>
      <c r="M1563">
        <v>0</v>
      </c>
    </row>
    <row r="1564" spans="1:13" x14ac:dyDescent="0.2">
      <c r="A1564" s="7">
        <v>39680</v>
      </c>
      <c r="B1564">
        <v>234</v>
      </c>
      <c r="C1564">
        <v>30</v>
      </c>
      <c r="D1564">
        <v>450</v>
      </c>
      <c r="E1564" t="s">
        <v>256</v>
      </c>
      <c r="F1564" t="s">
        <v>217</v>
      </c>
      <c r="G1564" t="s">
        <v>218</v>
      </c>
      <c r="K1564">
        <v>6</v>
      </c>
      <c r="M1564">
        <v>0</v>
      </c>
    </row>
    <row r="1565" spans="1:13" x14ac:dyDescent="0.2">
      <c r="A1565" s="7">
        <v>39680</v>
      </c>
      <c r="B1565">
        <v>234</v>
      </c>
      <c r="C1565">
        <v>30</v>
      </c>
      <c r="D1565">
        <v>450</v>
      </c>
      <c r="E1565" t="s">
        <v>256</v>
      </c>
      <c r="F1565" t="s">
        <v>217</v>
      </c>
      <c r="G1565" t="s">
        <v>218</v>
      </c>
      <c r="K1565">
        <v>6</v>
      </c>
      <c r="M1565">
        <v>0</v>
      </c>
    </row>
    <row r="1566" spans="1:13" x14ac:dyDescent="0.2">
      <c r="A1566" s="7">
        <v>39680</v>
      </c>
      <c r="B1566">
        <v>234</v>
      </c>
      <c r="C1566">
        <v>30</v>
      </c>
      <c r="D1566">
        <v>450</v>
      </c>
      <c r="E1566" t="s">
        <v>256</v>
      </c>
      <c r="F1566" t="s">
        <v>217</v>
      </c>
      <c r="G1566" t="s">
        <v>218</v>
      </c>
      <c r="K1566">
        <v>6</v>
      </c>
      <c r="M1566">
        <v>0</v>
      </c>
    </row>
    <row r="1567" spans="1:13" x14ac:dyDescent="0.2">
      <c r="A1567" s="7">
        <v>39680</v>
      </c>
      <c r="B1567">
        <v>234</v>
      </c>
      <c r="C1567">
        <v>30</v>
      </c>
      <c r="D1567">
        <v>450</v>
      </c>
      <c r="E1567" t="s">
        <v>256</v>
      </c>
      <c r="F1567" t="s">
        <v>217</v>
      </c>
      <c r="G1567" t="s">
        <v>218</v>
      </c>
      <c r="K1567">
        <v>6</v>
      </c>
      <c r="M1567">
        <v>0</v>
      </c>
    </row>
    <row r="1568" spans="1:13" x14ac:dyDescent="0.2">
      <c r="A1568" s="7">
        <v>39680</v>
      </c>
      <c r="B1568">
        <v>234</v>
      </c>
      <c r="C1568">
        <v>30</v>
      </c>
      <c r="D1568">
        <v>450</v>
      </c>
      <c r="E1568" t="s">
        <v>256</v>
      </c>
      <c r="F1568" t="s">
        <v>217</v>
      </c>
      <c r="G1568" t="s">
        <v>218</v>
      </c>
      <c r="K1568">
        <v>6</v>
      </c>
      <c r="M1568">
        <v>0</v>
      </c>
    </row>
    <row r="1569" spans="1:13" x14ac:dyDescent="0.2">
      <c r="A1569" s="7">
        <v>39680</v>
      </c>
      <c r="B1569">
        <v>234</v>
      </c>
      <c r="C1569">
        <v>30</v>
      </c>
      <c r="D1569">
        <v>450</v>
      </c>
      <c r="E1569" t="s">
        <v>256</v>
      </c>
      <c r="F1569" t="s">
        <v>217</v>
      </c>
      <c r="G1569" t="s">
        <v>218</v>
      </c>
      <c r="K1569">
        <v>6</v>
      </c>
      <c r="M1569">
        <v>0</v>
      </c>
    </row>
    <row r="1570" spans="1:13" x14ac:dyDescent="0.2">
      <c r="A1570" s="7">
        <v>39680</v>
      </c>
      <c r="B1570">
        <v>234</v>
      </c>
      <c r="C1570">
        <v>30</v>
      </c>
      <c r="D1570">
        <v>450</v>
      </c>
      <c r="E1570" t="s">
        <v>256</v>
      </c>
      <c r="F1570" t="s">
        <v>217</v>
      </c>
      <c r="G1570" t="s">
        <v>218</v>
      </c>
      <c r="K1570">
        <v>6</v>
      </c>
      <c r="M1570">
        <v>0</v>
      </c>
    </row>
    <row r="1571" spans="1:13" x14ac:dyDescent="0.2">
      <c r="A1571" s="7">
        <v>39680</v>
      </c>
      <c r="B1571">
        <v>234</v>
      </c>
      <c r="C1571">
        <v>30</v>
      </c>
      <c r="D1571">
        <v>450</v>
      </c>
      <c r="E1571" t="s">
        <v>256</v>
      </c>
      <c r="F1571" t="s">
        <v>217</v>
      </c>
      <c r="G1571" t="s">
        <v>218</v>
      </c>
      <c r="K1571">
        <v>6</v>
      </c>
      <c r="M1571">
        <v>0</v>
      </c>
    </row>
    <row r="1572" spans="1:13" x14ac:dyDescent="0.2">
      <c r="A1572" s="7">
        <v>39680</v>
      </c>
      <c r="B1572">
        <v>234</v>
      </c>
      <c r="C1572">
        <v>30</v>
      </c>
      <c r="D1572">
        <v>450</v>
      </c>
      <c r="E1572" t="s">
        <v>256</v>
      </c>
      <c r="F1572" t="s">
        <v>217</v>
      </c>
      <c r="G1572" t="s">
        <v>218</v>
      </c>
      <c r="K1572">
        <v>6</v>
      </c>
      <c r="M1572">
        <v>0</v>
      </c>
    </row>
    <row r="1573" spans="1:13" x14ac:dyDescent="0.2">
      <c r="A1573" s="7">
        <v>39680</v>
      </c>
      <c r="B1573">
        <v>234</v>
      </c>
      <c r="C1573">
        <v>30</v>
      </c>
      <c r="D1573">
        <v>450</v>
      </c>
      <c r="E1573" t="s">
        <v>256</v>
      </c>
      <c r="F1573" t="s">
        <v>217</v>
      </c>
      <c r="G1573" t="s">
        <v>218</v>
      </c>
      <c r="K1573">
        <v>6</v>
      </c>
      <c r="M1573">
        <v>0</v>
      </c>
    </row>
    <row r="1574" spans="1:13" x14ac:dyDescent="0.2">
      <c r="A1574" s="7">
        <v>39680</v>
      </c>
      <c r="B1574">
        <v>234</v>
      </c>
      <c r="C1574">
        <v>30</v>
      </c>
      <c r="D1574">
        <v>450</v>
      </c>
      <c r="E1574" t="s">
        <v>256</v>
      </c>
      <c r="F1574" t="s">
        <v>217</v>
      </c>
      <c r="G1574" t="s">
        <v>218</v>
      </c>
      <c r="K1574">
        <v>6</v>
      </c>
      <c r="M1574">
        <v>0</v>
      </c>
    </row>
    <row r="1575" spans="1:13" x14ac:dyDescent="0.2">
      <c r="A1575" s="7">
        <v>39680</v>
      </c>
      <c r="B1575">
        <v>234</v>
      </c>
      <c r="C1575">
        <v>30</v>
      </c>
      <c r="D1575">
        <v>450</v>
      </c>
      <c r="E1575" t="s">
        <v>256</v>
      </c>
      <c r="F1575" t="s">
        <v>217</v>
      </c>
      <c r="G1575" t="s">
        <v>218</v>
      </c>
      <c r="K1575">
        <v>6</v>
      </c>
      <c r="M1575">
        <v>0</v>
      </c>
    </row>
    <row r="1576" spans="1:13" x14ac:dyDescent="0.2">
      <c r="A1576" s="7">
        <v>39680</v>
      </c>
      <c r="B1576">
        <v>234</v>
      </c>
      <c r="C1576">
        <v>30</v>
      </c>
      <c r="D1576">
        <v>450</v>
      </c>
      <c r="E1576" t="s">
        <v>256</v>
      </c>
      <c r="F1576" t="s">
        <v>217</v>
      </c>
      <c r="G1576" t="s">
        <v>218</v>
      </c>
      <c r="K1576">
        <v>6</v>
      </c>
      <c r="M1576">
        <v>0</v>
      </c>
    </row>
    <row r="1577" spans="1:13" x14ac:dyDescent="0.2">
      <c r="A1577" s="7">
        <v>39680</v>
      </c>
      <c r="B1577">
        <v>234</v>
      </c>
      <c r="C1577">
        <v>30</v>
      </c>
      <c r="D1577">
        <v>450</v>
      </c>
      <c r="E1577" t="s">
        <v>256</v>
      </c>
      <c r="F1577" t="s">
        <v>217</v>
      </c>
      <c r="G1577" t="s">
        <v>218</v>
      </c>
      <c r="K1577">
        <v>6</v>
      </c>
      <c r="M1577">
        <v>0</v>
      </c>
    </row>
    <row r="1578" spans="1:13" x14ac:dyDescent="0.2">
      <c r="A1578" s="7">
        <v>39680</v>
      </c>
      <c r="B1578">
        <v>234</v>
      </c>
      <c r="C1578">
        <v>30</v>
      </c>
      <c r="D1578">
        <v>450</v>
      </c>
      <c r="E1578" t="s">
        <v>256</v>
      </c>
      <c r="F1578" t="s">
        <v>217</v>
      </c>
      <c r="G1578" t="s">
        <v>218</v>
      </c>
      <c r="K1578">
        <v>6</v>
      </c>
      <c r="M1578">
        <v>0</v>
      </c>
    </row>
    <row r="1579" spans="1:13" x14ac:dyDescent="0.2">
      <c r="A1579" s="7">
        <v>39680</v>
      </c>
      <c r="B1579">
        <v>234</v>
      </c>
      <c r="C1579">
        <v>30</v>
      </c>
      <c r="D1579">
        <v>450</v>
      </c>
      <c r="E1579" t="s">
        <v>256</v>
      </c>
      <c r="F1579" t="s">
        <v>217</v>
      </c>
      <c r="G1579" t="s">
        <v>218</v>
      </c>
      <c r="K1579">
        <v>6</v>
      </c>
      <c r="M1579">
        <v>0</v>
      </c>
    </row>
    <row r="1580" spans="1:13" x14ac:dyDescent="0.2">
      <c r="A1580" s="7">
        <v>39680</v>
      </c>
      <c r="B1580">
        <v>234</v>
      </c>
      <c r="C1580">
        <v>30</v>
      </c>
      <c r="D1580">
        <v>450</v>
      </c>
      <c r="E1580" t="s">
        <v>256</v>
      </c>
      <c r="F1580" t="s">
        <v>217</v>
      </c>
      <c r="G1580" t="s">
        <v>218</v>
      </c>
      <c r="K1580">
        <v>6</v>
      </c>
      <c r="M1580">
        <v>0</v>
      </c>
    </row>
    <row r="1581" spans="1:13" x14ac:dyDescent="0.2">
      <c r="A1581" s="7">
        <v>39680</v>
      </c>
      <c r="B1581">
        <v>234</v>
      </c>
      <c r="C1581">
        <v>30</v>
      </c>
      <c r="D1581">
        <v>450</v>
      </c>
      <c r="E1581" t="s">
        <v>256</v>
      </c>
      <c r="F1581" t="s">
        <v>217</v>
      </c>
      <c r="G1581" t="s">
        <v>218</v>
      </c>
      <c r="K1581">
        <v>6</v>
      </c>
      <c r="M1581">
        <v>0</v>
      </c>
    </row>
    <row r="1582" spans="1:13" x14ac:dyDescent="0.2">
      <c r="A1582" s="7">
        <v>39680</v>
      </c>
      <c r="B1582">
        <v>234</v>
      </c>
      <c r="C1582">
        <v>30</v>
      </c>
      <c r="D1582">
        <v>450</v>
      </c>
      <c r="E1582" t="s">
        <v>256</v>
      </c>
      <c r="F1582" t="s">
        <v>217</v>
      </c>
      <c r="G1582" t="s">
        <v>218</v>
      </c>
      <c r="K1582">
        <v>6</v>
      </c>
      <c r="M1582">
        <v>0</v>
      </c>
    </row>
    <row r="1583" spans="1:13" x14ac:dyDescent="0.2">
      <c r="A1583" s="7">
        <v>39680</v>
      </c>
      <c r="B1583">
        <v>234</v>
      </c>
      <c r="C1583">
        <v>30</v>
      </c>
      <c r="D1583">
        <v>450</v>
      </c>
      <c r="E1583" t="s">
        <v>256</v>
      </c>
      <c r="F1583" t="s">
        <v>217</v>
      </c>
      <c r="G1583" t="s">
        <v>218</v>
      </c>
      <c r="K1583">
        <v>6</v>
      </c>
      <c r="M1583">
        <v>0</v>
      </c>
    </row>
    <row r="1584" spans="1:13" x14ac:dyDescent="0.2">
      <c r="A1584" s="7">
        <v>39680</v>
      </c>
      <c r="B1584">
        <v>234</v>
      </c>
      <c r="C1584">
        <v>30</v>
      </c>
      <c r="D1584">
        <v>450</v>
      </c>
      <c r="E1584" t="s">
        <v>256</v>
      </c>
      <c r="F1584" t="s">
        <v>217</v>
      </c>
      <c r="G1584" t="s">
        <v>218</v>
      </c>
      <c r="K1584">
        <v>6</v>
      </c>
      <c r="M1584">
        <v>0</v>
      </c>
    </row>
    <row r="1585" spans="1:13" x14ac:dyDescent="0.2">
      <c r="A1585" s="7">
        <v>39680</v>
      </c>
      <c r="B1585">
        <v>234</v>
      </c>
      <c r="C1585">
        <v>30</v>
      </c>
      <c r="D1585">
        <v>450</v>
      </c>
      <c r="E1585" t="s">
        <v>256</v>
      </c>
      <c r="F1585" t="s">
        <v>217</v>
      </c>
      <c r="G1585" t="s">
        <v>218</v>
      </c>
      <c r="K1585">
        <v>6</v>
      </c>
      <c r="M1585">
        <v>0</v>
      </c>
    </row>
    <row r="1586" spans="1:13" x14ac:dyDescent="0.2">
      <c r="A1586" s="7">
        <v>39680</v>
      </c>
      <c r="B1586">
        <v>234</v>
      </c>
      <c r="C1586">
        <v>30</v>
      </c>
      <c r="D1586">
        <v>450</v>
      </c>
      <c r="E1586" t="s">
        <v>256</v>
      </c>
      <c r="F1586" t="s">
        <v>217</v>
      </c>
      <c r="G1586" t="s">
        <v>218</v>
      </c>
      <c r="K1586">
        <v>6</v>
      </c>
      <c r="M1586">
        <v>0</v>
      </c>
    </row>
    <row r="1587" spans="1:13" x14ac:dyDescent="0.2">
      <c r="A1587" s="7">
        <v>39680</v>
      </c>
      <c r="B1587">
        <v>234</v>
      </c>
      <c r="C1587">
        <v>30</v>
      </c>
      <c r="D1587">
        <v>450</v>
      </c>
      <c r="E1587" t="s">
        <v>256</v>
      </c>
      <c r="F1587" t="s">
        <v>217</v>
      </c>
      <c r="G1587" t="s">
        <v>218</v>
      </c>
      <c r="K1587">
        <v>6</v>
      </c>
      <c r="M1587">
        <v>0</v>
      </c>
    </row>
    <row r="1588" spans="1:13" x14ac:dyDescent="0.2">
      <c r="A1588" s="7">
        <v>39680</v>
      </c>
      <c r="B1588">
        <v>234</v>
      </c>
      <c r="C1588">
        <v>30</v>
      </c>
      <c r="D1588">
        <v>450</v>
      </c>
      <c r="E1588" t="s">
        <v>256</v>
      </c>
      <c r="F1588" t="s">
        <v>217</v>
      </c>
      <c r="G1588" t="s">
        <v>218</v>
      </c>
      <c r="K1588">
        <v>6</v>
      </c>
      <c r="M1588">
        <v>0</v>
      </c>
    </row>
    <row r="1589" spans="1:13" x14ac:dyDescent="0.2">
      <c r="A1589" s="7">
        <v>39680</v>
      </c>
      <c r="B1589">
        <v>234</v>
      </c>
      <c r="C1589">
        <v>30</v>
      </c>
      <c r="D1589">
        <v>450</v>
      </c>
      <c r="E1589" t="s">
        <v>256</v>
      </c>
      <c r="F1589" t="s">
        <v>217</v>
      </c>
      <c r="G1589" t="s">
        <v>218</v>
      </c>
      <c r="K1589">
        <v>6</v>
      </c>
      <c r="M1589">
        <v>0</v>
      </c>
    </row>
    <row r="1590" spans="1:13" x14ac:dyDescent="0.2">
      <c r="A1590" s="7">
        <v>39680</v>
      </c>
      <c r="B1590">
        <v>234</v>
      </c>
      <c r="C1590">
        <v>30</v>
      </c>
      <c r="D1590">
        <v>450</v>
      </c>
      <c r="E1590" t="s">
        <v>256</v>
      </c>
      <c r="F1590" t="s">
        <v>217</v>
      </c>
      <c r="G1590" t="s">
        <v>218</v>
      </c>
      <c r="K1590">
        <v>6</v>
      </c>
      <c r="M1590">
        <v>0</v>
      </c>
    </row>
    <row r="1591" spans="1:13" x14ac:dyDescent="0.2">
      <c r="A1591" s="7">
        <v>39680</v>
      </c>
      <c r="B1591">
        <v>234</v>
      </c>
      <c r="C1591">
        <v>30</v>
      </c>
      <c r="D1591">
        <v>450</v>
      </c>
      <c r="E1591" t="s">
        <v>256</v>
      </c>
      <c r="F1591" t="s">
        <v>217</v>
      </c>
      <c r="G1591" t="s">
        <v>218</v>
      </c>
      <c r="K1591">
        <v>6</v>
      </c>
      <c r="M1591">
        <v>0</v>
      </c>
    </row>
    <row r="1592" spans="1:13" x14ac:dyDescent="0.2">
      <c r="A1592" s="7">
        <v>39680</v>
      </c>
      <c r="B1592">
        <v>234</v>
      </c>
      <c r="C1592">
        <v>30</v>
      </c>
      <c r="D1592">
        <v>450</v>
      </c>
      <c r="E1592" t="s">
        <v>256</v>
      </c>
      <c r="F1592" t="s">
        <v>217</v>
      </c>
      <c r="G1592" t="s">
        <v>218</v>
      </c>
      <c r="K1592">
        <v>6</v>
      </c>
      <c r="M1592">
        <v>0</v>
      </c>
    </row>
    <row r="1593" spans="1:13" x14ac:dyDescent="0.2">
      <c r="A1593" s="7">
        <v>39680</v>
      </c>
      <c r="B1593">
        <v>234</v>
      </c>
      <c r="C1593">
        <v>30</v>
      </c>
      <c r="D1593">
        <v>450</v>
      </c>
      <c r="E1593" t="s">
        <v>256</v>
      </c>
      <c r="F1593" t="s">
        <v>217</v>
      </c>
      <c r="G1593" t="s">
        <v>218</v>
      </c>
      <c r="K1593">
        <v>6</v>
      </c>
      <c r="M1593">
        <v>0</v>
      </c>
    </row>
    <row r="1594" spans="1:13" x14ac:dyDescent="0.2">
      <c r="A1594" s="7">
        <v>39680</v>
      </c>
      <c r="B1594">
        <v>234</v>
      </c>
      <c r="C1594">
        <v>30</v>
      </c>
      <c r="D1594">
        <v>450</v>
      </c>
      <c r="E1594" t="s">
        <v>256</v>
      </c>
      <c r="F1594" t="s">
        <v>217</v>
      </c>
      <c r="G1594" t="s">
        <v>218</v>
      </c>
      <c r="K1594">
        <v>6</v>
      </c>
      <c r="M1594">
        <v>0</v>
      </c>
    </row>
    <row r="1595" spans="1:13" x14ac:dyDescent="0.2">
      <c r="A1595" s="7">
        <v>39680</v>
      </c>
      <c r="B1595">
        <v>234</v>
      </c>
      <c r="C1595">
        <v>30</v>
      </c>
      <c r="D1595">
        <v>450</v>
      </c>
      <c r="E1595" t="s">
        <v>256</v>
      </c>
      <c r="F1595" t="s">
        <v>217</v>
      </c>
      <c r="G1595" t="s">
        <v>218</v>
      </c>
      <c r="K1595">
        <v>6</v>
      </c>
      <c r="M1595">
        <v>0</v>
      </c>
    </row>
    <row r="1596" spans="1:13" x14ac:dyDescent="0.2">
      <c r="A1596" s="7">
        <v>39680</v>
      </c>
      <c r="B1596">
        <v>234</v>
      </c>
      <c r="C1596">
        <v>30</v>
      </c>
      <c r="D1596">
        <v>450</v>
      </c>
      <c r="E1596" t="s">
        <v>256</v>
      </c>
      <c r="F1596" t="s">
        <v>217</v>
      </c>
      <c r="G1596" t="s">
        <v>218</v>
      </c>
      <c r="K1596">
        <v>6</v>
      </c>
      <c r="M1596">
        <v>0</v>
      </c>
    </row>
    <row r="1597" spans="1:13" x14ac:dyDescent="0.2">
      <c r="A1597" s="7">
        <v>39680</v>
      </c>
      <c r="B1597">
        <v>234</v>
      </c>
      <c r="C1597">
        <v>30</v>
      </c>
      <c r="D1597">
        <v>450</v>
      </c>
      <c r="E1597" t="s">
        <v>256</v>
      </c>
      <c r="F1597" t="s">
        <v>217</v>
      </c>
      <c r="G1597" t="s">
        <v>218</v>
      </c>
      <c r="K1597">
        <v>6</v>
      </c>
      <c r="M1597">
        <v>0</v>
      </c>
    </row>
    <row r="1598" spans="1:13" x14ac:dyDescent="0.2">
      <c r="A1598" s="7">
        <v>39680</v>
      </c>
      <c r="B1598">
        <v>234</v>
      </c>
      <c r="C1598">
        <v>30</v>
      </c>
      <c r="D1598">
        <v>450</v>
      </c>
      <c r="E1598" t="s">
        <v>256</v>
      </c>
      <c r="F1598" t="s">
        <v>217</v>
      </c>
      <c r="G1598" t="s">
        <v>218</v>
      </c>
      <c r="K1598">
        <v>6</v>
      </c>
      <c r="M1598">
        <v>0</v>
      </c>
    </row>
    <row r="1599" spans="1:13" x14ac:dyDescent="0.2">
      <c r="A1599" s="7">
        <v>39680</v>
      </c>
      <c r="B1599">
        <v>234</v>
      </c>
      <c r="C1599">
        <v>30</v>
      </c>
      <c r="D1599">
        <v>450</v>
      </c>
      <c r="E1599" t="s">
        <v>256</v>
      </c>
      <c r="F1599" t="s">
        <v>217</v>
      </c>
      <c r="G1599" t="s">
        <v>218</v>
      </c>
      <c r="K1599">
        <v>6</v>
      </c>
      <c r="M1599">
        <v>0</v>
      </c>
    </row>
    <row r="1600" spans="1:13" x14ac:dyDescent="0.2">
      <c r="A1600" s="7">
        <v>39680</v>
      </c>
      <c r="B1600">
        <v>234</v>
      </c>
      <c r="C1600">
        <v>30</v>
      </c>
      <c r="D1600">
        <v>450</v>
      </c>
      <c r="E1600" t="s">
        <v>256</v>
      </c>
      <c r="F1600" t="s">
        <v>217</v>
      </c>
      <c r="G1600" t="s">
        <v>218</v>
      </c>
      <c r="K1600">
        <v>6</v>
      </c>
      <c r="M1600">
        <v>0</v>
      </c>
    </row>
    <row r="1601" spans="1:13" x14ac:dyDescent="0.2">
      <c r="A1601" s="7">
        <v>39680</v>
      </c>
      <c r="B1601">
        <v>234</v>
      </c>
      <c r="C1601">
        <v>30</v>
      </c>
      <c r="D1601">
        <v>450</v>
      </c>
      <c r="E1601" t="s">
        <v>256</v>
      </c>
      <c r="F1601" t="s">
        <v>217</v>
      </c>
      <c r="G1601" t="s">
        <v>218</v>
      </c>
      <c r="K1601">
        <v>6</v>
      </c>
      <c r="M1601">
        <v>0</v>
      </c>
    </row>
    <row r="1602" spans="1:13" x14ac:dyDescent="0.2">
      <c r="A1602" s="7">
        <v>39680</v>
      </c>
      <c r="B1602">
        <v>234</v>
      </c>
      <c r="C1602">
        <v>30</v>
      </c>
      <c r="D1602">
        <v>450</v>
      </c>
      <c r="E1602" t="s">
        <v>256</v>
      </c>
      <c r="F1602" t="s">
        <v>217</v>
      </c>
      <c r="G1602" t="s">
        <v>218</v>
      </c>
      <c r="K1602">
        <v>6</v>
      </c>
      <c r="M1602">
        <v>0</v>
      </c>
    </row>
    <row r="1603" spans="1:13" x14ac:dyDescent="0.2">
      <c r="A1603" s="7">
        <v>39680</v>
      </c>
      <c r="B1603">
        <v>234</v>
      </c>
      <c r="C1603">
        <v>30</v>
      </c>
      <c r="D1603">
        <v>450</v>
      </c>
      <c r="E1603" t="s">
        <v>256</v>
      </c>
      <c r="F1603" t="s">
        <v>217</v>
      </c>
      <c r="G1603" t="s">
        <v>218</v>
      </c>
      <c r="K1603">
        <v>6</v>
      </c>
      <c r="M1603">
        <v>0</v>
      </c>
    </row>
    <row r="1604" spans="1:13" x14ac:dyDescent="0.2">
      <c r="A1604" s="7">
        <v>39680</v>
      </c>
      <c r="B1604">
        <v>234</v>
      </c>
      <c r="C1604">
        <v>30</v>
      </c>
      <c r="D1604">
        <v>450</v>
      </c>
      <c r="E1604" t="s">
        <v>256</v>
      </c>
      <c r="F1604" t="s">
        <v>217</v>
      </c>
      <c r="G1604" t="s">
        <v>218</v>
      </c>
      <c r="K1604">
        <v>6</v>
      </c>
      <c r="M1604">
        <v>0</v>
      </c>
    </row>
    <row r="1605" spans="1:13" x14ac:dyDescent="0.2">
      <c r="A1605" s="7">
        <v>39680</v>
      </c>
      <c r="B1605">
        <v>234</v>
      </c>
      <c r="C1605">
        <v>30</v>
      </c>
      <c r="D1605">
        <v>450</v>
      </c>
      <c r="E1605" t="s">
        <v>256</v>
      </c>
      <c r="F1605" t="s">
        <v>217</v>
      </c>
      <c r="G1605" t="s">
        <v>218</v>
      </c>
      <c r="K1605">
        <v>6</v>
      </c>
      <c r="M1605">
        <v>0</v>
      </c>
    </row>
    <row r="1606" spans="1:13" x14ac:dyDescent="0.2">
      <c r="A1606" s="7">
        <v>39680</v>
      </c>
      <c r="B1606">
        <v>234</v>
      </c>
      <c r="C1606">
        <v>30</v>
      </c>
      <c r="D1606">
        <v>450</v>
      </c>
      <c r="E1606" t="s">
        <v>256</v>
      </c>
      <c r="F1606" t="s">
        <v>217</v>
      </c>
      <c r="G1606" t="s">
        <v>218</v>
      </c>
      <c r="K1606">
        <v>6</v>
      </c>
      <c r="M1606">
        <v>0</v>
      </c>
    </row>
    <row r="1607" spans="1:13" x14ac:dyDescent="0.2">
      <c r="A1607" s="7">
        <v>39680</v>
      </c>
      <c r="B1607">
        <v>234</v>
      </c>
      <c r="C1607">
        <v>30</v>
      </c>
      <c r="D1607">
        <v>450</v>
      </c>
      <c r="E1607" t="s">
        <v>256</v>
      </c>
      <c r="F1607" t="s">
        <v>217</v>
      </c>
      <c r="G1607" t="s">
        <v>218</v>
      </c>
      <c r="K1607">
        <v>6</v>
      </c>
      <c r="M1607">
        <v>0</v>
      </c>
    </row>
    <row r="1608" spans="1:13" x14ac:dyDescent="0.2">
      <c r="A1608" s="7">
        <v>39680</v>
      </c>
      <c r="B1608">
        <v>234</v>
      </c>
      <c r="C1608">
        <v>30</v>
      </c>
      <c r="D1608">
        <v>450</v>
      </c>
      <c r="E1608" t="s">
        <v>256</v>
      </c>
      <c r="F1608" t="s">
        <v>217</v>
      </c>
      <c r="G1608" t="s">
        <v>218</v>
      </c>
      <c r="K1608">
        <v>6</v>
      </c>
      <c r="M1608">
        <v>0</v>
      </c>
    </row>
    <row r="1609" spans="1:13" x14ac:dyDescent="0.2">
      <c r="A1609" s="7">
        <v>39680</v>
      </c>
      <c r="B1609">
        <v>234</v>
      </c>
      <c r="C1609">
        <v>30</v>
      </c>
      <c r="D1609">
        <v>450</v>
      </c>
      <c r="E1609" t="s">
        <v>256</v>
      </c>
      <c r="F1609" t="s">
        <v>217</v>
      </c>
      <c r="G1609" t="s">
        <v>218</v>
      </c>
      <c r="K1609">
        <v>6</v>
      </c>
      <c r="M1609">
        <v>0</v>
      </c>
    </row>
    <row r="1610" spans="1:13" x14ac:dyDescent="0.2">
      <c r="A1610" s="7">
        <v>39680</v>
      </c>
      <c r="B1610">
        <v>234</v>
      </c>
      <c r="C1610">
        <v>30</v>
      </c>
      <c r="D1610">
        <v>450</v>
      </c>
      <c r="E1610" t="s">
        <v>256</v>
      </c>
      <c r="F1610" t="s">
        <v>217</v>
      </c>
      <c r="G1610" t="s">
        <v>218</v>
      </c>
      <c r="K1610">
        <v>6</v>
      </c>
      <c r="M1610">
        <v>0</v>
      </c>
    </row>
    <row r="1611" spans="1:13" x14ac:dyDescent="0.2">
      <c r="A1611" s="7">
        <v>39680</v>
      </c>
      <c r="B1611">
        <v>234</v>
      </c>
      <c r="C1611">
        <v>30</v>
      </c>
      <c r="D1611">
        <v>450</v>
      </c>
      <c r="E1611" t="s">
        <v>256</v>
      </c>
      <c r="F1611" t="s">
        <v>217</v>
      </c>
      <c r="G1611" t="s">
        <v>218</v>
      </c>
      <c r="K1611">
        <v>6</v>
      </c>
      <c r="M1611">
        <v>0</v>
      </c>
    </row>
    <row r="1612" spans="1:13" x14ac:dyDescent="0.2">
      <c r="A1612" s="7">
        <v>39680</v>
      </c>
      <c r="B1612">
        <v>234</v>
      </c>
      <c r="C1612">
        <v>30</v>
      </c>
      <c r="D1612">
        <v>450</v>
      </c>
      <c r="E1612" t="s">
        <v>256</v>
      </c>
      <c r="F1612" t="s">
        <v>217</v>
      </c>
      <c r="G1612" t="s">
        <v>218</v>
      </c>
      <c r="K1612">
        <v>6</v>
      </c>
      <c r="M1612">
        <v>0</v>
      </c>
    </row>
    <row r="1613" spans="1:13" x14ac:dyDescent="0.2">
      <c r="A1613" s="7">
        <v>39680</v>
      </c>
      <c r="B1613">
        <v>234</v>
      </c>
      <c r="C1613">
        <v>30</v>
      </c>
      <c r="D1613">
        <v>450</v>
      </c>
      <c r="E1613" t="s">
        <v>256</v>
      </c>
      <c r="F1613" t="s">
        <v>217</v>
      </c>
      <c r="G1613" t="s">
        <v>218</v>
      </c>
      <c r="K1613">
        <v>6</v>
      </c>
      <c r="M1613">
        <v>0</v>
      </c>
    </row>
    <row r="1614" spans="1:13" x14ac:dyDescent="0.2">
      <c r="A1614" s="7">
        <v>39680</v>
      </c>
      <c r="B1614">
        <v>234</v>
      </c>
      <c r="C1614">
        <v>30</v>
      </c>
      <c r="D1614">
        <v>450</v>
      </c>
      <c r="E1614" t="s">
        <v>256</v>
      </c>
      <c r="F1614" t="s">
        <v>217</v>
      </c>
      <c r="G1614" t="s">
        <v>218</v>
      </c>
      <c r="K1614">
        <v>6</v>
      </c>
      <c r="M1614">
        <v>0</v>
      </c>
    </row>
    <row r="1615" spans="1:13" x14ac:dyDescent="0.2">
      <c r="A1615" s="7">
        <v>39680</v>
      </c>
      <c r="B1615">
        <v>234</v>
      </c>
      <c r="C1615">
        <v>30</v>
      </c>
      <c r="D1615">
        <v>450</v>
      </c>
      <c r="E1615" t="s">
        <v>256</v>
      </c>
      <c r="F1615" t="s">
        <v>217</v>
      </c>
      <c r="G1615" t="s">
        <v>218</v>
      </c>
      <c r="K1615">
        <v>6</v>
      </c>
      <c r="M1615">
        <v>0</v>
      </c>
    </row>
    <row r="1616" spans="1:13" x14ac:dyDescent="0.2">
      <c r="A1616" s="7">
        <v>39680</v>
      </c>
      <c r="B1616">
        <v>234</v>
      </c>
      <c r="C1616">
        <v>30</v>
      </c>
      <c r="D1616">
        <v>450</v>
      </c>
      <c r="E1616" t="s">
        <v>256</v>
      </c>
      <c r="F1616" t="s">
        <v>217</v>
      </c>
      <c r="G1616" t="s">
        <v>218</v>
      </c>
      <c r="K1616">
        <v>6</v>
      </c>
      <c r="M1616">
        <v>0</v>
      </c>
    </row>
    <row r="1617" spans="1:13" x14ac:dyDescent="0.2">
      <c r="A1617" s="7">
        <v>39680</v>
      </c>
      <c r="B1617">
        <v>234</v>
      </c>
      <c r="C1617">
        <v>30</v>
      </c>
      <c r="D1617">
        <v>450</v>
      </c>
      <c r="E1617" t="s">
        <v>256</v>
      </c>
      <c r="F1617" t="s">
        <v>217</v>
      </c>
      <c r="G1617" t="s">
        <v>218</v>
      </c>
      <c r="K1617">
        <v>6</v>
      </c>
      <c r="M1617">
        <v>0</v>
      </c>
    </row>
    <row r="1618" spans="1:13" x14ac:dyDescent="0.2">
      <c r="A1618" s="7">
        <v>39680</v>
      </c>
      <c r="B1618">
        <v>234</v>
      </c>
      <c r="C1618">
        <v>30</v>
      </c>
      <c r="D1618">
        <v>450</v>
      </c>
      <c r="E1618" t="s">
        <v>256</v>
      </c>
      <c r="F1618" t="s">
        <v>217</v>
      </c>
      <c r="G1618" t="s">
        <v>218</v>
      </c>
      <c r="K1618">
        <v>6</v>
      </c>
      <c r="M1618">
        <v>0</v>
      </c>
    </row>
    <row r="1619" spans="1:13" x14ac:dyDescent="0.2">
      <c r="A1619" s="7">
        <v>39680</v>
      </c>
      <c r="B1619">
        <v>234</v>
      </c>
      <c r="C1619">
        <v>30</v>
      </c>
      <c r="D1619">
        <v>450</v>
      </c>
      <c r="E1619" t="s">
        <v>256</v>
      </c>
      <c r="F1619" t="s">
        <v>217</v>
      </c>
      <c r="G1619" t="s">
        <v>218</v>
      </c>
      <c r="K1619">
        <v>6</v>
      </c>
      <c r="M1619">
        <v>0</v>
      </c>
    </row>
    <row r="1620" spans="1:13" x14ac:dyDescent="0.2">
      <c r="A1620" s="7">
        <v>39680</v>
      </c>
      <c r="B1620">
        <v>234</v>
      </c>
      <c r="C1620">
        <v>30</v>
      </c>
      <c r="D1620">
        <v>450</v>
      </c>
      <c r="E1620" t="s">
        <v>256</v>
      </c>
      <c r="F1620" t="s">
        <v>217</v>
      </c>
      <c r="G1620" t="s">
        <v>218</v>
      </c>
      <c r="K1620">
        <v>6</v>
      </c>
      <c r="M1620">
        <v>0</v>
      </c>
    </row>
    <row r="1621" spans="1:13" x14ac:dyDescent="0.2">
      <c r="A1621" s="7">
        <v>39680</v>
      </c>
      <c r="B1621">
        <v>234</v>
      </c>
      <c r="C1621">
        <v>30</v>
      </c>
      <c r="D1621">
        <v>450</v>
      </c>
      <c r="E1621" t="s">
        <v>256</v>
      </c>
      <c r="F1621" t="s">
        <v>217</v>
      </c>
      <c r="G1621" t="s">
        <v>218</v>
      </c>
      <c r="K1621">
        <v>6</v>
      </c>
      <c r="M1621">
        <v>0</v>
      </c>
    </row>
    <row r="1622" spans="1:13" x14ac:dyDescent="0.2">
      <c r="A1622" s="7">
        <v>39680</v>
      </c>
      <c r="B1622">
        <v>234</v>
      </c>
      <c r="C1622">
        <v>30</v>
      </c>
      <c r="D1622">
        <v>450</v>
      </c>
      <c r="E1622" t="s">
        <v>256</v>
      </c>
      <c r="F1622" t="s">
        <v>217</v>
      </c>
      <c r="G1622" t="s">
        <v>218</v>
      </c>
      <c r="K1622">
        <v>6</v>
      </c>
      <c r="M1622">
        <v>0</v>
      </c>
    </row>
    <row r="1623" spans="1:13" x14ac:dyDescent="0.2">
      <c r="A1623" s="7">
        <v>39680</v>
      </c>
      <c r="B1623">
        <v>234</v>
      </c>
      <c r="C1623">
        <v>30</v>
      </c>
      <c r="D1623">
        <v>450</v>
      </c>
      <c r="E1623" t="s">
        <v>256</v>
      </c>
      <c r="F1623" t="s">
        <v>217</v>
      </c>
      <c r="G1623" t="s">
        <v>218</v>
      </c>
      <c r="K1623">
        <v>6</v>
      </c>
      <c r="M1623">
        <v>0</v>
      </c>
    </row>
    <row r="1624" spans="1:13" x14ac:dyDescent="0.2">
      <c r="A1624" s="7">
        <v>39680</v>
      </c>
      <c r="B1624">
        <v>234</v>
      </c>
      <c r="C1624">
        <v>30</v>
      </c>
      <c r="D1624">
        <v>450</v>
      </c>
      <c r="E1624" t="s">
        <v>256</v>
      </c>
      <c r="F1624" t="s">
        <v>217</v>
      </c>
      <c r="G1624" t="s">
        <v>218</v>
      </c>
      <c r="K1624">
        <v>6</v>
      </c>
      <c r="M1624">
        <v>0</v>
      </c>
    </row>
    <row r="1625" spans="1:13" x14ac:dyDescent="0.2">
      <c r="A1625" s="7">
        <v>39680</v>
      </c>
      <c r="B1625">
        <v>234</v>
      </c>
      <c r="C1625">
        <v>30</v>
      </c>
      <c r="D1625">
        <v>450</v>
      </c>
      <c r="E1625" t="s">
        <v>256</v>
      </c>
      <c r="F1625" t="s">
        <v>217</v>
      </c>
      <c r="G1625" t="s">
        <v>218</v>
      </c>
      <c r="K1625">
        <v>6</v>
      </c>
      <c r="M1625">
        <v>0</v>
      </c>
    </row>
    <row r="1626" spans="1:13" x14ac:dyDescent="0.2">
      <c r="A1626" s="7">
        <v>39680</v>
      </c>
      <c r="B1626">
        <v>234</v>
      </c>
      <c r="C1626">
        <v>30</v>
      </c>
      <c r="D1626">
        <v>450</v>
      </c>
      <c r="E1626" t="s">
        <v>256</v>
      </c>
      <c r="F1626" t="s">
        <v>217</v>
      </c>
      <c r="G1626" t="s">
        <v>218</v>
      </c>
      <c r="K1626">
        <v>6</v>
      </c>
      <c r="M1626">
        <v>0</v>
      </c>
    </row>
    <row r="1627" spans="1:13" x14ac:dyDescent="0.2">
      <c r="A1627" s="7">
        <v>39680</v>
      </c>
      <c r="B1627">
        <v>234</v>
      </c>
      <c r="C1627">
        <v>30</v>
      </c>
      <c r="D1627">
        <v>450</v>
      </c>
      <c r="E1627" t="s">
        <v>256</v>
      </c>
      <c r="F1627" t="s">
        <v>217</v>
      </c>
      <c r="G1627" t="s">
        <v>218</v>
      </c>
      <c r="K1627">
        <v>6</v>
      </c>
      <c r="M1627">
        <v>0</v>
      </c>
    </row>
    <row r="1628" spans="1:13" x14ac:dyDescent="0.2">
      <c r="A1628" s="7">
        <v>39680</v>
      </c>
      <c r="B1628">
        <v>234</v>
      </c>
      <c r="C1628">
        <v>30</v>
      </c>
      <c r="D1628">
        <v>450</v>
      </c>
      <c r="E1628" t="s">
        <v>256</v>
      </c>
      <c r="F1628" t="s">
        <v>217</v>
      </c>
      <c r="G1628" t="s">
        <v>218</v>
      </c>
      <c r="K1628">
        <v>6</v>
      </c>
      <c r="M1628">
        <v>0</v>
      </c>
    </row>
    <row r="1629" spans="1:13" x14ac:dyDescent="0.2">
      <c r="A1629" s="7">
        <v>39680</v>
      </c>
      <c r="B1629">
        <v>234</v>
      </c>
      <c r="C1629">
        <v>30</v>
      </c>
      <c r="D1629">
        <v>450</v>
      </c>
      <c r="E1629" t="s">
        <v>256</v>
      </c>
      <c r="F1629" t="s">
        <v>217</v>
      </c>
      <c r="G1629" t="s">
        <v>218</v>
      </c>
      <c r="K1629">
        <v>6</v>
      </c>
      <c r="M1629">
        <v>0</v>
      </c>
    </row>
    <row r="1630" spans="1:13" x14ac:dyDescent="0.2">
      <c r="A1630" s="7">
        <v>39680</v>
      </c>
      <c r="B1630">
        <v>234</v>
      </c>
      <c r="C1630">
        <v>30</v>
      </c>
      <c r="D1630">
        <v>450</v>
      </c>
      <c r="E1630" t="s">
        <v>256</v>
      </c>
      <c r="F1630" t="s">
        <v>217</v>
      </c>
      <c r="G1630" t="s">
        <v>218</v>
      </c>
      <c r="K1630">
        <v>6</v>
      </c>
      <c r="M1630">
        <v>0</v>
      </c>
    </row>
    <row r="1631" spans="1:13" x14ac:dyDescent="0.2">
      <c r="A1631" s="7">
        <v>39680</v>
      </c>
      <c r="B1631">
        <v>234</v>
      </c>
      <c r="C1631">
        <v>30</v>
      </c>
      <c r="D1631">
        <v>450</v>
      </c>
      <c r="E1631" t="s">
        <v>256</v>
      </c>
      <c r="F1631" t="s">
        <v>217</v>
      </c>
      <c r="G1631" t="s">
        <v>218</v>
      </c>
      <c r="K1631">
        <v>6</v>
      </c>
      <c r="M1631">
        <v>0</v>
      </c>
    </row>
    <row r="1632" spans="1:13" x14ac:dyDescent="0.2">
      <c r="A1632" s="7">
        <v>39680</v>
      </c>
      <c r="B1632">
        <v>234</v>
      </c>
      <c r="C1632">
        <v>30</v>
      </c>
      <c r="D1632">
        <v>450</v>
      </c>
      <c r="E1632" t="s">
        <v>256</v>
      </c>
      <c r="F1632" t="s">
        <v>217</v>
      </c>
      <c r="G1632" t="s">
        <v>218</v>
      </c>
      <c r="K1632">
        <v>6</v>
      </c>
      <c r="M1632">
        <v>0</v>
      </c>
    </row>
    <row r="1633" spans="1:13" x14ac:dyDescent="0.2">
      <c r="A1633" s="7">
        <v>39680</v>
      </c>
      <c r="B1633">
        <v>234</v>
      </c>
      <c r="C1633">
        <v>30</v>
      </c>
      <c r="D1633">
        <v>450</v>
      </c>
      <c r="E1633" t="s">
        <v>256</v>
      </c>
      <c r="F1633" t="s">
        <v>217</v>
      </c>
      <c r="G1633" t="s">
        <v>218</v>
      </c>
      <c r="K1633">
        <v>6</v>
      </c>
      <c r="M1633">
        <v>0</v>
      </c>
    </row>
    <row r="1634" spans="1:13" x14ac:dyDescent="0.2">
      <c r="A1634" s="7">
        <v>39680</v>
      </c>
      <c r="B1634">
        <v>234</v>
      </c>
      <c r="C1634">
        <v>30</v>
      </c>
      <c r="D1634">
        <v>450</v>
      </c>
      <c r="E1634" t="s">
        <v>256</v>
      </c>
      <c r="F1634" t="s">
        <v>217</v>
      </c>
      <c r="G1634" t="s">
        <v>218</v>
      </c>
      <c r="K1634">
        <v>6</v>
      </c>
      <c r="M1634">
        <v>0</v>
      </c>
    </row>
    <row r="1635" spans="1:13" x14ac:dyDescent="0.2">
      <c r="A1635" s="7">
        <v>39680</v>
      </c>
      <c r="B1635">
        <v>234</v>
      </c>
      <c r="C1635">
        <v>30</v>
      </c>
      <c r="D1635">
        <v>450</v>
      </c>
      <c r="E1635" t="s">
        <v>256</v>
      </c>
      <c r="F1635" t="s">
        <v>217</v>
      </c>
      <c r="G1635" t="s">
        <v>218</v>
      </c>
      <c r="K1635">
        <v>6</v>
      </c>
      <c r="M1635">
        <v>0</v>
      </c>
    </row>
    <row r="1636" spans="1:13" x14ac:dyDescent="0.2">
      <c r="A1636" s="7">
        <v>39680</v>
      </c>
      <c r="B1636">
        <v>234</v>
      </c>
      <c r="C1636">
        <v>30</v>
      </c>
      <c r="D1636">
        <v>450</v>
      </c>
      <c r="E1636" t="s">
        <v>256</v>
      </c>
      <c r="F1636" t="s">
        <v>217</v>
      </c>
      <c r="G1636" t="s">
        <v>218</v>
      </c>
      <c r="K1636">
        <v>6</v>
      </c>
      <c r="M1636">
        <v>0</v>
      </c>
    </row>
    <row r="1637" spans="1:13" x14ac:dyDescent="0.2">
      <c r="A1637" s="7">
        <v>39680</v>
      </c>
      <c r="B1637">
        <v>234</v>
      </c>
      <c r="C1637">
        <v>30</v>
      </c>
      <c r="D1637">
        <v>450</v>
      </c>
      <c r="E1637" t="s">
        <v>256</v>
      </c>
      <c r="F1637" t="s">
        <v>217</v>
      </c>
      <c r="G1637" t="s">
        <v>218</v>
      </c>
      <c r="K1637">
        <v>6</v>
      </c>
      <c r="M1637">
        <v>0</v>
      </c>
    </row>
    <row r="1638" spans="1:13" x14ac:dyDescent="0.2">
      <c r="A1638" s="7">
        <v>39680</v>
      </c>
      <c r="B1638">
        <v>234</v>
      </c>
      <c r="C1638">
        <v>30</v>
      </c>
      <c r="D1638">
        <v>450</v>
      </c>
      <c r="E1638" t="s">
        <v>256</v>
      </c>
      <c r="F1638" t="s">
        <v>217</v>
      </c>
      <c r="G1638" t="s">
        <v>218</v>
      </c>
      <c r="K1638">
        <v>6</v>
      </c>
      <c r="M1638">
        <v>0</v>
      </c>
    </row>
    <row r="1639" spans="1:13" x14ac:dyDescent="0.2">
      <c r="A1639" s="7">
        <v>39680</v>
      </c>
      <c r="B1639">
        <v>234</v>
      </c>
      <c r="C1639">
        <v>30</v>
      </c>
      <c r="D1639">
        <v>450</v>
      </c>
      <c r="E1639" t="s">
        <v>256</v>
      </c>
      <c r="F1639" t="s">
        <v>217</v>
      </c>
      <c r="G1639" t="s">
        <v>218</v>
      </c>
      <c r="K1639">
        <v>6</v>
      </c>
      <c r="M1639">
        <v>0</v>
      </c>
    </row>
    <row r="1640" spans="1:13" x14ac:dyDescent="0.2">
      <c r="A1640" s="7">
        <v>39680</v>
      </c>
      <c r="B1640">
        <v>234</v>
      </c>
      <c r="C1640">
        <v>30</v>
      </c>
      <c r="D1640">
        <v>450</v>
      </c>
      <c r="E1640" t="s">
        <v>256</v>
      </c>
      <c r="F1640" t="s">
        <v>217</v>
      </c>
      <c r="G1640" t="s">
        <v>218</v>
      </c>
      <c r="K1640">
        <v>6</v>
      </c>
      <c r="M1640">
        <v>0</v>
      </c>
    </row>
    <row r="1641" spans="1:13" x14ac:dyDescent="0.2">
      <c r="A1641" s="7">
        <v>39680</v>
      </c>
      <c r="B1641">
        <v>234</v>
      </c>
      <c r="C1641">
        <v>30</v>
      </c>
      <c r="D1641">
        <v>450</v>
      </c>
      <c r="E1641" t="s">
        <v>256</v>
      </c>
      <c r="F1641" t="s">
        <v>217</v>
      </c>
      <c r="G1641" t="s">
        <v>218</v>
      </c>
      <c r="K1641">
        <v>6</v>
      </c>
      <c r="M1641">
        <v>0</v>
      </c>
    </row>
    <row r="1642" spans="1:13" x14ac:dyDescent="0.2">
      <c r="A1642" s="7">
        <v>39680</v>
      </c>
      <c r="B1642">
        <v>234</v>
      </c>
      <c r="C1642">
        <v>30</v>
      </c>
      <c r="D1642">
        <v>450</v>
      </c>
      <c r="E1642" t="s">
        <v>256</v>
      </c>
      <c r="F1642" t="s">
        <v>217</v>
      </c>
      <c r="G1642" t="s">
        <v>218</v>
      </c>
      <c r="K1642">
        <v>6</v>
      </c>
      <c r="M1642">
        <v>0</v>
      </c>
    </row>
    <row r="1643" spans="1:13" x14ac:dyDescent="0.2">
      <c r="A1643" s="7">
        <v>39680</v>
      </c>
      <c r="B1643">
        <v>234</v>
      </c>
      <c r="C1643">
        <v>30</v>
      </c>
      <c r="D1643">
        <v>450</v>
      </c>
      <c r="E1643" t="s">
        <v>256</v>
      </c>
      <c r="F1643" t="s">
        <v>217</v>
      </c>
      <c r="G1643" t="s">
        <v>218</v>
      </c>
      <c r="K1643">
        <v>6</v>
      </c>
      <c r="M1643">
        <v>0</v>
      </c>
    </row>
    <row r="1644" spans="1:13" x14ac:dyDescent="0.2">
      <c r="A1644" s="7">
        <v>39680</v>
      </c>
      <c r="B1644">
        <v>234</v>
      </c>
      <c r="C1644">
        <v>30</v>
      </c>
      <c r="D1644">
        <v>450</v>
      </c>
      <c r="E1644" t="s">
        <v>256</v>
      </c>
      <c r="F1644" t="s">
        <v>217</v>
      </c>
      <c r="G1644" t="s">
        <v>218</v>
      </c>
      <c r="K1644">
        <v>6</v>
      </c>
      <c r="M1644">
        <v>0</v>
      </c>
    </row>
    <row r="1645" spans="1:13" x14ac:dyDescent="0.2">
      <c r="A1645" s="7">
        <v>39680</v>
      </c>
      <c r="B1645">
        <v>234</v>
      </c>
      <c r="C1645">
        <v>30</v>
      </c>
      <c r="D1645">
        <v>450</v>
      </c>
      <c r="E1645" t="s">
        <v>256</v>
      </c>
      <c r="F1645" t="s">
        <v>217</v>
      </c>
      <c r="G1645" t="s">
        <v>218</v>
      </c>
      <c r="K1645">
        <v>6</v>
      </c>
      <c r="M1645">
        <v>0</v>
      </c>
    </row>
    <row r="1646" spans="1:13" x14ac:dyDescent="0.2">
      <c r="A1646" s="7">
        <v>39680</v>
      </c>
      <c r="B1646">
        <v>234</v>
      </c>
      <c r="C1646">
        <v>30</v>
      </c>
      <c r="D1646">
        <v>450</v>
      </c>
      <c r="E1646" t="s">
        <v>256</v>
      </c>
      <c r="F1646" t="s">
        <v>217</v>
      </c>
      <c r="G1646" t="s">
        <v>218</v>
      </c>
      <c r="K1646">
        <v>6</v>
      </c>
      <c r="M1646">
        <v>0</v>
      </c>
    </row>
    <row r="1647" spans="1:13" x14ac:dyDescent="0.2">
      <c r="A1647" s="7">
        <v>39680</v>
      </c>
      <c r="B1647">
        <v>234</v>
      </c>
      <c r="C1647">
        <v>30</v>
      </c>
      <c r="D1647">
        <v>450</v>
      </c>
      <c r="E1647" t="s">
        <v>256</v>
      </c>
      <c r="F1647" t="s">
        <v>217</v>
      </c>
      <c r="G1647" t="s">
        <v>218</v>
      </c>
      <c r="K1647">
        <v>6</v>
      </c>
      <c r="M1647">
        <v>0</v>
      </c>
    </row>
    <row r="1648" spans="1:13" x14ac:dyDescent="0.2">
      <c r="A1648" s="7">
        <v>39680</v>
      </c>
      <c r="B1648">
        <v>234</v>
      </c>
      <c r="C1648">
        <v>30</v>
      </c>
      <c r="D1648">
        <v>450</v>
      </c>
      <c r="E1648" t="s">
        <v>256</v>
      </c>
      <c r="F1648" t="s">
        <v>217</v>
      </c>
      <c r="G1648" t="s">
        <v>218</v>
      </c>
      <c r="K1648">
        <v>6</v>
      </c>
      <c r="M1648">
        <v>0</v>
      </c>
    </row>
    <row r="1649" spans="1:13" x14ac:dyDescent="0.2">
      <c r="A1649" s="7">
        <v>39680</v>
      </c>
      <c r="B1649">
        <v>234</v>
      </c>
      <c r="C1649">
        <v>30</v>
      </c>
      <c r="D1649">
        <v>450</v>
      </c>
      <c r="E1649" t="s">
        <v>256</v>
      </c>
      <c r="F1649" t="s">
        <v>217</v>
      </c>
      <c r="G1649" t="s">
        <v>218</v>
      </c>
      <c r="K1649">
        <v>6</v>
      </c>
      <c r="M1649">
        <v>0</v>
      </c>
    </row>
    <row r="1650" spans="1:13" x14ac:dyDescent="0.2">
      <c r="A1650" s="7">
        <v>39680</v>
      </c>
      <c r="B1650">
        <v>234</v>
      </c>
      <c r="C1650">
        <v>30</v>
      </c>
      <c r="D1650">
        <v>450</v>
      </c>
      <c r="E1650" t="s">
        <v>256</v>
      </c>
      <c r="F1650" t="s">
        <v>217</v>
      </c>
      <c r="G1650" t="s">
        <v>218</v>
      </c>
      <c r="K1650">
        <v>6</v>
      </c>
      <c r="M1650">
        <v>0</v>
      </c>
    </row>
    <row r="1651" spans="1:13" x14ac:dyDescent="0.2">
      <c r="A1651" s="7">
        <v>39680</v>
      </c>
      <c r="B1651">
        <v>234</v>
      </c>
      <c r="C1651">
        <v>30</v>
      </c>
      <c r="D1651">
        <v>450</v>
      </c>
      <c r="E1651" t="s">
        <v>256</v>
      </c>
      <c r="F1651" t="s">
        <v>217</v>
      </c>
      <c r="G1651" t="s">
        <v>218</v>
      </c>
      <c r="K1651">
        <v>6</v>
      </c>
      <c r="M1651">
        <v>0</v>
      </c>
    </row>
    <row r="1652" spans="1:13" x14ac:dyDescent="0.2">
      <c r="A1652" s="7">
        <v>39680</v>
      </c>
      <c r="B1652">
        <v>234</v>
      </c>
      <c r="C1652">
        <v>30</v>
      </c>
      <c r="D1652">
        <v>450</v>
      </c>
      <c r="E1652" t="s">
        <v>256</v>
      </c>
      <c r="F1652" t="s">
        <v>217</v>
      </c>
      <c r="G1652" t="s">
        <v>218</v>
      </c>
      <c r="K1652">
        <v>6</v>
      </c>
      <c r="M1652">
        <v>0</v>
      </c>
    </row>
    <row r="1653" spans="1:13" x14ac:dyDescent="0.2">
      <c r="A1653" s="7">
        <v>39680</v>
      </c>
      <c r="B1653">
        <v>234</v>
      </c>
      <c r="C1653">
        <v>30</v>
      </c>
      <c r="D1653">
        <v>450</v>
      </c>
      <c r="E1653" t="s">
        <v>256</v>
      </c>
      <c r="F1653" t="s">
        <v>217</v>
      </c>
      <c r="G1653" t="s">
        <v>218</v>
      </c>
      <c r="K1653">
        <v>6</v>
      </c>
      <c r="M1653">
        <v>0</v>
      </c>
    </row>
    <row r="1654" spans="1:13" x14ac:dyDescent="0.2">
      <c r="A1654" s="7">
        <v>39680</v>
      </c>
      <c r="B1654">
        <v>234</v>
      </c>
      <c r="C1654">
        <v>30</v>
      </c>
      <c r="D1654">
        <v>450</v>
      </c>
      <c r="E1654" t="s">
        <v>256</v>
      </c>
      <c r="F1654" t="s">
        <v>217</v>
      </c>
      <c r="G1654" t="s">
        <v>218</v>
      </c>
      <c r="K1654">
        <v>6</v>
      </c>
      <c r="M1654">
        <v>0</v>
      </c>
    </row>
    <row r="1655" spans="1:13" x14ac:dyDescent="0.2">
      <c r="A1655" s="7">
        <v>39680</v>
      </c>
      <c r="B1655">
        <v>234</v>
      </c>
      <c r="C1655">
        <v>30</v>
      </c>
      <c r="D1655">
        <v>450</v>
      </c>
      <c r="E1655" t="s">
        <v>256</v>
      </c>
      <c r="F1655" t="s">
        <v>217</v>
      </c>
      <c r="G1655" t="s">
        <v>218</v>
      </c>
      <c r="K1655">
        <v>6</v>
      </c>
      <c r="M1655">
        <v>0</v>
      </c>
    </row>
    <row r="1656" spans="1:13" x14ac:dyDescent="0.2">
      <c r="A1656" s="7">
        <v>39680</v>
      </c>
      <c r="B1656">
        <v>234</v>
      </c>
      <c r="C1656">
        <v>30</v>
      </c>
      <c r="D1656">
        <v>450</v>
      </c>
      <c r="E1656" t="s">
        <v>256</v>
      </c>
      <c r="F1656" t="s">
        <v>217</v>
      </c>
      <c r="G1656" t="s">
        <v>218</v>
      </c>
      <c r="K1656">
        <v>6</v>
      </c>
      <c r="M1656">
        <v>0</v>
      </c>
    </row>
    <row r="1657" spans="1:13" x14ac:dyDescent="0.2">
      <c r="A1657" s="7">
        <v>39680</v>
      </c>
      <c r="B1657">
        <v>234</v>
      </c>
      <c r="C1657">
        <v>30</v>
      </c>
      <c r="D1657">
        <v>450</v>
      </c>
      <c r="E1657" t="s">
        <v>256</v>
      </c>
      <c r="F1657" t="s">
        <v>217</v>
      </c>
      <c r="G1657" t="s">
        <v>218</v>
      </c>
      <c r="K1657">
        <v>6</v>
      </c>
      <c r="M1657">
        <v>0</v>
      </c>
    </row>
    <row r="1658" spans="1:13" x14ac:dyDescent="0.2">
      <c r="A1658" s="7">
        <v>39680</v>
      </c>
      <c r="B1658">
        <v>234</v>
      </c>
      <c r="C1658">
        <v>30</v>
      </c>
      <c r="D1658">
        <v>450</v>
      </c>
      <c r="E1658" t="s">
        <v>256</v>
      </c>
      <c r="F1658" t="s">
        <v>217</v>
      </c>
      <c r="G1658" t="s">
        <v>218</v>
      </c>
      <c r="K1658">
        <v>6</v>
      </c>
      <c r="M1658">
        <v>0</v>
      </c>
    </row>
    <row r="1659" spans="1:13" x14ac:dyDescent="0.2">
      <c r="A1659" s="7">
        <v>39680</v>
      </c>
      <c r="B1659">
        <v>234</v>
      </c>
      <c r="C1659">
        <v>30</v>
      </c>
      <c r="D1659">
        <v>450</v>
      </c>
      <c r="E1659" t="s">
        <v>256</v>
      </c>
      <c r="F1659" t="s">
        <v>217</v>
      </c>
      <c r="G1659" t="s">
        <v>218</v>
      </c>
      <c r="K1659">
        <v>6</v>
      </c>
      <c r="M1659">
        <v>0</v>
      </c>
    </row>
    <row r="1660" spans="1:13" x14ac:dyDescent="0.2">
      <c r="A1660" s="7">
        <v>39680</v>
      </c>
      <c r="B1660">
        <v>234</v>
      </c>
      <c r="C1660">
        <v>30</v>
      </c>
      <c r="D1660">
        <v>450</v>
      </c>
      <c r="E1660" t="s">
        <v>256</v>
      </c>
      <c r="F1660" t="s">
        <v>217</v>
      </c>
      <c r="G1660" t="s">
        <v>218</v>
      </c>
      <c r="K1660">
        <v>6</v>
      </c>
      <c r="M1660">
        <v>0</v>
      </c>
    </row>
    <row r="1661" spans="1:13" x14ac:dyDescent="0.2">
      <c r="A1661" s="7">
        <v>39680</v>
      </c>
      <c r="B1661">
        <v>234</v>
      </c>
      <c r="C1661">
        <v>30</v>
      </c>
      <c r="D1661">
        <v>450</v>
      </c>
      <c r="E1661" t="s">
        <v>256</v>
      </c>
      <c r="F1661" t="s">
        <v>217</v>
      </c>
      <c r="G1661" t="s">
        <v>218</v>
      </c>
      <c r="K1661">
        <v>6</v>
      </c>
      <c r="M1661">
        <v>0</v>
      </c>
    </row>
    <row r="1662" spans="1:13" x14ac:dyDescent="0.2">
      <c r="A1662" s="7">
        <v>39680</v>
      </c>
      <c r="B1662">
        <v>234</v>
      </c>
      <c r="C1662">
        <v>30</v>
      </c>
      <c r="D1662">
        <v>450</v>
      </c>
      <c r="E1662" t="s">
        <v>256</v>
      </c>
      <c r="F1662" t="s">
        <v>217</v>
      </c>
      <c r="G1662" t="s">
        <v>218</v>
      </c>
      <c r="K1662">
        <v>6</v>
      </c>
      <c r="M1662">
        <v>0</v>
      </c>
    </row>
    <row r="1663" spans="1:13" x14ac:dyDescent="0.2">
      <c r="A1663" s="7">
        <v>39680</v>
      </c>
      <c r="B1663">
        <v>234</v>
      </c>
      <c r="C1663">
        <v>30</v>
      </c>
      <c r="D1663">
        <v>450</v>
      </c>
      <c r="E1663" t="s">
        <v>256</v>
      </c>
      <c r="F1663" t="s">
        <v>217</v>
      </c>
      <c r="G1663" t="s">
        <v>218</v>
      </c>
      <c r="K1663">
        <v>6</v>
      </c>
      <c r="M1663">
        <v>0</v>
      </c>
    </row>
    <row r="1664" spans="1:13" x14ac:dyDescent="0.2">
      <c r="A1664" s="7">
        <v>39680</v>
      </c>
      <c r="B1664">
        <v>234</v>
      </c>
      <c r="C1664">
        <v>30</v>
      </c>
      <c r="D1664">
        <v>450</v>
      </c>
      <c r="E1664" t="s">
        <v>256</v>
      </c>
      <c r="F1664" t="s">
        <v>217</v>
      </c>
      <c r="G1664" t="s">
        <v>218</v>
      </c>
      <c r="K1664">
        <v>6</v>
      </c>
      <c r="M1664">
        <v>0</v>
      </c>
    </row>
    <row r="1665" spans="1:13" x14ac:dyDescent="0.2">
      <c r="A1665" s="7">
        <v>39680</v>
      </c>
      <c r="B1665">
        <v>234</v>
      </c>
      <c r="C1665">
        <v>30</v>
      </c>
      <c r="D1665">
        <v>450</v>
      </c>
      <c r="E1665" t="s">
        <v>256</v>
      </c>
      <c r="F1665" t="s">
        <v>217</v>
      </c>
      <c r="G1665" t="s">
        <v>218</v>
      </c>
      <c r="K1665">
        <v>6</v>
      </c>
      <c r="M1665">
        <v>0</v>
      </c>
    </row>
    <row r="1666" spans="1:13" x14ac:dyDescent="0.2">
      <c r="A1666" s="7">
        <v>39680</v>
      </c>
      <c r="B1666">
        <v>234</v>
      </c>
      <c r="C1666">
        <v>30</v>
      </c>
      <c r="D1666">
        <v>450</v>
      </c>
      <c r="E1666" t="s">
        <v>256</v>
      </c>
      <c r="F1666" t="s">
        <v>217</v>
      </c>
      <c r="G1666" t="s">
        <v>218</v>
      </c>
      <c r="K1666">
        <v>6</v>
      </c>
      <c r="M1666">
        <v>0</v>
      </c>
    </row>
    <row r="1667" spans="1:13" x14ac:dyDescent="0.2">
      <c r="A1667" s="7">
        <v>39680</v>
      </c>
      <c r="B1667">
        <v>234</v>
      </c>
      <c r="C1667">
        <v>30</v>
      </c>
      <c r="D1667">
        <v>450</v>
      </c>
      <c r="E1667" t="s">
        <v>256</v>
      </c>
      <c r="F1667" t="s">
        <v>217</v>
      </c>
      <c r="G1667" t="s">
        <v>218</v>
      </c>
      <c r="K1667">
        <v>6</v>
      </c>
      <c r="M1667">
        <v>0</v>
      </c>
    </row>
    <row r="1668" spans="1:13" x14ac:dyDescent="0.2">
      <c r="A1668" s="7">
        <v>39680</v>
      </c>
      <c r="B1668">
        <v>234</v>
      </c>
      <c r="C1668">
        <v>30</v>
      </c>
      <c r="D1668">
        <v>450</v>
      </c>
      <c r="E1668" t="s">
        <v>256</v>
      </c>
      <c r="F1668" t="s">
        <v>217</v>
      </c>
      <c r="G1668" t="s">
        <v>218</v>
      </c>
      <c r="K1668">
        <v>6</v>
      </c>
      <c r="M1668">
        <v>0</v>
      </c>
    </row>
    <row r="1669" spans="1:13" x14ac:dyDescent="0.2">
      <c r="A1669" s="7">
        <v>39680</v>
      </c>
      <c r="B1669">
        <v>234</v>
      </c>
      <c r="C1669">
        <v>30</v>
      </c>
      <c r="D1669">
        <v>450</v>
      </c>
      <c r="E1669" t="s">
        <v>256</v>
      </c>
      <c r="F1669" t="s">
        <v>217</v>
      </c>
      <c r="G1669" t="s">
        <v>218</v>
      </c>
      <c r="K1669">
        <v>6</v>
      </c>
      <c r="M1669">
        <v>0</v>
      </c>
    </row>
    <row r="1670" spans="1:13" x14ac:dyDescent="0.2">
      <c r="A1670" s="7">
        <v>39680</v>
      </c>
      <c r="B1670">
        <v>234</v>
      </c>
      <c r="C1670">
        <v>30</v>
      </c>
      <c r="D1670">
        <v>450</v>
      </c>
      <c r="E1670" t="s">
        <v>256</v>
      </c>
      <c r="F1670" t="s">
        <v>217</v>
      </c>
      <c r="G1670" t="s">
        <v>218</v>
      </c>
      <c r="K1670">
        <v>6</v>
      </c>
      <c r="M1670">
        <v>0</v>
      </c>
    </row>
    <row r="1671" spans="1:13" x14ac:dyDescent="0.2">
      <c r="A1671" s="7">
        <v>39680</v>
      </c>
      <c r="B1671">
        <v>234</v>
      </c>
      <c r="C1671">
        <v>30</v>
      </c>
      <c r="D1671">
        <v>450</v>
      </c>
      <c r="E1671" t="s">
        <v>256</v>
      </c>
      <c r="F1671" t="s">
        <v>217</v>
      </c>
      <c r="G1671" t="s">
        <v>218</v>
      </c>
      <c r="K1671">
        <v>6</v>
      </c>
      <c r="M1671">
        <v>0</v>
      </c>
    </row>
    <row r="1672" spans="1:13" x14ac:dyDescent="0.2">
      <c r="A1672" s="7">
        <v>39680</v>
      </c>
      <c r="B1672">
        <v>234</v>
      </c>
      <c r="C1672">
        <v>30</v>
      </c>
      <c r="D1672">
        <v>450</v>
      </c>
      <c r="E1672" t="s">
        <v>256</v>
      </c>
      <c r="F1672" t="s">
        <v>217</v>
      </c>
      <c r="G1672" t="s">
        <v>218</v>
      </c>
      <c r="K1672">
        <v>6</v>
      </c>
      <c r="M1672">
        <v>0</v>
      </c>
    </row>
    <row r="1673" spans="1:13" x14ac:dyDescent="0.2">
      <c r="A1673" s="7">
        <v>39680</v>
      </c>
      <c r="B1673">
        <v>234</v>
      </c>
      <c r="C1673">
        <v>30</v>
      </c>
      <c r="D1673">
        <v>450</v>
      </c>
      <c r="E1673" t="s">
        <v>256</v>
      </c>
      <c r="F1673" t="s">
        <v>217</v>
      </c>
      <c r="G1673" t="s">
        <v>218</v>
      </c>
      <c r="K1673">
        <v>6</v>
      </c>
      <c r="M1673">
        <v>0</v>
      </c>
    </row>
    <row r="1674" spans="1:13" x14ac:dyDescent="0.2">
      <c r="A1674" s="7">
        <v>39680</v>
      </c>
      <c r="B1674">
        <v>234</v>
      </c>
      <c r="C1674">
        <v>30</v>
      </c>
      <c r="D1674">
        <v>450</v>
      </c>
      <c r="E1674" t="s">
        <v>256</v>
      </c>
      <c r="F1674" t="s">
        <v>217</v>
      </c>
      <c r="G1674" t="s">
        <v>218</v>
      </c>
      <c r="K1674">
        <v>6</v>
      </c>
      <c r="M1674">
        <v>0</v>
      </c>
    </row>
    <row r="1675" spans="1:13" x14ac:dyDescent="0.2">
      <c r="A1675" s="7">
        <v>39680</v>
      </c>
      <c r="B1675">
        <v>234</v>
      </c>
      <c r="C1675">
        <v>30</v>
      </c>
      <c r="D1675">
        <v>450</v>
      </c>
      <c r="E1675" t="s">
        <v>256</v>
      </c>
      <c r="F1675" t="s">
        <v>217</v>
      </c>
      <c r="G1675" t="s">
        <v>218</v>
      </c>
      <c r="K1675">
        <v>6</v>
      </c>
      <c r="M1675">
        <v>0</v>
      </c>
    </row>
    <row r="1676" spans="1:13" x14ac:dyDescent="0.2">
      <c r="A1676" s="7">
        <v>39680</v>
      </c>
      <c r="B1676">
        <v>234</v>
      </c>
      <c r="C1676">
        <v>30</v>
      </c>
      <c r="D1676">
        <v>450</v>
      </c>
      <c r="E1676" t="s">
        <v>256</v>
      </c>
      <c r="F1676" t="s">
        <v>217</v>
      </c>
      <c r="G1676" t="s">
        <v>218</v>
      </c>
      <c r="K1676">
        <v>6</v>
      </c>
      <c r="M1676">
        <v>0</v>
      </c>
    </row>
    <row r="1677" spans="1:13" x14ac:dyDescent="0.2">
      <c r="A1677" s="7">
        <v>39680</v>
      </c>
      <c r="B1677">
        <v>234</v>
      </c>
      <c r="C1677">
        <v>30</v>
      </c>
      <c r="D1677">
        <v>450</v>
      </c>
      <c r="E1677" t="s">
        <v>256</v>
      </c>
      <c r="F1677" t="s">
        <v>217</v>
      </c>
      <c r="G1677" t="s">
        <v>218</v>
      </c>
      <c r="K1677">
        <v>6</v>
      </c>
      <c r="M1677">
        <v>0</v>
      </c>
    </row>
    <row r="1678" spans="1:13" x14ac:dyDescent="0.2">
      <c r="A1678" s="7">
        <v>39680</v>
      </c>
      <c r="B1678">
        <v>234</v>
      </c>
      <c r="C1678">
        <v>30</v>
      </c>
      <c r="D1678">
        <v>450</v>
      </c>
      <c r="E1678" t="s">
        <v>256</v>
      </c>
      <c r="F1678" t="s">
        <v>217</v>
      </c>
      <c r="G1678" t="s">
        <v>218</v>
      </c>
      <c r="K1678">
        <v>6</v>
      </c>
      <c r="M1678">
        <v>0</v>
      </c>
    </row>
  </sheetData>
  <autoFilter ref="A1:M1678"/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06"/>
  <sheetViews>
    <sheetView workbookViewId="0">
      <pane ySplit="1" topLeftCell="A2" activePane="bottomLeft" state="frozen"/>
      <selection pane="bottomLeft" activeCell="A179" sqref="A179:XFD186"/>
    </sheetView>
  </sheetViews>
  <sheetFormatPr baseColWidth="10" defaultRowHeight="12.75" x14ac:dyDescent="0.2"/>
  <cols>
    <col min="1" max="1" width="10.75" style="7"/>
    <col min="10" max="10" width="15" bestFit="1" customWidth="1"/>
    <col min="13" max="13" width="12.875" bestFit="1" customWidth="1"/>
  </cols>
  <sheetData>
    <row r="1" spans="1:13" x14ac:dyDescent="0.2">
      <c r="A1" s="7" t="s">
        <v>237</v>
      </c>
      <c r="B1" t="s">
        <v>238</v>
      </c>
      <c r="C1" t="s">
        <v>254</v>
      </c>
      <c r="D1" t="s">
        <v>255</v>
      </c>
      <c r="E1" t="s">
        <v>239</v>
      </c>
      <c r="F1" t="s">
        <v>240</v>
      </c>
      <c r="G1" t="s">
        <v>235</v>
      </c>
      <c r="H1" s="6" t="s">
        <v>269</v>
      </c>
      <c r="I1" s="6" t="s">
        <v>270</v>
      </c>
      <c r="J1" s="6" t="s">
        <v>271</v>
      </c>
      <c r="K1" s="6" t="s">
        <v>272</v>
      </c>
      <c r="L1" s="6" t="s">
        <v>273</v>
      </c>
      <c r="M1" s="6" t="s">
        <v>274</v>
      </c>
    </row>
    <row r="2" spans="1:13" hidden="1" x14ac:dyDescent="0.2">
      <c r="A2" s="7">
        <v>39680</v>
      </c>
      <c r="B2">
        <v>21</v>
      </c>
      <c r="C2">
        <v>50</v>
      </c>
      <c r="D2" t="s">
        <v>256</v>
      </c>
      <c r="E2" t="s">
        <v>249</v>
      </c>
      <c r="F2" t="s">
        <v>230</v>
      </c>
      <c r="G2">
        <v>1.3260000000000001</v>
      </c>
      <c r="J2">
        <v>1.3260000000000001</v>
      </c>
      <c r="M2">
        <v>0</v>
      </c>
    </row>
    <row r="3" spans="1:13" hidden="1" x14ac:dyDescent="0.2">
      <c r="A3" s="7">
        <v>39680</v>
      </c>
      <c r="B3">
        <v>21</v>
      </c>
      <c r="C3">
        <v>50</v>
      </c>
      <c r="D3" t="s">
        <v>256</v>
      </c>
      <c r="E3" t="s">
        <v>249</v>
      </c>
      <c r="F3" t="s">
        <v>244</v>
      </c>
      <c r="G3">
        <v>0.34</v>
      </c>
      <c r="I3">
        <f>AVERAGE(G2:G3)</f>
        <v>0.83300000000000007</v>
      </c>
      <c r="J3">
        <v>0.34</v>
      </c>
      <c r="L3">
        <f>STDEVA(G2:G3)</f>
        <v>0.69720728624993578</v>
      </c>
      <c r="M3">
        <v>0</v>
      </c>
    </row>
    <row r="4" spans="1:13" hidden="1" x14ac:dyDescent="0.2">
      <c r="A4" s="7">
        <v>39680</v>
      </c>
      <c r="B4">
        <v>21</v>
      </c>
      <c r="C4">
        <v>50</v>
      </c>
      <c r="D4" t="s">
        <v>256</v>
      </c>
      <c r="E4" t="s">
        <v>221</v>
      </c>
      <c r="F4" t="s">
        <v>233</v>
      </c>
      <c r="G4">
        <v>0.49299999999999999</v>
      </c>
    </row>
    <row r="5" spans="1:13" hidden="1" x14ac:dyDescent="0.2">
      <c r="A5" s="7">
        <v>39680</v>
      </c>
      <c r="B5">
        <v>21</v>
      </c>
      <c r="C5">
        <v>50</v>
      </c>
      <c r="D5" t="s">
        <v>256</v>
      </c>
      <c r="E5" t="s">
        <v>221</v>
      </c>
      <c r="F5" t="s">
        <v>233</v>
      </c>
      <c r="G5">
        <v>0.40800000000000003</v>
      </c>
    </row>
    <row r="6" spans="1:13" hidden="1" x14ac:dyDescent="0.2">
      <c r="A6" s="7">
        <v>39680</v>
      </c>
      <c r="B6">
        <v>21</v>
      </c>
      <c r="C6">
        <v>50</v>
      </c>
      <c r="D6" t="s">
        <v>256</v>
      </c>
      <c r="E6" t="s">
        <v>221</v>
      </c>
      <c r="F6" t="s">
        <v>233</v>
      </c>
      <c r="G6">
        <v>0.47599999999999998</v>
      </c>
    </row>
    <row r="7" spans="1:13" hidden="1" x14ac:dyDescent="0.2">
      <c r="A7" s="7">
        <v>39680</v>
      </c>
      <c r="B7">
        <v>21</v>
      </c>
      <c r="C7">
        <v>50</v>
      </c>
      <c r="D7" t="s">
        <v>256</v>
      </c>
      <c r="E7" t="s">
        <v>221</v>
      </c>
      <c r="F7" t="s">
        <v>233</v>
      </c>
      <c r="G7">
        <v>0.42500000000000004</v>
      </c>
      <c r="J7">
        <f>AVERAGE(G4:G7)</f>
        <v>0.45050000000000001</v>
      </c>
      <c r="M7">
        <f>AVERAGE(G4:G7)</f>
        <v>0.45050000000000001</v>
      </c>
    </row>
    <row r="8" spans="1:13" hidden="1" x14ac:dyDescent="0.2">
      <c r="A8" s="7">
        <v>39680</v>
      </c>
      <c r="B8">
        <v>21</v>
      </c>
      <c r="C8">
        <v>50</v>
      </c>
      <c r="D8" t="s">
        <v>256</v>
      </c>
      <c r="E8" t="s">
        <v>221</v>
      </c>
      <c r="F8" t="s">
        <v>225</v>
      </c>
      <c r="G8">
        <v>0.69699999999999995</v>
      </c>
    </row>
    <row r="9" spans="1:13" hidden="1" x14ac:dyDescent="0.2">
      <c r="A9" s="7">
        <v>39680</v>
      </c>
      <c r="B9">
        <v>21</v>
      </c>
      <c r="C9">
        <v>50</v>
      </c>
      <c r="D9" t="s">
        <v>256</v>
      </c>
      <c r="E9" t="s">
        <v>221</v>
      </c>
      <c r="F9" t="s">
        <v>225</v>
      </c>
      <c r="G9">
        <v>0.56100000000000005</v>
      </c>
    </row>
    <row r="10" spans="1:13" hidden="1" x14ac:dyDescent="0.2">
      <c r="A10" s="7">
        <v>39680</v>
      </c>
      <c r="B10">
        <v>21</v>
      </c>
      <c r="C10">
        <v>50</v>
      </c>
      <c r="D10" t="s">
        <v>256</v>
      </c>
      <c r="E10" t="s">
        <v>221</v>
      </c>
      <c r="F10" t="s">
        <v>225</v>
      </c>
      <c r="G10">
        <v>0.54400000000000004</v>
      </c>
    </row>
    <row r="11" spans="1:13" hidden="1" x14ac:dyDescent="0.2">
      <c r="A11" s="7">
        <v>39680</v>
      </c>
      <c r="B11">
        <v>21</v>
      </c>
      <c r="C11">
        <v>50</v>
      </c>
      <c r="D11" t="s">
        <v>256</v>
      </c>
      <c r="E11" t="s">
        <v>221</v>
      </c>
      <c r="F11" t="s">
        <v>225</v>
      </c>
      <c r="G11">
        <v>0.52700000000000002</v>
      </c>
    </row>
    <row r="12" spans="1:13" hidden="1" x14ac:dyDescent="0.2">
      <c r="A12" s="7">
        <v>39680</v>
      </c>
      <c r="B12">
        <v>21</v>
      </c>
      <c r="C12">
        <v>50</v>
      </c>
      <c r="D12" t="s">
        <v>256</v>
      </c>
      <c r="E12" t="s">
        <v>221</v>
      </c>
      <c r="F12" t="s">
        <v>225</v>
      </c>
      <c r="G12">
        <v>0.57800000000000007</v>
      </c>
    </row>
    <row r="13" spans="1:13" hidden="1" x14ac:dyDescent="0.2">
      <c r="A13" s="7">
        <v>39680</v>
      </c>
      <c r="B13">
        <v>21</v>
      </c>
      <c r="C13">
        <v>50</v>
      </c>
      <c r="D13" t="s">
        <v>256</v>
      </c>
      <c r="E13" t="s">
        <v>221</v>
      </c>
      <c r="F13" t="s">
        <v>225</v>
      </c>
      <c r="G13">
        <v>0.52700000000000002</v>
      </c>
    </row>
    <row r="14" spans="1:13" hidden="1" x14ac:dyDescent="0.2">
      <c r="A14" s="7">
        <v>39680</v>
      </c>
      <c r="B14">
        <v>21</v>
      </c>
      <c r="C14">
        <v>50</v>
      </c>
      <c r="D14" t="s">
        <v>256</v>
      </c>
      <c r="E14" t="s">
        <v>221</v>
      </c>
      <c r="F14" t="s">
        <v>225</v>
      </c>
      <c r="G14">
        <v>0.59500000000000008</v>
      </c>
    </row>
    <row r="15" spans="1:13" hidden="1" x14ac:dyDescent="0.2">
      <c r="A15" s="7">
        <v>39680</v>
      </c>
      <c r="B15">
        <v>21</v>
      </c>
      <c r="C15">
        <v>50</v>
      </c>
      <c r="D15" t="s">
        <v>256</v>
      </c>
      <c r="E15" t="s">
        <v>221</v>
      </c>
      <c r="F15" t="s">
        <v>225</v>
      </c>
      <c r="G15">
        <v>0.56100000000000005</v>
      </c>
    </row>
    <row r="16" spans="1:13" hidden="1" x14ac:dyDescent="0.2">
      <c r="A16" s="7">
        <v>39680</v>
      </c>
      <c r="B16">
        <v>21</v>
      </c>
      <c r="C16">
        <v>50</v>
      </c>
      <c r="D16" t="s">
        <v>256</v>
      </c>
      <c r="E16" t="s">
        <v>221</v>
      </c>
      <c r="F16" t="s">
        <v>225</v>
      </c>
      <c r="G16">
        <v>0.54400000000000004</v>
      </c>
      <c r="J16">
        <f>AVERAGE(G8:G15)</f>
        <v>0.57374999999999998</v>
      </c>
      <c r="M16">
        <f>STDEVA(G8:G15)</f>
        <v>5.5086295936466793E-2</v>
      </c>
    </row>
    <row r="17" spans="1:13" hidden="1" x14ac:dyDescent="0.2">
      <c r="A17" s="7">
        <v>39680</v>
      </c>
      <c r="B17">
        <v>21</v>
      </c>
      <c r="C17">
        <v>50</v>
      </c>
      <c r="D17" t="s">
        <v>256</v>
      </c>
      <c r="E17" t="s">
        <v>221</v>
      </c>
      <c r="F17" t="s">
        <v>230</v>
      </c>
      <c r="G17">
        <v>1.3260000000000001</v>
      </c>
      <c r="I17">
        <f>AVERAGE(G4:G17)</f>
        <v>0.59014285714285719</v>
      </c>
      <c r="J17">
        <v>1.3260000000000001</v>
      </c>
      <c r="L17">
        <f>STDEVA(G4:G17)</f>
        <v>0.22359298776085115</v>
      </c>
      <c r="M17">
        <v>0</v>
      </c>
    </row>
    <row r="18" spans="1:13" hidden="1" x14ac:dyDescent="0.2">
      <c r="A18" s="7">
        <v>39680</v>
      </c>
      <c r="B18">
        <v>21</v>
      </c>
      <c r="C18">
        <v>50</v>
      </c>
      <c r="D18" t="s">
        <v>256</v>
      </c>
      <c r="E18" t="s">
        <v>217</v>
      </c>
      <c r="F18" t="s">
        <v>251</v>
      </c>
      <c r="G18">
        <v>0.78200000000000003</v>
      </c>
    </row>
    <row r="19" spans="1:13" hidden="1" x14ac:dyDescent="0.2">
      <c r="A19" s="7">
        <v>39680</v>
      </c>
      <c r="B19">
        <v>21</v>
      </c>
      <c r="C19">
        <v>50</v>
      </c>
      <c r="D19" t="s">
        <v>256</v>
      </c>
      <c r="E19" t="s">
        <v>217</v>
      </c>
      <c r="F19" t="s">
        <v>251</v>
      </c>
      <c r="G19">
        <v>0.68</v>
      </c>
    </row>
    <row r="20" spans="1:13" hidden="1" x14ac:dyDescent="0.2">
      <c r="A20" s="7">
        <v>39680</v>
      </c>
      <c r="B20">
        <v>21</v>
      </c>
      <c r="C20">
        <v>50</v>
      </c>
      <c r="D20" t="s">
        <v>256</v>
      </c>
      <c r="E20" t="s">
        <v>217</v>
      </c>
      <c r="F20" t="s">
        <v>223</v>
      </c>
      <c r="G20">
        <v>1.1560000000000001</v>
      </c>
    </row>
    <row r="21" spans="1:13" hidden="1" x14ac:dyDescent="0.2">
      <c r="A21" s="7">
        <v>39680</v>
      </c>
      <c r="B21">
        <v>21</v>
      </c>
      <c r="C21">
        <v>50</v>
      </c>
      <c r="D21" t="s">
        <v>256</v>
      </c>
      <c r="E21" t="s">
        <v>217</v>
      </c>
      <c r="F21" t="s">
        <v>251</v>
      </c>
      <c r="G21">
        <v>1.0030000000000001</v>
      </c>
    </row>
    <row r="22" spans="1:13" hidden="1" x14ac:dyDescent="0.2">
      <c r="A22" s="7">
        <v>39680</v>
      </c>
      <c r="B22">
        <v>21</v>
      </c>
      <c r="C22">
        <v>50</v>
      </c>
      <c r="D22" t="s">
        <v>256</v>
      </c>
      <c r="E22" t="s">
        <v>217</v>
      </c>
      <c r="F22" t="s">
        <v>251</v>
      </c>
      <c r="G22">
        <v>0.47599999999999998</v>
      </c>
    </row>
    <row r="23" spans="1:13" hidden="1" x14ac:dyDescent="0.2">
      <c r="A23" s="7">
        <v>39680</v>
      </c>
      <c r="B23">
        <v>21</v>
      </c>
      <c r="C23">
        <v>50</v>
      </c>
      <c r="D23" t="s">
        <v>256</v>
      </c>
      <c r="E23" t="s">
        <v>217</v>
      </c>
      <c r="F23" t="s">
        <v>251</v>
      </c>
      <c r="G23">
        <v>0.56100000000000005</v>
      </c>
    </row>
    <row r="24" spans="1:13" hidden="1" x14ac:dyDescent="0.2">
      <c r="A24" s="7">
        <v>39680</v>
      </c>
      <c r="B24">
        <v>21</v>
      </c>
      <c r="C24">
        <v>50</v>
      </c>
      <c r="D24" t="s">
        <v>256</v>
      </c>
      <c r="E24" t="s">
        <v>217</v>
      </c>
      <c r="F24" t="s">
        <v>223</v>
      </c>
      <c r="G24">
        <v>1.6150000000000002</v>
      </c>
    </row>
    <row r="25" spans="1:13" hidden="1" x14ac:dyDescent="0.2">
      <c r="A25" s="7">
        <v>39680</v>
      </c>
      <c r="B25">
        <v>21</v>
      </c>
      <c r="C25">
        <v>50</v>
      </c>
      <c r="D25" t="s">
        <v>256</v>
      </c>
      <c r="E25" t="s">
        <v>217</v>
      </c>
      <c r="F25" t="s">
        <v>223</v>
      </c>
      <c r="G25">
        <v>1.054</v>
      </c>
    </row>
    <row r="26" spans="1:13" hidden="1" x14ac:dyDescent="0.2">
      <c r="A26" s="7">
        <v>39680</v>
      </c>
      <c r="B26">
        <v>21</v>
      </c>
      <c r="C26">
        <v>50</v>
      </c>
      <c r="D26" t="s">
        <v>256</v>
      </c>
      <c r="E26" t="s">
        <v>217</v>
      </c>
      <c r="F26" t="s">
        <v>223</v>
      </c>
      <c r="G26">
        <v>1.9380000000000002</v>
      </c>
    </row>
    <row r="27" spans="1:13" hidden="1" x14ac:dyDescent="0.2">
      <c r="A27" s="7">
        <v>39680</v>
      </c>
      <c r="B27">
        <v>21</v>
      </c>
      <c r="C27">
        <v>50</v>
      </c>
      <c r="D27" t="s">
        <v>256</v>
      </c>
      <c r="E27" t="s">
        <v>217</v>
      </c>
      <c r="F27" t="s">
        <v>223</v>
      </c>
      <c r="G27">
        <v>1.7510000000000003</v>
      </c>
    </row>
    <row r="28" spans="1:13" hidden="1" x14ac:dyDescent="0.2">
      <c r="A28" s="7">
        <v>39680</v>
      </c>
      <c r="B28">
        <v>21</v>
      </c>
      <c r="C28">
        <v>50</v>
      </c>
      <c r="D28" t="s">
        <v>256</v>
      </c>
      <c r="E28" t="s">
        <v>217</v>
      </c>
      <c r="F28" t="s">
        <v>251</v>
      </c>
      <c r="G28">
        <v>0.91800000000000015</v>
      </c>
    </row>
    <row r="29" spans="1:13" hidden="1" x14ac:dyDescent="0.2">
      <c r="A29" s="7">
        <v>39680</v>
      </c>
      <c r="B29">
        <v>21</v>
      </c>
      <c r="C29">
        <v>50</v>
      </c>
      <c r="D29" t="s">
        <v>256</v>
      </c>
      <c r="E29" t="s">
        <v>217</v>
      </c>
      <c r="F29" t="s">
        <v>251</v>
      </c>
      <c r="G29">
        <v>0.86699999999999999</v>
      </c>
      <c r="J29">
        <f>AVERAGE(G18:G19,G21,G22,G23,G28,G29,G35:G40,G42:G43,G45,G46)</f>
        <v>0.72500000000000009</v>
      </c>
      <c r="M29">
        <f>STDEVA(G18:G19,G21,G22,G23,G28,G29,G35:G40,G42:G43,G45,G46)</f>
        <v>0.17645856454136716</v>
      </c>
    </row>
    <row r="30" spans="1:13" hidden="1" x14ac:dyDescent="0.2">
      <c r="A30" s="7">
        <v>39680</v>
      </c>
      <c r="B30">
        <v>21</v>
      </c>
      <c r="C30">
        <v>50</v>
      </c>
      <c r="D30" t="s">
        <v>256</v>
      </c>
      <c r="E30" t="s">
        <v>217</v>
      </c>
      <c r="F30" t="s">
        <v>223</v>
      </c>
      <c r="G30">
        <v>1.6320000000000001</v>
      </c>
    </row>
    <row r="31" spans="1:13" hidden="1" x14ac:dyDescent="0.2">
      <c r="A31" s="7">
        <v>39680</v>
      </c>
      <c r="B31">
        <v>21</v>
      </c>
      <c r="C31">
        <v>50</v>
      </c>
      <c r="D31" t="s">
        <v>256</v>
      </c>
      <c r="E31" t="s">
        <v>217</v>
      </c>
      <c r="F31" t="s">
        <v>223</v>
      </c>
      <c r="G31">
        <v>1.105</v>
      </c>
    </row>
    <row r="32" spans="1:13" hidden="1" x14ac:dyDescent="0.2">
      <c r="A32" s="7">
        <v>39680</v>
      </c>
      <c r="B32">
        <v>21</v>
      </c>
      <c r="C32">
        <v>50</v>
      </c>
      <c r="D32" t="s">
        <v>256</v>
      </c>
      <c r="E32" t="s">
        <v>217</v>
      </c>
      <c r="F32" t="s">
        <v>223</v>
      </c>
      <c r="G32">
        <v>1.462</v>
      </c>
    </row>
    <row r="33" spans="1:7" hidden="1" x14ac:dyDescent="0.2">
      <c r="A33" s="7">
        <v>39680</v>
      </c>
      <c r="B33">
        <v>21</v>
      </c>
      <c r="C33">
        <v>50</v>
      </c>
      <c r="D33" t="s">
        <v>256</v>
      </c>
      <c r="E33" t="s">
        <v>217</v>
      </c>
      <c r="F33" t="s">
        <v>223</v>
      </c>
      <c r="G33">
        <v>1.377</v>
      </c>
    </row>
    <row r="34" spans="1:7" hidden="1" x14ac:dyDescent="0.2">
      <c r="A34" s="7">
        <v>39680</v>
      </c>
      <c r="B34">
        <v>21</v>
      </c>
      <c r="C34">
        <v>50</v>
      </c>
      <c r="D34" t="s">
        <v>256</v>
      </c>
      <c r="E34" t="s">
        <v>217</v>
      </c>
      <c r="F34" t="s">
        <v>223</v>
      </c>
      <c r="G34">
        <v>1.5810000000000002</v>
      </c>
    </row>
    <row r="35" spans="1:7" hidden="1" x14ac:dyDescent="0.2">
      <c r="A35" s="7">
        <v>39680</v>
      </c>
      <c r="B35">
        <v>21</v>
      </c>
      <c r="C35">
        <v>50</v>
      </c>
      <c r="D35" t="s">
        <v>256</v>
      </c>
      <c r="E35" t="s">
        <v>217</v>
      </c>
      <c r="F35" t="s">
        <v>251</v>
      </c>
      <c r="G35">
        <v>0.47599999999999998</v>
      </c>
    </row>
    <row r="36" spans="1:7" hidden="1" x14ac:dyDescent="0.2">
      <c r="A36" s="7">
        <v>39680</v>
      </c>
      <c r="B36">
        <v>21</v>
      </c>
      <c r="C36">
        <v>50</v>
      </c>
      <c r="D36" t="s">
        <v>256</v>
      </c>
      <c r="E36" t="s">
        <v>217</v>
      </c>
      <c r="F36" t="s">
        <v>251</v>
      </c>
      <c r="G36">
        <v>0.91800000000000015</v>
      </c>
    </row>
    <row r="37" spans="1:7" hidden="1" x14ac:dyDescent="0.2">
      <c r="A37" s="7">
        <v>39680</v>
      </c>
      <c r="B37">
        <v>21</v>
      </c>
      <c r="C37">
        <v>50</v>
      </c>
      <c r="D37" t="s">
        <v>256</v>
      </c>
      <c r="E37" t="s">
        <v>217</v>
      </c>
      <c r="F37" t="s">
        <v>251</v>
      </c>
      <c r="G37">
        <v>0.81600000000000006</v>
      </c>
    </row>
    <row r="38" spans="1:7" hidden="1" x14ac:dyDescent="0.2">
      <c r="A38" s="7">
        <v>39680</v>
      </c>
      <c r="B38">
        <v>21</v>
      </c>
      <c r="C38">
        <v>50</v>
      </c>
      <c r="D38" t="s">
        <v>256</v>
      </c>
      <c r="E38" t="s">
        <v>217</v>
      </c>
      <c r="F38" t="s">
        <v>251</v>
      </c>
      <c r="G38">
        <v>0.81600000000000006</v>
      </c>
    </row>
    <row r="39" spans="1:7" hidden="1" x14ac:dyDescent="0.2">
      <c r="A39" s="7">
        <v>39680</v>
      </c>
      <c r="B39">
        <v>21</v>
      </c>
      <c r="C39">
        <v>50</v>
      </c>
      <c r="D39" t="s">
        <v>256</v>
      </c>
      <c r="E39" t="s">
        <v>217</v>
      </c>
      <c r="F39" t="s">
        <v>251</v>
      </c>
      <c r="G39">
        <v>0.52700000000000002</v>
      </c>
    </row>
    <row r="40" spans="1:7" hidden="1" x14ac:dyDescent="0.2">
      <c r="A40" s="7">
        <v>39680</v>
      </c>
      <c r="B40">
        <v>21</v>
      </c>
      <c r="C40">
        <v>50</v>
      </c>
      <c r="D40" t="s">
        <v>256</v>
      </c>
      <c r="E40" t="s">
        <v>217</v>
      </c>
      <c r="F40" t="s">
        <v>251</v>
      </c>
      <c r="G40">
        <v>0.76500000000000001</v>
      </c>
    </row>
    <row r="41" spans="1:7" hidden="1" x14ac:dyDescent="0.2">
      <c r="A41" s="7">
        <v>39680</v>
      </c>
      <c r="B41">
        <v>21</v>
      </c>
      <c r="C41">
        <v>50</v>
      </c>
      <c r="D41" t="s">
        <v>256</v>
      </c>
      <c r="E41" t="s">
        <v>217</v>
      </c>
      <c r="F41" t="s">
        <v>223</v>
      </c>
      <c r="G41">
        <v>1.0030000000000001</v>
      </c>
    </row>
    <row r="42" spans="1:7" hidden="1" x14ac:dyDescent="0.2">
      <c r="A42" s="7">
        <v>39680</v>
      </c>
      <c r="B42">
        <v>21</v>
      </c>
      <c r="C42">
        <v>50</v>
      </c>
      <c r="D42" t="s">
        <v>256</v>
      </c>
      <c r="E42" t="s">
        <v>217</v>
      </c>
      <c r="F42" t="s">
        <v>251</v>
      </c>
      <c r="G42">
        <v>0.85000000000000009</v>
      </c>
    </row>
    <row r="43" spans="1:7" hidden="1" x14ac:dyDescent="0.2">
      <c r="A43" s="7">
        <v>39680</v>
      </c>
      <c r="B43">
        <v>21</v>
      </c>
      <c r="C43">
        <v>50</v>
      </c>
      <c r="D43" t="s">
        <v>256</v>
      </c>
      <c r="E43" t="s">
        <v>217</v>
      </c>
      <c r="F43" t="s">
        <v>251</v>
      </c>
      <c r="G43">
        <v>0.42500000000000004</v>
      </c>
    </row>
    <row r="44" spans="1:7" hidden="1" x14ac:dyDescent="0.2">
      <c r="A44" s="7">
        <v>39680</v>
      </c>
      <c r="B44">
        <v>21</v>
      </c>
      <c r="C44">
        <v>50</v>
      </c>
      <c r="D44" t="s">
        <v>256</v>
      </c>
      <c r="E44" t="s">
        <v>217</v>
      </c>
      <c r="F44" t="s">
        <v>223</v>
      </c>
      <c r="G44">
        <v>1.1900000000000002</v>
      </c>
    </row>
    <row r="45" spans="1:7" hidden="1" x14ac:dyDescent="0.2">
      <c r="A45" s="7">
        <v>39680</v>
      </c>
      <c r="B45">
        <v>21</v>
      </c>
      <c r="C45">
        <v>50</v>
      </c>
      <c r="D45" t="s">
        <v>256</v>
      </c>
      <c r="E45" t="s">
        <v>217</v>
      </c>
      <c r="F45" t="s">
        <v>251</v>
      </c>
      <c r="G45">
        <v>0.66300000000000003</v>
      </c>
    </row>
    <row r="46" spans="1:7" hidden="1" x14ac:dyDescent="0.2">
      <c r="A46" s="7">
        <v>39680</v>
      </c>
      <c r="B46">
        <v>21</v>
      </c>
      <c r="C46">
        <v>50</v>
      </c>
      <c r="D46" t="s">
        <v>256</v>
      </c>
      <c r="E46" t="s">
        <v>217</v>
      </c>
      <c r="F46" t="s">
        <v>251</v>
      </c>
      <c r="G46">
        <v>0.78200000000000003</v>
      </c>
    </row>
    <row r="47" spans="1:7" hidden="1" x14ac:dyDescent="0.2">
      <c r="A47" s="7">
        <v>39680</v>
      </c>
      <c r="B47">
        <v>21</v>
      </c>
      <c r="C47">
        <v>50</v>
      </c>
      <c r="D47" t="s">
        <v>256</v>
      </c>
      <c r="E47" t="s">
        <v>217</v>
      </c>
      <c r="F47" t="s">
        <v>223</v>
      </c>
      <c r="G47">
        <v>1.4450000000000001</v>
      </c>
    </row>
    <row r="48" spans="1:7" hidden="1" x14ac:dyDescent="0.2">
      <c r="A48" s="7">
        <v>39680</v>
      </c>
      <c r="B48">
        <v>21</v>
      </c>
      <c r="C48">
        <v>50</v>
      </c>
      <c r="D48" t="s">
        <v>256</v>
      </c>
      <c r="E48" t="s">
        <v>217</v>
      </c>
      <c r="F48" t="s">
        <v>223</v>
      </c>
      <c r="G48">
        <v>1.5810000000000002</v>
      </c>
    </row>
    <row r="49" spans="1:13" hidden="1" x14ac:dyDescent="0.2">
      <c r="A49" s="7">
        <v>39680</v>
      </c>
      <c r="B49">
        <v>21</v>
      </c>
      <c r="C49">
        <v>50</v>
      </c>
      <c r="D49" t="s">
        <v>256</v>
      </c>
      <c r="E49" t="s">
        <v>217</v>
      </c>
      <c r="F49" t="s">
        <v>223</v>
      </c>
      <c r="G49">
        <v>1.0880000000000001</v>
      </c>
      <c r="H49">
        <f>AVERAGE(G2:G49)</f>
        <v>0.90064583333333326</v>
      </c>
      <c r="I49">
        <f>AVERAGE(G18:G49)</f>
        <v>1.0407187500000001</v>
      </c>
      <c r="J49">
        <f>AVERAGE(G47:G49,G44,G41,G30:G34,G24:G27,G20)</f>
        <v>1.3985333333333334</v>
      </c>
      <c r="K49">
        <f>STDEVA(G2:G49)</f>
        <v>0.42240212209247618</v>
      </c>
      <c r="L49">
        <f>STDEVA(G18:G49)</f>
        <v>0.41204112184187369</v>
      </c>
      <c r="M49">
        <f>STDEVA(G47:G49,G44,G41,G30:G34,G24:G27,G20)</f>
        <v>0.28659475288454317</v>
      </c>
    </row>
    <row r="50" spans="1:13" hidden="1" x14ac:dyDescent="0.2">
      <c r="A50" s="7">
        <v>39680</v>
      </c>
      <c r="B50">
        <v>28</v>
      </c>
      <c r="C50">
        <v>100</v>
      </c>
      <c r="D50" t="s">
        <v>256</v>
      </c>
      <c r="E50" t="s">
        <v>221</v>
      </c>
      <c r="F50" t="s">
        <v>233</v>
      </c>
      <c r="G50">
        <v>0.44200000000000006</v>
      </c>
    </row>
    <row r="51" spans="1:13" hidden="1" x14ac:dyDescent="0.2">
      <c r="A51" s="7">
        <v>39680</v>
      </c>
      <c r="B51">
        <v>28</v>
      </c>
      <c r="C51">
        <v>100</v>
      </c>
      <c r="D51" t="s">
        <v>256</v>
      </c>
      <c r="E51" t="s">
        <v>221</v>
      </c>
      <c r="F51" t="s">
        <v>233</v>
      </c>
      <c r="G51">
        <v>0.49299999999999999</v>
      </c>
    </row>
    <row r="52" spans="1:13" hidden="1" x14ac:dyDescent="0.2">
      <c r="A52" s="7">
        <v>39680</v>
      </c>
      <c r="B52">
        <v>28</v>
      </c>
      <c r="C52">
        <v>100</v>
      </c>
      <c r="D52" t="s">
        <v>256</v>
      </c>
      <c r="E52" t="s">
        <v>221</v>
      </c>
      <c r="F52" t="s">
        <v>233</v>
      </c>
      <c r="G52">
        <v>0.45900000000000007</v>
      </c>
      <c r="J52">
        <f>AVERAGE(G50:G52)</f>
        <v>0.46466666666666673</v>
      </c>
      <c r="M52">
        <f>STDEVA(G50:G52)</f>
        <v>2.5967928938083057E-2</v>
      </c>
    </row>
    <row r="53" spans="1:13" hidden="1" x14ac:dyDescent="0.2">
      <c r="A53" s="7">
        <v>39680</v>
      </c>
      <c r="B53">
        <v>28</v>
      </c>
      <c r="C53">
        <v>100</v>
      </c>
      <c r="D53" t="s">
        <v>256</v>
      </c>
      <c r="E53" t="s">
        <v>221</v>
      </c>
      <c r="F53" t="s">
        <v>225</v>
      </c>
      <c r="G53">
        <v>0.6120000000000001</v>
      </c>
    </row>
    <row r="54" spans="1:13" hidden="1" x14ac:dyDescent="0.2">
      <c r="A54" s="7">
        <v>39680</v>
      </c>
      <c r="B54">
        <v>28</v>
      </c>
      <c r="C54">
        <v>100</v>
      </c>
      <c r="D54" t="s">
        <v>256</v>
      </c>
      <c r="E54" t="s">
        <v>221</v>
      </c>
      <c r="F54" t="s">
        <v>225</v>
      </c>
      <c r="G54">
        <v>0.56100000000000005</v>
      </c>
    </row>
    <row r="55" spans="1:13" hidden="1" x14ac:dyDescent="0.2">
      <c r="A55" s="7">
        <v>39680</v>
      </c>
      <c r="B55">
        <v>28</v>
      </c>
      <c r="C55">
        <v>100</v>
      </c>
      <c r="D55" t="s">
        <v>256</v>
      </c>
      <c r="E55" t="s">
        <v>221</v>
      </c>
      <c r="F55" t="s">
        <v>225</v>
      </c>
      <c r="G55">
        <v>0.6120000000000001</v>
      </c>
    </row>
    <row r="56" spans="1:13" hidden="1" x14ac:dyDescent="0.2">
      <c r="A56" s="7">
        <v>39680</v>
      </c>
      <c r="B56">
        <v>28</v>
      </c>
      <c r="C56">
        <v>100</v>
      </c>
      <c r="D56" t="s">
        <v>256</v>
      </c>
      <c r="E56" t="s">
        <v>221</v>
      </c>
      <c r="F56" t="s">
        <v>225</v>
      </c>
      <c r="G56">
        <v>0.54400000000000004</v>
      </c>
    </row>
    <row r="57" spans="1:13" hidden="1" x14ac:dyDescent="0.2">
      <c r="A57" s="7">
        <v>39680</v>
      </c>
      <c r="B57">
        <v>28</v>
      </c>
      <c r="C57">
        <v>100</v>
      </c>
      <c r="D57" t="s">
        <v>256</v>
      </c>
      <c r="E57" t="s">
        <v>221</v>
      </c>
      <c r="F57" t="s">
        <v>225</v>
      </c>
      <c r="G57">
        <v>0.52700000000000002</v>
      </c>
      <c r="J57">
        <f>AVERAGE(G53:G57)</f>
        <v>0.57120000000000004</v>
      </c>
      <c r="M57">
        <f>STDEVA(G53:G57)</f>
        <v>3.9136939072952584E-2</v>
      </c>
    </row>
    <row r="58" spans="1:13" hidden="1" x14ac:dyDescent="0.2">
      <c r="A58" s="7">
        <v>39680</v>
      </c>
      <c r="B58">
        <v>28</v>
      </c>
      <c r="C58">
        <v>100</v>
      </c>
      <c r="D58" t="s">
        <v>256</v>
      </c>
      <c r="E58" t="s">
        <v>221</v>
      </c>
      <c r="F58" t="s">
        <v>230</v>
      </c>
      <c r="G58">
        <v>0.62900000000000011</v>
      </c>
    </row>
    <row r="59" spans="1:13" hidden="1" x14ac:dyDescent="0.2">
      <c r="A59" s="7">
        <v>39680</v>
      </c>
      <c r="B59">
        <v>28</v>
      </c>
      <c r="C59">
        <v>100</v>
      </c>
      <c r="D59" t="s">
        <v>256</v>
      </c>
      <c r="E59" t="s">
        <v>221</v>
      </c>
      <c r="F59" t="s">
        <v>230</v>
      </c>
      <c r="G59">
        <v>0.69699999999999995</v>
      </c>
    </row>
    <row r="60" spans="1:13" hidden="1" x14ac:dyDescent="0.2">
      <c r="A60" s="7">
        <v>39680</v>
      </c>
      <c r="B60">
        <v>28</v>
      </c>
      <c r="C60">
        <v>100</v>
      </c>
      <c r="D60" t="s">
        <v>256</v>
      </c>
      <c r="E60" t="s">
        <v>221</v>
      </c>
      <c r="F60" t="s">
        <v>230</v>
      </c>
      <c r="G60">
        <v>0.6120000000000001</v>
      </c>
    </row>
    <row r="61" spans="1:13" hidden="1" x14ac:dyDescent="0.2">
      <c r="A61" s="7">
        <v>39680</v>
      </c>
      <c r="B61">
        <v>28</v>
      </c>
      <c r="C61">
        <v>100</v>
      </c>
      <c r="D61" t="s">
        <v>256</v>
      </c>
      <c r="E61" t="s">
        <v>221</v>
      </c>
      <c r="F61" t="s">
        <v>230</v>
      </c>
      <c r="G61">
        <v>0.68</v>
      </c>
    </row>
    <row r="62" spans="1:13" hidden="1" x14ac:dyDescent="0.2">
      <c r="A62" s="7">
        <v>39680</v>
      </c>
      <c r="B62">
        <v>28</v>
      </c>
      <c r="C62">
        <v>100</v>
      </c>
      <c r="D62" t="s">
        <v>256</v>
      </c>
      <c r="E62" t="s">
        <v>221</v>
      </c>
      <c r="F62" t="s">
        <v>230</v>
      </c>
      <c r="G62">
        <v>0.56100000000000005</v>
      </c>
      <c r="I62">
        <f>AVERAGE(G50:G62)</f>
        <v>0.57146153846153847</v>
      </c>
      <c r="J62">
        <f>AVERAGE(G58:G62)</f>
        <v>0.63580000000000003</v>
      </c>
      <c r="L62">
        <f>STDEVA(G50:G62)</f>
        <v>7.8684618768659551E-2</v>
      </c>
      <c r="M62">
        <f>STDEVA(G58:G62)</f>
        <v>5.4559142221996086E-2</v>
      </c>
    </row>
    <row r="63" spans="1:13" hidden="1" x14ac:dyDescent="0.2">
      <c r="A63" s="7">
        <v>39680</v>
      </c>
      <c r="B63">
        <v>28</v>
      </c>
      <c r="C63">
        <v>100</v>
      </c>
      <c r="D63" t="s">
        <v>256</v>
      </c>
      <c r="E63" t="s">
        <v>217</v>
      </c>
      <c r="F63" t="s">
        <v>251</v>
      </c>
      <c r="G63">
        <v>0.57800000000000007</v>
      </c>
      <c r="J63">
        <v>0.57800000000000007</v>
      </c>
      <c r="M63">
        <v>0</v>
      </c>
    </row>
    <row r="64" spans="1:13" hidden="1" x14ac:dyDescent="0.2">
      <c r="A64" s="7">
        <v>39680</v>
      </c>
      <c r="B64">
        <v>28</v>
      </c>
      <c r="C64">
        <v>100</v>
      </c>
      <c r="D64" t="s">
        <v>256</v>
      </c>
      <c r="E64" t="s">
        <v>217</v>
      </c>
      <c r="F64" t="s">
        <v>223</v>
      </c>
      <c r="G64">
        <v>1.9210000000000003</v>
      </c>
      <c r="H64">
        <f>AVERAGE(G50:G64)</f>
        <v>0.66186666666666671</v>
      </c>
      <c r="I64">
        <f>AVERAGE(G63:G64)</f>
        <v>1.2495000000000003</v>
      </c>
      <c r="J64">
        <v>1.9210000000000003</v>
      </c>
      <c r="K64">
        <f>STDEVA(G50:G64)</f>
        <v>0.35586872914173345</v>
      </c>
      <c r="L64">
        <f>STDEVA(G63:G64)</f>
        <v>0.94964440713353315</v>
      </c>
      <c r="M64">
        <v>0</v>
      </c>
    </row>
    <row r="65" spans="1:7" hidden="1" x14ac:dyDescent="0.2">
      <c r="A65" s="7">
        <v>39680</v>
      </c>
      <c r="B65">
        <v>19</v>
      </c>
      <c r="C65">
        <v>150</v>
      </c>
      <c r="D65" t="s">
        <v>256</v>
      </c>
      <c r="E65" t="s">
        <v>221</v>
      </c>
      <c r="F65" t="s">
        <v>225</v>
      </c>
      <c r="G65">
        <v>0.59500000000000008</v>
      </c>
    </row>
    <row r="66" spans="1:7" hidden="1" x14ac:dyDescent="0.2">
      <c r="A66" s="7">
        <v>39680</v>
      </c>
      <c r="B66">
        <v>19</v>
      </c>
      <c r="C66">
        <v>150</v>
      </c>
      <c r="D66" t="s">
        <v>256</v>
      </c>
      <c r="E66" t="s">
        <v>221</v>
      </c>
      <c r="F66" t="s">
        <v>225</v>
      </c>
      <c r="G66">
        <v>0.47599999999999998</v>
      </c>
    </row>
    <row r="67" spans="1:7" hidden="1" x14ac:dyDescent="0.2">
      <c r="A67" s="7">
        <v>39680</v>
      </c>
      <c r="B67">
        <v>19</v>
      </c>
      <c r="C67">
        <v>150</v>
      </c>
      <c r="D67" t="s">
        <v>256</v>
      </c>
      <c r="E67" t="s">
        <v>221</v>
      </c>
      <c r="F67" t="s">
        <v>225</v>
      </c>
      <c r="G67">
        <v>0.54400000000000004</v>
      </c>
    </row>
    <row r="68" spans="1:7" hidden="1" x14ac:dyDescent="0.2">
      <c r="A68" s="7">
        <v>39680</v>
      </c>
      <c r="B68">
        <v>19</v>
      </c>
      <c r="C68">
        <v>150</v>
      </c>
      <c r="D68" t="s">
        <v>256</v>
      </c>
      <c r="E68" t="s">
        <v>221</v>
      </c>
      <c r="F68" t="s">
        <v>225</v>
      </c>
      <c r="G68">
        <v>0.51</v>
      </c>
    </row>
    <row r="69" spans="1:7" hidden="1" x14ac:dyDescent="0.2">
      <c r="A69" s="7">
        <v>39680</v>
      </c>
      <c r="B69">
        <v>19</v>
      </c>
      <c r="C69">
        <v>150</v>
      </c>
      <c r="D69" t="s">
        <v>256</v>
      </c>
      <c r="E69" t="s">
        <v>221</v>
      </c>
      <c r="F69" t="s">
        <v>225</v>
      </c>
      <c r="G69">
        <v>0.45900000000000007</v>
      </c>
    </row>
    <row r="70" spans="1:7" hidden="1" x14ac:dyDescent="0.2">
      <c r="A70" s="7">
        <v>39680</v>
      </c>
      <c r="B70">
        <v>19</v>
      </c>
      <c r="C70">
        <v>150</v>
      </c>
      <c r="D70" t="s">
        <v>256</v>
      </c>
      <c r="E70" t="s">
        <v>221</v>
      </c>
      <c r="F70" t="s">
        <v>225</v>
      </c>
      <c r="G70">
        <v>0.6120000000000001</v>
      </c>
    </row>
    <row r="71" spans="1:7" hidden="1" x14ac:dyDescent="0.2">
      <c r="A71" s="7">
        <v>39680</v>
      </c>
      <c r="B71">
        <v>19</v>
      </c>
      <c r="C71">
        <v>150</v>
      </c>
      <c r="D71" t="s">
        <v>256</v>
      </c>
      <c r="E71" t="s">
        <v>221</v>
      </c>
      <c r="F71" t="s">
        <v>225</v>
      </c>
      <c r="G71">
        <v>0.51</v>
      </c>
    </row>
    <row r="72" spans="1:7" hidden="1" x14ac:dyDescent="0.2">
      <c r="A72" s="7">
        <v>39680</v>
      </c>
      <c r="B72">
        <v>19</v>
      </c>
      <c r="C72">
        <v>150</v>
      </c>
      <c r="D72" t="s">
        <v>256</v>
      </c>
      <c r="E72" t="s">
        <v>221</v>
      </c>
      <c r="F72" t="s">
        <v>225</v>
      </c>
      <c r="G72">
        <v>0.56100000000000005</v>
      </c>
    </row>
    <row r="73" spans="1:7" hidden="1" x14ac:dyDescent="0.2">
      <c r="A73" s="7">
        <v>39680</v>
      </c>
      <c r="B73">
        <v>19</v>
      </c>
      <c r="C73">
        <v>150</v>
      </c>
      <c r="D73" t="s">
        <v>256</v>
      </c>
      <c r="E73" t="s">
        <v>221</v>
      </c>
      <c r="F73" t="s">
        <v>225</v>
      </c>
      <c r="G73">
        <v>0.54400000000000004</v>
      </c>
    </row>
    <row r="74" spans="1:7" hidden="1" x14ac:dyDescent="0.2">
      <c r="A74" s="7">
        <v>39680</v>
      </c>
      <c r="B74">
        <v>19</v>
      </c>
      <c r="C74">
        <v>150</v>
      </c>
      <c r="D74" t="s">
        <v>256</v>
      </c>
      <c r="E74" t="s">
        <v>221</v>
      </c>
      <c r="F74" t="s">
        <v>225</v>
      </c>
      <c r="G74">
        <v>0.49299999999999999</v>
      </c>
    </row>
    <row r="75" spans="1:7" hidden="1" x14ac:dyDescent="0.2">
      <c r="A75" s="7">
        <v>39680</v>
      </c>
      <c r="B75">
        <v>19</v>
      </c>
      <c r="C75">
        <v>150</v>
      </c>
      <c r="D75" t="s">
        <v>256</v>
      </c>
      <c r="E75" t="s">
        <v>221</v>
      </c>
      <c r="F75" t="s">
        <v>225</v>
      </c>
      <c r="G75">
        <v>0.59500000000000008</v>
      </c>
    </row>
    <row r="76" spans="1:7" hidden="1" x14ac:dyDescent="0.2">
      <c r="A76" s="7">
        <v>39680</v>
      </c>
      <c r="B76">
        <v>19</v>
      </c>
      <c r="C76">
        <v>150</v>
      </c>
      <c r="D76" t="s">
        <v>256</v>
      </c>
      <c r="E76" t="s">
        <v>221</v>
      </c>
      <c r="F76" t="s">
        <v>225</v>
      </c>
      <c r="G76">
        <v>0.59500000000000008</v>
      </c>
    </row>
    <row r="77" spans="1:7" hidden="1" x14ac:dyDescent="0.2">
      <c r="A77" s="7">
        <v>39680</v>
      </c>
      <c r="B77">
        <v>19</v>
      </c>
      <c r="C77">
        <v>150</v>
      </c>
      <c r="D77" t="s">
        <v>256</v>
      </c>
      <c r="E77" t="s">
        <v>221</v>
      </c>
      <c r="F77" t="s">
        <v>225</v>
      </c>
      <c r="G77">
        <v>0.49299999999999999</v>
      </c>
    </row>
    <row r="78" spans="1:7" hidden="1" x14ac:dyDescent="0.2">
      <c r="A78" s="7">
        <v>39680</v>
      </c>
      <c r="B78">
        <v>19</v>
      </c>
      <c r="C78">
        <v>150</v>
      </c>
      <c r="D78" t="s">
        <v>256</v>
      </c>
      <c r="E78" t="s">
        <v>221</v>
      </c>
      <c r="F78" t="s">
        <v>225</v>
      </c>
      <c r="G78">
        <v>0.52700000000000002</v>
      </c>
    </row>
    <row r="79" spans="1:7" hidden="1" x14ac:dyDescent="0.2">
      <c r="A79" s="7">
        <v>39680</v>
      </c>
      <c r="B79">
        <v>19</v>
      </c>
      <c r="C79">
        <v>150</v>
      </c>
      <c r="D79" t="s">
        <v>256</v>
      </c>
      <c r="E79" t="s">
        <v>221</v>
      </c>
      <c r="F79" t="s">
        <v>225</v>
      </c>
      <c r="G79">
        <v>0.52700000000000002</v>
      </c>
    </row>
    <row r="80" spans="1:7" hidden="1" x14ac:dyDescent="0.2">
      <c r="A80" s="7">
        <v>39680</v>
      </c>
      <c r="B80">
        <v>19</v>
      </c>
      <c r="C80">
        <v>150</v>
      </c>
      <c r="D80" t="s">
        <v>256</v>
      </c>
      <c r="E80" t="s">
        <v>221</v>
      </c>
      <c r="F80" t="s">
        <v>225</v>
      </c>
      <c r="G80">
        <v>0.6120000000000001</v>
      </c>
    </row>
    <row r="81" spans="1:13" hidden="1" x14ac:dyDescent="0.2">
      <c r="A81" s="7">
        <v>39680</v>
      </c>
      <c r="B81">
        <v>19</v>
      </c>
      <c r="C81">
        <v>150</v>
      </c>
      <c r="D81" t="s">
        <v>256</v>
      </c>
      <c r="E81" t="s">
        <v>221</v>
      </c>
      <c r="F81" t="s">
        <v>225</v>
      </c>
      <c r="G81">
        <v>0.59500000000000008</v>
      </c>
    </row>
    <row r="82" spans="1:13" hidden="1" x14ac:dyDescent="0.2">
      <c r="A82" s="7">
        <v>39680</v>
      </c>
      <c r="B82">
        <v>19</v>
      </c>
      <c r="C82">
        <v>150</v>
      </c>
      <c r="D82" t="s">
        <v>256</v>
      </c>
      <c r="E82" t="s">
        <v>221</v>
      </c>
      <c r="F82" t="s">
        <v>225</v>
      </c>
      <c r="G82">
        <v>0.6120000000000001</v>
      </c>
    </row>
    <row r="83" spans="1:13" hidden="1" x14ac:dyDescent="0.2">
      <c r="A83" s="7">
        <v>39680</v>
      </c>
      <c r="B83">
        <v>19</v>
      </c>
      <c r="C83">
        <v>150</v>
      </c>
      <c r="D83" t="s">
        <v>256</v>
      </c>
      <c r="E83" t="s">
        <v>221</v>
      </c>
      <c r="F83" t="s">
        <v>225</v>
      </c>
      <c r="G83">
        <v>0.59500000000000008</v>
      </c>
    </row>
    <row r="84" spans="1:13" hidden="1" x14ac:dyDescent="0.2">
      <c r="A84" s="7">
        <v>39680</v>
      </c>
      <c r="B84">
        <v>19</v>
      </c>
      <c r="C84">
        <v>150</v>
      </c>
      <c r="D84" t="s">
        <v>256</v>
      </c>
      <c r="E84" t="s">
        <v>221</v>
      </c>
      <c r="F84" t="s">
        <v>225</v>
      </c>
      <c r="G84">
        <v>0.57800000000000007</v>
      </c>
    </row>
    <row r="85" spans="1:13" hidden="1" x14ac:dyDescent="0.2">
      <c r="A85" s="7">
        <v>39680</v>
      </c>
      <c r="B85">
        <v>19</v>
      </c>
      <c r="C85">
        <v>150</v>
      </c>
      <c r="D85" t="s">
        <v>256</v>
      </c>
      <c r="E85" t="s">
        <v>221</v>
      </c>
      <c r="F85" t="s">
        <v>225</v>
      </c>
      <c r="G85">
        <v>0.64600000000000002</v>
      </c>
    </row>
    <row r="86" spans="1:13" hidden="1" x14ac:dyDescent="0.2">
      <c r="A86" s="7">
        <v>39680</v>
      </c>
      <c r="B86">
        <v>19</v>
      </c>
      <c r="C86">
        <v>150</v>
      </c>
      <c r="D86" t="s">
        <v>256</v>
      </c>
      <c r="E86" t="s">
        <v>221</v>
      </c>
      <c r="F86" t="s">
        <v>225</v>
      </c>
      <c r="G86">
        <v>0.66300000000000003</v>
      </c>
      <c r="I86">
        <f>AVERAGE(G65:G86)</f>
        <v>0.56100000000000005</v>
      </c>
      <c r="J86">
        <f>AVERAGE(G65:G86)</f>
        <v>0.56100000000000005</v>
      </c>
      <c r="L86">
        <f>STDEVA(G65:G86)</f>
        <v>5.6260448764990305E-2</v>
      </c>
      <c r="M86">
        <f>STDEVA(G65:G86)</f>
        <v>5.6260448764990305E-2</v>
      </c>
    </row>
    <row r="87" spans="1:13" hidden="1" x14ac:dyDescent="0.2">
      <c r="A87" s="7">
        <v>39680</v>
      </c>
      <c r="B87">
        <v>19</v>
      </c>
      <c r="C87">
        <v>150</v>
      </c>
      <c r="D87" t="s">
        <v>256</v>
      </c>
      <c r="E87" t="s">
        <v>221</v>
      </c>
      <c r="F87" t="s">
        <v>230</v>
      </c>
      <c r="G87">
        <v>0.56100000000000005</v>
      </c>
      <c r="J87">
        <v>0.56100000000000005</v>
      </c>
      <c r="M87">
        <v>0</v>
      </c>
    </row>
    <row r="88" spans="1:13" hidden="1" x14ac:dyDescent="0.2">
      <c r="A88" s="7">
        <v>39680</v>
      </c>
      <c r="B88">
        <v>19</v>
      </c>
      <c r="C88">
        <v>150</v>
      </c>
      <c r="D88" t="s">
        <v>256</v>
      </c>
      <c r="E88" t="s">
        <v>217</v>
      </c>
      <c r="F88" t="s">
        <v>223</v>
      </c>
      <c r="G88">
        <v>1.377</v>
      </c>
    </row>
    <row r="89" spans="1:13" hidden="1" x14ac:dyDescent="0.2">
      <c r="A89" s="7">
        <v>39680</v>
      </c>
      <c r="B89">
        <v>19</v>
      </c>
      <c r="C89">
        <v>150</v>
      </c>
      <c r="D89" t="s">
        <v>256</v>
      </c>
      <c r="E89" t="s">
        <v>217</v>
      </c>
      <c r="F89" t="s">
        <v>223</v>
      </c>
      <c r="G89">
        <v>1.292</v>
      </c>
    </row>
    <row r="90" spans="1:13" hidden="1" x14ac:dyDescent="0.2">
      <c r="A90" s="7">
        <v>39680</v>
      </c>
      <c r="B90">
        <v>19</v>
      </c>
      <c r="C90">
        <v>150</v>
      </c>
      <c r="D90" t="s">
        <v>256</v>
      </c>
      <c r="E90" t="s">
        <v>217</v>
      </c>
      <c r="F90" t="s">
        <v>223</v>
      </c>
      <c r="G90">
        <v>1.4280000000000002</v>
      </c>
    </row>
    <row r="91" spans="1:13" hidden="1" x14ac:dyDescent="0.2">
      <c r="A91" s="7">
        <v>39680</v>
      </c>
      <c r="B91">
        <v>19</v>
      </c>
      <c r="C91">
        <v>150</v>
      </c>
      <c r="D91" t="s">
        <v>256</v>
      </c>
      <c r="E91" t="s">
        <v>217</v>
      </c>
      <c r="F91" t="s">
        <v>251</v>
      </c>
      <c r="G91">
        <v>0.98599999999999999</v>
      </c>
    </row>
    <row r="92" spans="1:13" hidden="1" x14ac:dyDescent="0.2">
      <c r="A92" s="7">
        <v>39680</v>
      </c>
      <c r="B92">
        <v>19</v>
      </c>
      <c r="C92">
        <v>150</v>
      </c>
      <c r="D92" t="s">
        <v>256</v>
      </c>
      <c r="E92" t="s">
        <v>217</v>
      </c>
      <c r="F92" t="s">
        <v>223</v>
      </c>
      <c r="G92">
        <v>1.36</v>
      </c>
    </row>
    <row r="93" spans="1:13" hidden="1" x14ac:dyDescent="0.2">
      <c r="A93" s="7">
        <v>39680</v>
      </c>
      <c r="B93">
        <v>19</v>
      </c>
      <c r="C93">
        <v>150</v>
      </c>
      <c r="D93" t="s">
        <v>256</v>
      </c>
      <c r="E93" t="s">
        <v>217</v>
      </c>
      <c r="F93" t="s">
        <v>251</v>
      </c>
      <c r="G93">
        <v>0.68</v>
      </c>
    </row>
    <row r="94" spans="1:13" hidden="1" x14ac:dyDescent="0.2">
      <c r="A94" s="7">
        <v>39680</v>
      </c>
      <c r="B94">
        <v>19</v>
      </c>
      <c r="C94">
        <v>150</v>
      </c>
      <c r="D94" t="s">
        <v>256</v>
      </c>
      <c r="E94" t="s">
        <v>217</v>
      </c>
      <c r="F94" t="s">
        <v>251</v>
      </c>
      <c r="G94">
        <v>0.64600000000000002</v>
      </c>
    </row>
    <row r="95" spans="1:13" hidden="1" x14ac:dyDescent="0.2">
      <c r="A95" s="7">
        <v>39680</v>
      </c>
      <c r="B95">
        <v>19</v>
      </c>
      <c r="C95">
        <v>150</v>
      </c>
      <c r="D95" t="s">
        <v>256</v>
      </c>
      <c r="E95" t="s">
        <v>217</v>
      </c>
      <c r="F95" t="s">
        <v>251</v>
      </c>
      <c r="G95">
        <v>0.90100000000000002</v>
      </c>
    </row>
    <row r="96" spans="1:13" hidden="1" x14ac:dyDescent="0.2">
      <c r="A96" s="7">
        <v>39680</v>
      </c>
      <c r="B96">
        <v>19</v>
      </c>
      <c r="C96">
        <v>150</v>
      </c>
      <c r="D96" t="s">
        <v>256</v>
      </c>
      <c r="E96" t="s">
        <v>217</v>
      </c>
      <c r="F96" t="s">
        <v>223</v>
      </c>
      <c r="G96">
        <v>1.105</v>
      </c>
    </row>
    <row r="97" spans="1:7" hidden="1" x14ac:dyDescent="0.2">
      <c r="A97" s="7">
        <v>39680</v>
      </c>
      <c r="B97">
        <v>19</v>
      </c>
      <c r="C97">
        <v>150</v>
      </c>
      <c r="D97" t="s">
        <v>256</v>
      </c>
      <c r="E97" t="s">
        <v>217</v>
      </c>
      <c r="F97" t="s">
        <v>251</v>
      </c>
      <c r="G97">
        <v>0.98599999999999999</v>
      </c>
    </row>
    <row r="98" spans="1:7" hidden="1" x14ac:dyDescent="0.2">
      <c r="A98" s="7">
        <v>39680</v>
      </c>
      <c r="B98">
        <v>19</v>
      </c>
      <c r="C98">
        <v>150</v>
      </c>
      <c r="D98" t="s">
        <v>256</v>
      </c>
      <c r="E98" t="s">
        <v>217</v>
      </c>
      <c r="F98" t="s">
        <v>223</v>
      </c>
      <c r="G98">
        <v>1.292</v>
      </c>
    </row>
    <row r="99" spans="1:7" hidden="1" x14ac:dyDescent="0.2">
      <c r="A99" s="7">
        <v>39680</v>
      </c>
      <c r="B99">
        <v>19</v>
      </c>
      <c r="C99">
        <v>150</v>
      </c>
      <c r="D99" t="s">
        <v>256</v>
      </c>
      <c r="E99" t="s">
        <v>217</v>
      </c>
      <c r="F99" t="s">
        <v>251</v>
      </c>
      <c r="G99">
        <v>0.71400000000000008</v>
      </c>
    </row>
    <row r="100" spans="1:7" hidden="1" x14ac:dyDescent="0.2">
      <c r="A100" s="7">
        <v>39680</v>
      </c>
      <c r="B100">
        <v>19</v>
      </c>
      <c r="C100">
        <v>150</v>
      </c>
      <c r="D100" t="s">
        <v>256</v>
      </c>
      <c r="E100" t="s">
        <v>217</v>
      </c>
      <c r="F100" t="s">
        <v>251</v>
      </c>
      <c r="G100">
        <v>0.74800000000000011</v>
      </c>
    </row>
    <row r="101" spans="1:7" hidden="1" x14ac:dyDescent="0.2">
      <c r="A101" s="7">
        <v>39680</v>
      </c>
      <c r="B101">
        <v>19</v>
      </c>
      <c r="C101">
        <v>150</v>
      </c>
      <c r="D101" t="s">
        <v>256</v>
      </c>
      <c r="E101" t="s">
        <v>217</v>
      </c>
      <c r="F101" t="s">
        <v>251</v>
      </c>
      <c r="G101">
        <v>0.81600000000000006</v>
      </c>
    </row>
    <row r="102" spans="1:7" hidden="1" x14ac:dyDescent="0.2">
      <c r="A102" s="7">
        <v>39680</v>
      </c>
      <c r="B102">
        <v>19</v>
      </c>
      <c r="C102">
        <v>150</v>
      </c>
      <c r="D102" t="s">
        <v>256</v>
      </c>
      <c r="E102" t="s">
        <v>217</v>
      </c>
      <c r="F102" t="s">
        <v>251</v>
      </c>
      <c r="G102">
        <v>0.66300000000000003</v>
      </c>
    </row>
    <row r="103" spans="1:7" hidden="1" x14ac:dyDescent="0.2">
      <c r="A103" s="7">
        <v>39680</v>
      </c>
      <c r="B103">
        <v>19</v>
      </c>
      <c r="C103">
        <v>150</v>
      </c>
      <c r="D103" t="s">
        <v>256</v>
      </c>
      <c r="E103" t="s">
        <v>217</v>
      </c>
      <c r="F103" t="s">
        <v>251</v>
      </c>
      <c r="G103">
        <v>0.90100000000000002</v>
      </c>
    </row>
    <row r="104" spans="1:7" hidden="1" x14ac:dyDescent="0.2">
      <c r="A104" s="7">
        <v>39680</v>
      </c>
      <c r="B104">
        <v>19</v>
      </c>
      <c r="C104">
        <v>150</v>
      </c>
      <c r="D104" t="s">
        <v>256</v>
      </c>
      <c r="E104" t="s">
        <v>217</v>
      </c>
      <c r="F104" t="s">
        <v>251</v>
      </c>
      <c r="G104">
        <v>0.83300000000000007</v>
      </c>
    </row>
    <row r="105" spans="1:7" hidden="1" x14ac:dyDescent="0.2">
      <c r="A105" s="7">
        <v>39680</v>
      </c>
      <c r="B105">
        <v>19</v>
      </c>
      <c r="C105">
        <v>150</v>
      </c>
      <c r="D105" t="s">
        <v>256</v>
      </c>
      <c r="E105" t="s">
        <v>217</v>
      </c>
      <c r="F105" t="s">
        <v>223</v>
      </c>
      <c r="G105">
        <v>1.3260000000000001</v>
      </c>
    </row>
    <row r="106" spans="1:7" hidden="1" x14ac:dyDescent="0.2">
      <c r="A106" s="7">
        <v>39680</v>
      </c>
      <c r="B106">
        <v>19</v>
      </c>
      <c r="C106">
        <v>150</v>
      </c>
      <c r="D106" t="s">
        <v>256</v>
      </c>
      <c r="E106" t="s">
        <v>217</v>
      </c>
      <c r="F106" t="s">
        <v>223</v>
      </c>
      <c r="G106">
        <v>1.3260000000000001</v>
      </c>
    </row>
    <row r="107" spans="1:7" hidden="1" x14ac:dyDescent="0.2">
      <c r="A107" s="7">
        <v>39680</v>
      </c>
      <c r="B107">
        <v>19</v>
      </c>
      <c r="C107">
        <v>150</v>
      </c>
      <c r="D107" t="s">
        <v>256</v>
      </c>
      <c r="E107" t="s">
        <v>217</v>
      </c>
      <c r="F107" t="s">
        <v>223</v>
      </c>
      <c r="G107">
        <v>1.53</v>
      </c>
    </row>
    <row r="108" spans="1:7" hidden="1" x14ac:dyDescent="0.2">
      <c r="A108" s="7">
        <v>39680</v>
      </c>
      <c r="B108">
        <v>19</v>
      </c>
      <c r="C108">
        <v>150</v>
      </c>
      <c r="D108" t="s">
        <v>256</v>
      </c>
      <c r="E108" t="s">
        <v>217</v>
      </c>
      <c r="F108" t="s">
        <v>223</v>
      </c>
      <c r="G108">
        <v>1.5130000000000001</v>
      </c>
    </row>
    <row r="109" spans="1:7" hidden="1" x14ac:dyDescent="0.2">
      <c r="A109" s="7">
        <v>39680</v>
      </c>
      <c r="B109">
        <v>19</v>
      </c>
      <c r="C109">
        <v>150</v>
      </c>
      <c r="D109" t="s">
        <v>256</v>
      </c>
      <c r="E109" t="s">
        <v>217</v>
      </c>
      <c r="F109" t="s">
        <v>223</v>
      </c>
      <c r="G109">
        <v>1.0369999999999999</v>
      </c>
    </row>
    <row r="110" spans="1:7" hidden="1" x14ac:dyDescent="0.2">
      <c r="A110" s="7">
        <v>39680</v>
      </c>
      <c r="B110">
        <v>19</v>
      </c>
      <c r="C110">
        <v>150</v>
      </c>
      <c r="D110" t="s">
        <v>256</v>
      </c>
      <c r="E110" t="s">
        <v>217</v>
      </c>
      <c r="F110" t="s">
        <v>223</v>
      </c>
      <c r="G110">
        <v>1.0369999999999999</v>
      </c>
    </row>
    <row r="111" spans="1:7" hidden="1" x14ac:dyDescent="0.2">
      <c r="A111" s="7">
        <v>39680</v>
      </c>
      <c r="B111">
        <v>19</v>
      </c>
      <c r="C111">
        <v>150</v>
      </c>
      <c r="D111" t="s">
        <v>256</v>
      </c>
      <c r="E111" t="s">
        <v>217</v>
      </c>
      <c r="F111" t="s">
        <v>251</v>
      </c>
      <c r="G111">
        <v>0.78200000000000003</v>
      </c>
    </row>
    <row r="112" spans="1:7" hidden="1" x14ac:dyDescent="0.2">
      <c r="A112" s="7">
        <v>39680</v>
      </c>
      <c r="B112">
        <v>19</v>
      </c>
      <c r="C112">
        <v>150</v>
      </c>
      <c r="D112" t="s">
        <v>256</v>
      </c>
      <c r="E112" t="s">
        <v>217</v>
      </c>
      <c r="F112" t="s">
        <v>251</v>
      </c>
      <c r="G112">
        <v>0.68</v>
      </c>
    </row>
    <row r="113" spans="1:13" hidden="1" x14ac:dyDescent="0.2">
      <c r="A113" s="7">
        <v>39680</v>
      </c>
      <c r="B113">
        <v>19</v>
      </c>
      <c r="C113">
        <v>150</v>
      </c>
      <c r="D113" t="s">
        <v>256</v>
      </c>
      <c r="E113" t="s">
        <v>217</v>
      </c>
      <c r="F113" t="s">
        <v>223</v>
      </c>
      <c r="G113">
        <v>1.87</v>
      </c>
    </row>
    <row r="114" spans="1:13" hidden="1" x14ac:dyDescent="0.2">
      <c r="A114" s="7">
        <v>39680</v>
      </c>
      <c r="B114">
        <v>19</v>
      </c>
      <c r="C114">
        <v>150</v>
      </c>
      <c r="D114" t="s">
        <v>256</v>
      </c>
      <c r="E114" t="s">
        <v>217</v>
      </c>
      <c r="F114" t="s">
        <v>223</v>
      </c>
      <c r="G114">
        <v>1.5980000000000001</v>
      </c>
    </row>
    <row r="115" spans="1:13" hidden="1" x14ac:dyDescent="0.2">
      <c r="A115" s="7">
        <v>39680</v>
      </c>
      <c r="B115">
        <v>19</v>
      </c>
      <c r="C115">
        <v>150</v>
      </c>
      <c r="D115" t="s">
        <v>256</v>
      </c>
      <c r="E115" t="s">
        <v>217</v>
      </c>
      <c r="F115" t="s">
        <v>251</v>
      </c>
      <c r="G115">
        <v>0.83300000000000007</v>
      </c>
    </row>
    <row r="116" spans="1:13" hidden="1" x14ac:dyDescent="0.2">
      <c r="A116" s="7">
        <v>39680</v>
      </c>
      <c r="B116">
        <v>19</v>
      </c>
      <c r="C116">
        <v>150</v>
      </c>
      <c r="D116" t="s">
        <v>256</v>
      </c>
      <c r="E116" t="s">
        <v>217</v>
      </c>
      <c r="F116" t="s">
        <v>251</v>
      </c>
      <c r="G116">
        <v>0.85000000000000009</v>
      </c>
    </row>
    <row r="117" spans="1:13" hidden="1" x14ac:dyDescent="0.2">
      <c r="A117" s="7">
        <v>39680</v>
      </c>
      <c r="B117">
        <v>19</v>
      </c>
      <c r="C117">
        <v>150</v>
      </c>
      <c r="D117" t="s">
        <v>256</v>
      </c>
      <c r="E117" t="s">
        <v>217</v>
      </c>
      <c r="F117" t="s">
        <v>251</v>
      </c>
      <c r="G117">
        <v>0.90100000000000002</v>
      </c>
    </row>
    <row r="118" spans="1:13" hidden="1" x14ac:dyDescent="0.2">
      <c r="A118" s="7">
        <v>39680</v>
      </c>
      <c r="B118">
        <v>19</v>
      </c>
      <c r="C118">
        <v>150</v>
      </c>
      <c r="D118" t="s">
        <v>256</v>
      </c>
      <c r="E118" t="s">
        <v>217</v>
      </c>
      <c r="F118" t="s">
        <v>251</v>
      </c>
      <c r="G118">
        <v>0.59500000000000008</v>
      </c>
      <c r="J118">
        <f>AVERAGE(G115:G118,G111:G112,G99:G104,G97,G93:G95,G91)</f>
        <v>0.79500000000000026</v>
      </c>
      <c r="M118">
        <f>STDEVA(G115:G118,G111:G112,G99:G104,G97,G93:G95,G91)</f>
        <v>0.11938331122899737</v>
      </c>
    </row>
    <row r="119" spans="1:13" hidden="1" x14ac:dyDescent="0.2">
      <c r="A119" s="7">
        <v>39680</v>
      </c>
      <c r="B119">
        <v>19</v>
      </c>
      <c r="C119">
        <v>150</v>
      </c>
      <c r="D119" t="s">
        <v>256</v>
      </c>
      <c r="E119" t="s">
        <v>217</v>
      </c>
      <c r="F119" t="s">
        <v>223</v>
      </c>
      <c r="G119">
        <v>1.5810000000000002</v>
      </c>
    </row>
    <row r="120" spans="1:13" hidden="1" x14ac:dyDescent="0.2">
      <c r="A120" s="7">
        <v>39680</v>
      </c>
      <c r="B120">
        <v>19</v>
      </c>
      <c r="C120">
        <v>150</v>
      </c>
      <c r="D120" t="s">
        <v>256</v>
      </c>
      <c r="E120" t="s">
        <v>217</v>
      </c>
      <c r="F120" t="s">
        <v>223</v>
      </c>
      <c r="G120">
        <v>1.292</v>
      </c>
    </row>
    <row r="121" spans="1:13" hidden="1" x14ac:dyDescent="0.2">
      <c r="A121" s="7">
        <v>39680</v>
      </c>
      <c r="B121">
        <v>19</v>
      </c>
      <c r="C121">
        <v>150</v>
      </c>
      <c r="D121" t="s">
        <v>256</v>
      </c>
      <c r="E121" t="s">
        <v>217</v>
      </c>
      <c r="F121" t="s">
        <v>223</v>
      </c>
      <c r="G121">
        <v>1.53</v>
      </c>
      <c r="H121">
        <f>AVERAGE(G65:G121)</f>
        <v>0.87564912280701768</v>
      </c>
      <c r="I121">
        <f>AVERAGE(G88:G121)</f>
        <v>1.0885000000000002</v>
      </c>
      <c r="J121">
        <f>AVERAGE(G119:G121,G106:G110,G98,G96,G92,G88,G1140,G113:G114,G105,G89:G90)</f>
        <v>1.3820000000000001</v>
      </c>
      <c r="K121">
        <f>STDEVA(G65:G121)</f>
        <v>0.37259157509204877</v>
      </c>
      <c r="L121">
        <f>STDEVA(G88:G121)</f>
        <v>0.34334453497466505</v>
      </c>
    </row>
    <row r="122" spans="1:13" hidden="1" x14ac:dyDescent="0.2">
      <c r="A122" s="7">
        <v>39680</v>
      </c>
      <c r="B122">
        <v>12</v>
      </c>
      <c r="C122">
        <v>200</v>
      </c>
      <c r="D122" t="s">
        <v>256</v>
      </c>
      <c r="E122" t="s">
        <v>221</v>
      </c>
      <c r="F122" t="s">
        <v>230</v>
      </c>
      <c r="G122">
        <v>0.54400000000000004</v>
      </c>
      <c r="H122">
        <v>0.54400000000000004</v>
      </c>
      <c r="I122">
        <v>0.54400000000000004</v>
      </c>
      <c r="J122">
        <v>0.54400000000000004</v>
      </c>
      <c r="K122">
        <v>0</v>
      </c>
      <c r="L122">
        <v>0</v>
      </c>
    </row>
    <row r="123" spans="1:13" hidden="1" x14ac:dyDescent="0.2">
      <c r="A123" s="7">
        <v>39680</v>
      </c>
      <c r="B123">
        <v>13</v>
      </c>
      <c r="C123">
        <v>250</v>
      </c>
      <c r="D123" t="s">
        <v>256</v>
      </c>
      <c r="E123" t="s">
        <v>221</v>
      </c>
      <c r="F123" t="s">
        <v>225</v>
      </c>
      <c r="G123">
        <v>0.51</v>
      </c>
    </row>
    <row r="124" spans="1:13" hidden="1" x14ac:dyDescent="0.2">
      <c r="A124" s="7">
        <v>39680</v>
      </c>
      <c r="B124">
        <v>13</v>
      </c>
      <c r="C124">
        <v>250</v>
      </c>
      <c r="D124" t="s">
        <v>256</v>
      </c>
      <c r="E124" t="s">
        <v>221</v>
      </c>
      <c r="F124" t="s">
        <v>225</v>
      </c>
      <c r="G124">
        <v>0.45900000000000007</v>
      </c>
      <c r="H124">
        <f>AVERAGE(G123:G124)</f>
        <v>0.48450000000000004</v>
      </c>
      <c r="I124">
        <f>AVERAGE(G123:G124)</f>
        <v>0.48450000000000004</v>
      </c>
      <c r="J124">
        <f>AVERAGE(G123:G124)</f>
        <v>0.48450000000000004</v>
      </c>
      <c r="K124">
        <f>STDEVA(G123:G124)</f>
        <v>3.6062445840513879E-2</v>
      </c>
      <c r="L124">
        <f>STDEVA(G123:G124)</f>
        <v>3.6062445840513879E-2</v>
      </c>
      <c r="M124">
        <f>STDEVA(G123:G124)</f>
        <v>3.6062445840513879E-2</v>
      </c>
    </row>
    <row r="125" spans="1:13" hidden="1" x14ac:dyDescent="0.2">
      <c r="A125" s="7">
        <v>39680</v>
      </c>
      <c r="B125">
        <v>22</v>
      </c>
      <c r="C125">
        <v>300</v>
      </c>
      <c r="D125" t="s">
        <v>256</v>
      </c>
      <c r="E125" t="s">
        <v>221</v>
      </c>
      <c r="F125" t="s">
        <v>233</v>
      </c>
      <c r="G125">
        <v>0.45900000000000007</v>
      </c>
    </row>
    <row r="126" spans="1:13" hidden="1" x14ac:dyDescent="0.2">
      <c r="A126" s="7">
        <v>39680</v>
      </c>
      <c r="B126">
        <v>22</v>
      </c>
      <c r="C126">
        <v>300</v>
      </c>
      <c r="D126" t="s">
        <v>256</v>
      </c>
      <c r="E126" t="s">
        <v>221</v>
      </c>
      <c r="F126" t="s">
        <v>225</v>
      </c>
      <c r="G126">
        <v>0.56100000000000005</v>
      </c>
    </row>
    <row r="127" spans="1:13" hidden="1" x14ac:dyDescent="0.2">
      <c r="A127" s="7">
        <v>39680</v>
      </c>
      <c r="B127">
        <v>22</v>
      </c>
      <c r="C127">
        <v>300</v>
      </c>
      <c r="D127" t="s">
        <v>256</v>
      </c>
      <c r="E127" t="s">
        <v>221</v>
      </c>
      <c r="F127" t="s">
        <v>225</v>
      </c>
      <c r="G127">
        <v>0.59500000000000008</v>
      </c>
    </row>
    <row r="128" spans="1:13" hidden="1" x14ac:dyDescent="0.2">
      <c r="A128" s="7">
        <v>39680</v>
      </c>
      <c r="B128">
        <v>22</v>
      </c>
      <c r="C128">
        <v>300</v>
      </c>
      <c r="D128" t="s">
        <v>256</v>
      </c>
      <c r="E128" t="s">
        <v>221</v>
      </c>
      <c r="F128" t="s">
        <v>225</v>
      </c>
      <c r="G128">
        <v>0.68</v>
      </c>
    </row>
    <row r="129" spans="1:13" hidden="1" x14ac:dyDescent="0.2">
      <c r="A129" s="7">
        <v>39680</v>
      </c>
      <c r="B129">
        <v>22</v>
      </c>
      <c r="C129">
        <v>300</v>
      </c>
      <c r="D129" t="s">
        <v>256</v>
      </c>
      <c r="E129" t="s">
        <v>221</v>
      </c>
      <c r="F129" t="s">
        <v>225</v>
      </c>
      <c r="G129">
        <v>0.56100000000000005</v>
      </c>
    </row>
    <row r="130" spans="1:13" hidden="1" x14ac:dyDescent="0.2">
      <c r="A130" s="7">
        <v>39680</v>
      </c>
      <c r="B130">
        <v>22</v>
      </c>
      <c r="C130">
        <v>300</v>
      </c>
      <c r="D130" t="s">
        <v>256</v>
      </c>
      <c r="E130" t="s">
        <v>221</v>
      </c>
      <c r="F130" t="s">
        <v>225</v>
      </c>
      <c r="G130">
        <v>0.49299999999999999</v>
      </c>
    </row>
    <row r="131" spans="1:13" hidden="1" x14ac:dyDescent="0.2">
      <c r="A131" s="7">
        <v>39680</v>
      </c>
      <c r="B131">
        <v>22</v>
      </c>
      <c r="C131">
        <v>300</v>
      </c>
      <c r="D131" t="s">
        <v>256</v>
      </c>
      <c r="E131" t="s">
        <v>221</v>
      </c>
      <c r="F131" t="s">
        <v>225</v>
      </c>
      <c r="G131">
        <v>0.54400000000000004</v>
      </c>
      <c r="J131">
        <f>AVERAGE(G125:G131)</f>
        <v>0.55614285714285716</v>
      </c>
      <c r="M131">
        <f>STDEVA(G125:G131)</f>
        <v>7.1261089362589181E-2</v>
      </c>
    </row>
    <row r="132" spans="1:13" hidden="1" x14ac:dyDescent="0.2">
      <c r="A132" s="7">
        <v>39680</v>
      </c>
      <c r="B132">
        <v>22</v>
      </c>
      <c r="C132">
        <v>300</v>
      </c>
      <c r="D132" t="s">
        <v>256</v>
      </c>
      <c r="E132" t="s">
        <v>221</v>
      </c>
      <c r="F132" t="s">
        <v>230</v>
      </c>
      <c r="G132">
        <v>0.68</v>
      </c>
      <c r="I132">
        <f>AVERAGE(G125:G132)</f>
        <v>0.57162500000000005</v>
      </c>
      <c r="J132">
        <v>0.68</v>
      </c>
      <c r="L132">
        <f>STDEVA(G125:G132)</f>
        <v>7.9185022934535471E-2</v>
      </c>
      <c r="M132">
        <v>0</v>
      </c>
    </row>
    <row r="133" spans="1:13" hidden="1" x14ac:dyDescent="0.2">
      <c r="A133" s="7">
        <v>39680</v>
      </c>
      <c r="B133">
        <v>22</v>
      </c>
      <c r="C133">
        <v>300</v>
      </c>
      <c r="D133" t="s">
        <v>256</v>
      </c>
      <c r="E133" t="s">
        <v>217</v>
      </c>
      <c r="F133" t="s">
        <v>223</v>
      </c>
      <c r="G133">
        <v>1.3260000000000001</v>
      </c>
    </row>
    <row r="134" spans="1:13" hidden="1" x14ac:dyDescent="0.2">
      <c r="A134" s="7">
        <v>39680</v>
      </c>
      <c r="B134">
        <v>22</v>
      </c>
      <c r="C134">
        <v>300</v>
      </c>
      <c r="D134" t="s">
        <v>256</v>
      </c>
      <c r="E134" t="s">
        <v>217</v>
      </c>
      <c r="F134" t="s">
        <v>251</v>
      </c>
      <c r="G134">
        <v>0.81600000000000006</v>
      </c>
    </row>
    <row r="135" spans="1:13" hidden="1" x14ac:dyDescent="0.2">
      <c r="A135" s="7">
        <v>39680</v>
      </c>
      <c r="B135">
        <v>22</v>
      </c>
      <c r="C135">
        <v>300</v>
      </c>
      <c r="D135" t="s">
        <v>256</v>
      </c>
      <c r="E135" t="s">
        <v>217</v>
      </c>
      <c r="F135" t="s">
        <v>251</v>
      </c>
      <c r="G135">
        <v>0.59500000000000008</v>
      </c>
    </row>
    <row r="136" spans="1:13" hidden="1" x14ac:dyDescent="0.2">
      <c r="A136" s="7">
        <v>39680</v>
      </c>
      <c r="B136">
        <v>22</v>
      </c>
      <c r="C136">
        <v>300</v>
      </c>
      <c r="D136" t="s">
        <v>256</v>
      </c>
      <c r="E136" t="s">
        <v>217</v>
      </c>
      <c r="F136" t="s">
        <v>251</v>
      </c>
      <c r="G136">
        <v>0.98599999999999999</v>
      </c>
    </row>
    <row r="137" spans="1:13" hidden="1" x14ac:dyDescent="0.2">
      <c r="A137" s="7">
        <v>39680</v>
      </c>
      <c r="B137">
        <v>22</v>
      </c>
      <c r="C137">
        <v>300</v>
      </c>
      <c r="D137" t="s">
        <v>256</v>
      </c>
      <c r="E137" t="s">
        <v>217</v>
      </c>
      <c r="F137" t="s">
        <v>251</v>
      </c>
      <c r="G137">
        <v>0.52700000000000002</v>
      </c>
    </row>
    <row r="138" spans="1:13" hidden="1" x14ac:dyDescent="0.2">
      <c r="A138" s="7">
        <v>39680</v>
      </c>
      <c r="B138">
        <v>22</v>
      </c>
      <c r="C138">
        <v>300</v>
      </c>
      <c r="D138" t="s">
        <v>256</v>
      </c>
      <c r="E138" t="s">
        <v>217</v>
      </c>
      <c r="F138" t="s">
        <v>223</v>
      </c>
      <c r="G138">
        <v>1.105</v>
      </c>
    </row>
    <row r="139" spans="1:13" hidden="1" x14ac:dyDescent="0.2">
      <c r="A139" s="7">
        <v>39680</v>
      </c>
      <c r="B139">
        <v>22</v>
      </c>
      <c r="C139">
        <v>300</v>
      </c>
      <c r="D139" t="s">
        <v>256</v>
      </c>
      <c r="E139" t="s">
        <v>217</v>
      </c>
      <c r="F139" t="s">
        <v>251</v>
      </c>
      <c r="G139">
        <v>0.64600000000000002</v>
      </c>
    </row>
    <row r="140" spans="1:13" hidden="1" x14ac:dyDescent="0.2">
      <c r="A140" s="7">
        <v>39680</v>
      </c>
      <c r="B140">
        <v>22</v>
      </c>
      <c r="C140">
        <v>300</v>
      </c>
      <c r="D140" t="s">
        <v>256</v>
      </c>
      <c r="E140" t="s">
        <v>217</v>
      </c>
      <c r="F140" t="s">
        <v>251</v>
      </c>
      <c r="G140">
        <v>0.64600000000000002</v>
      </c>
    </row>
    <row r="141" spans="1:13" hidden="1" x14ac:dyDescent="0.2">
      <c r="A141" s="7">
        <v>39680</v>
      </c>
      <c r="B141">
        <v>22</v>
      </c>
      <c r="C141">
        <v>300</v>
      </c>
      <c r="D141" t="s">
        <v>256</v>
      </c>
      <c r="E141" t="s">
        <v>217</v>
      </c>
      <c r="F141" t="s">
        <v>223</v>
      </c>
      <c r="G141">
        <v>1.462</v>
      </c>
    </row>
    <row r="142" spans="1:13" hidden="1" x14ac:dyDescent="0.2">
      <c r="A142" s="7">
        <v>39680</v>
      </c>
      <c r="B142">
        <v>22</v>
      </c>
      <c r="C142">
        <v>300</v>
      </c>
      <c r="D142" t="s">
        <v>256</v>
      </c>
      <c r="E142" t="s">
        <v>217</v>
      </c>
      <c r="F142" t="s">
        <v>251</v>
      </c>
      <c r="G142">
        <v>0.69699999999999995</v>
      </c>
    </row>
    <row r="143" spans="1:13" hidden="1" x14ac:dyDescent="0.2">
      <c r="A143" s="7">
        <v>39680</v>
      </c>
      <c r="B143">
        <v>22</v>
      </c>
      <c r="C143">
        <v>300</v>
      </c>
      <c r="D143" t="s">
        <v>256</v>
      </c>
      <c r="E143" t="s">
        <v>217</v>
      </c>
      <c r="F143" t="s">
        <v>251</v>
      </c>
      <c r="G143">
        <v>0.76500000000000001</v>
      </c>
    </row>
    <row r="144" spans="1:13" hidden="1" x14ac:dyDescent="0.2">
      <c r="A144" s="7">
        <v>39680</v>
      </c>
      <c r="B144">
        <v>22</v>
      </c>
      <c r="C144">
        <v>300</v>
      </c>
      <c r="D144" t="s">
        <v>256</v>
      </c>
      <c r="E144" t="s">
        <v>217</v>
      </c>
      <c r="F144" t="s">
        <v>223</v>
      </c>
      <c r="G144">
        <v>1.1900000000000002</v>
      </c>
    </row>
    <row r="145" spans="1:13" hidden="1" x14ac:dyDescent="0.2">
      <c r="A145" s="7">
        <v>39680</v>
      </c>
      <c r="B145">
        <v>22</v>
      </c>
      <c r="C145">
        <v>300</v>
      </c>
      <c r="D145" t="s">
        <v>256</v>
      </c>
      <c r="E145" t="s">
        <v>217</v>
      </c>
      <c r="F145" t="s">
        <v>251</v>
      </c>
      <c r="G145">
        <v>0.66300000000000003</v>
      </c>
    </row>
    <row r="146" spans="1:13" hidden="1" x14ac:dyDescent="0.2">
      <c r="A146" s="7">
        <v>39680</v>
      </c>
      <c r="B146">
        <v>22</v>
      </c>
      <c r="C146">
        <v>300</v>
      </c>
      <c r="D146" t="s">
        <v>256</v>
      </c>
      <c r="E146" t="s">
        <v>217</v>
      </c>
      <c r="F146" t="s">
        <v>251</v>
      </c>
      <c r="G146">
        <v>0.66300000000000003</v>
      </c>
    </row>
    <row r="147" spans="1:13" hidden="1" x14ac:dyDescent="0.2">
      <c r="A147" s="7">
        <v>39680</v>
      </c>
      <c r="B147">
        <v>22</v>
      </c>
      <c r="C147">
        <v>300</v>
      </c>
      <c r="D147" t="s">
        <v>256</v>
      </c>
      <c r="E147" t="s">
        <v>217</v>
      </c>
      <c r="F147" t="s">
        <v>223</v>
      </c>
      <c r="G147">
        <v>1.2410000000000001</v>
      </c>
      <c r="J147">
        <f>AVERAGE(G147,G144,G141,G138,G133)</f>
        <v>1.2647999999999999</v>
      </c>
      <c r="M147">
        <f>STDEVA(G147,G144,G141,G138,G133)</f>
        <v>0.13631837733776028</v>
      </c>
    </row>
    <row r="148" spans="1:13" hidden="1" x14ac:dyDescent="0.2">
      <c r="A148" s="7">
        <v>39680</v>
      </c>
      <c r="B148">
        <v>22</v>
      </c>
      <c r="C148">
        <v>300</v>
      </c>
      <c r="D148" t="s">
        <v>256</v>
      </c>
      <c r="E148" t="s">
        <v>217</v>
      </c>
      <c r="F148" t="s">
        <v>251</v>
      </c>
      <c r="G148">
        <v>0.68</v>
      </c>
    </row>
    <row r="149" spans="1:13" hidden="1" x14ac:dyDescent="0.2">
      <c r="A149" s="7">
        <v>39680</v>
      </c>
      <c r="B149">
        <v>22</v>
      </c>
      <c r="C149">
        <v>300</v>
      </c>
      <c r="D149" t="s">
        <v>256</v>
      </c>
      <c r="E149" t="s">
        <v>217</v>
      </c>
      <c r="F149" t="s">
        <v>251</v>
      </c>
      <c r="G149">
        <v>0.68</v>
      </c>
      <c r="H149">
        <f>AVERAGE(G125:G149)</f>
        <v>0.77044000000000001</v>
      </c>
      <c r="I149">
        <f>AVERAGE(G133:G149)</f>
        <v>0.86399999999999988</v>
      </c>
      <c r="J149">
        <f>AVERAGE(G149,G146,G145,G143,G142,G140,G139,G137,G136,G135,G134,G148)</f>
        <v>0.69700000000000006</v>
      </c>
      <c r="K149">
        <f>STDEVA(G125:G149)</f>
        <v>0.27919707496080026</v>
      </c>
      <c r="L149">
        <f>STDEVA(G133:G149)</f>
        <v>0.29175160667938088</v>
      </c>
      <c r="M149">
        <v>0</v>
      </c>
    </row>
    <row r="150" spans="1:13" hidden="1" x14ac:dyDescent="0.2">
      <c r="A150" s="7">
        <v>39680</v>
      </c>
      <c r="B150">
        <v>30</v>
      </c>
      <c r="C150">
        <v>450</v>
      </c>
      <c r="D150" t="s">
        <v>256</v>
      </c>
      <c r="E150" t="s">
        <v>221</v>
      </c>
      <c r="F150" t="s">
        <v>247</v>
      </c>
      <c r="G150">
        <v>0.71400000000000008</v>
      </c>
      <c r="J150">
        <v>0.71400000000000008</v>
      </c>
      <c r="M150">
        <v>0</v>
      </c>
    </row>
    <row r="151" spans="1:13" hidden="1" x14ac:dyDescent="0.2">
      <c r="A151" s="7">
        <v>39680</v>
      </c>
      <c r="B151">
        <v>30</v>
      </c>
      <c r="C151">
        <v>450</v>
      </c>
      <c r="D151" t="s">
        <v>256</v>
      </c>
      <c r="E151" t="s">
        <v>221</v>
      </c>
      <c r="F151" t="s">
        <v>233</v>
      </c>
      <c r="G151">
        <v>0.47599999999999998</v>
      </c>
      <c r="J151">
        <v>0.47599999999999998</v>
      </c>
      <c r="M151">
        <v>0</v>
      </c>
    </row>
    <row r="152" spans="1:13" hidden="1" x14ac:dyDescent="0.2">
      <c r="A152" s="7">
        <v>39680</v>
      </c>
      <c r="B152">
        <v>30</v>
      </c>
      <c r="C152">
        <v>450</v>
      </c>
      <c r="D152" t="s">
        <v>256</v>
      </c>
      <c r="E152" t="s">
        <v>221</v>
      </c>
      <c r="F152" t="s">
        <v>225</v>
      </c>
      <c r="G152">
        <v>0.64600000000000002</v>
      </c>
    </row>
    <row r="153" spans="1:13" hidden="1" x14ac:dyDescent="0.2">
      <c r="A153" s="7">
        <v>39680</v>
      </c>
      <c r="B153">
        <v>30</v>
      </c>
      <c r="C153">
        <v>450</v>
      </c>
      <c r="D153" t="s">
        <v>256</v>
      </c>
      <c r="E153" t="s">
        <v>221</v>
      </c>
      <c r="F153" t="s">
        <v>225</v>
      </c>
      <c r="G153">
        <v>0.52700000000000002</v>
      </c>
    </row>
    <row r="154" spans="1:13" hidden="1" x14ac:dyDescent="0.2">
      <c r="A154" s="7">
        <v>39680</v>
      </c>
      <c r="B154">
        <v>30</v>
      </c>
      <c r="C154">
        <v>450</v>
      </c>
      <c r="D154" t="s">
        <v>256</v>
      </c>
      <c r="E154" t="s">
        <v>221</v>
      </c>
      <c r="F154" t="s">
        <v>225</v>
      </c>
      <c r="G154">
        <v>0.64600000000000002</v>
      </c>
    </row>
    <row r="155" spans="1:13" hidden="1" x14ac:dyDescent="0.2">
      <c r="A155" s="7">
        <v>39680</v>
      </c>
      <c r="B155">
        <v>30</v>
      </c>
      <c r="C155">
        <v>450</v>
      </c>
      <c r="D155" t="s">
        <v>256</v>
      </c>
      <c r="E155" t="s">
        <v>221</v>
      </c>
      <c r="F155" t="s">
        <v>225</v>
      </c>
      <c r="G155">
        <v>0.54400000000000004</v>
      </c>
    </row>
    <row r="156" spans="1:13" hidden="1" x14ac:dyDescent="0.2">
      <c r="A156" s="7">
        <v>39680</v>
      </c>
      <c r="B156">
        <v>30</v>
      </c>
      <c r="C156">
        <v>450</v>
      </c>
      <c r="D156" t="s">
        <v>256</v>
      </c>
      <c r="E156" t="s">
        <v>221</v>
      </c>
      <c r="F156" t="s">
        <v>225</v>
      </c>
      <c r="G156">
        <v>0.54400000000000004</v>
      </c>
    </row>
    <row r="157" spans="1:13" hidden="1" x14ac:dyDescent="0.2">
      <c r="A157" s="7">
        <v>39680</v>
      </c>
      <c r="B157">
        <v>30</v>
      </c>
      <c r="C157">
        <v>450</v>
      </c>
      <c r="D157" t="s">
        <v>256</v>
      </c>
      <c r="E157" t="s">
        <v>221</v>
      </c>
      <c r="F157" t="s">
        <v>225</v>
      </c>
      <c r="G157">
        <v>0.51</v>
      </c>
    </row>
    <row r="158" spans="1:13" hidden="1" x14ac:dyDescent="0.2">
      <c r="A158" s="7">
        <v>39680</v>
      </c>
      <c r="B158">
        <v>30</v>
      </c>
      <c r="C158">
        <v>450</v>
      </c>
      <c r="D158" t="s">
        <v>256</v>
      </c>
      <c r="E158" t="s">
        <v>221</v>
      </c>
      <c r="F158" t="s">
        <v>225</v>
      </c>
      <c r="G158">
        <v>0.51</v>
      </c>
      <c r="J158">
        <f>AVERAGE(G152:G158)</f>
        <v>0.56099999999999994</v>
      </c>
      <c r="M158">
        <f>STDEVA(G152:G158)</f>
        <v>5.9702037932832186E-2</v>
      </c>
    </row>
    <row r="159" spans="1:13" hidden="1" x14ac:dyDescent="0.2">
      <c r="A159" s="7">
        <v>39680</v>
      </c>
      <c r="B159">
        <v>30</v>
      </c>
      <c r="C159">
        <v>450</v>
      </c>
      <c r="D159" t="s">
        <v>256</v>
      </c>
      <c r="E159" t="s">
        <v>221</v>
      </c>
      <c r="F159" t="s">
        <v>230</v>
      </c>
      <c r="G159">
        <v>0.66300000000000003</v>
      </c>
    </row>
    <row r="160" spans="1:13" hidden="1" x14ac:dyDescent="0.2">
      <c r="A160" s="7">
        <v>39680</v>
      </c>
      <c r="B160">
        <v>30</v>
      </c>
      <c r="C160">
        <v>450</v>
      </c>
      <c r="D160" t="s">
        <v>256</v>
      </c>
      <c r="E160" t="s">
        <v>221</v>
      </c>
      <c r="F160" t="s">
        <v>230</v>
      </c>
      <c r="G160">
        <v>0.68</v>
      </c>
    </row>
    <row r="161" spans="1:13" hidden="1" x14ac:dyDescent="0.2">
      <c r="A161" s="7">
        <v>39680</v>
      </c>
      <c r="B161">
        <v>30</v>
      </c>
      <c r="C161">
        <v>450</v>
      </c>
      <c r="D161" t="s">
        <v>256</v>
      </c>
      <c r="E161" t="s">
        <v>221</v>
      </c>
      <c r="F161" t="s">
        <v>230</v>
      </c>
      <c r="G161">
        <v>0.66300000000000003</v>
      </c>
    </row>
    <row r="162" spans="1:13" hidden="1" x14ac:dyDescent="0.2">
      <c r="A162" s="7">
        <v>39680</v>
      </c>
      <c r="B162">
        <v>30</v>
      </c>
      <c r="C162">
        <v>450</v>
      </c>
      <c r="D162" t="s">
        <v>256</v>
      </c>
      <c r="E162" t="s">
        <v>221</v>
      </c>
      <c r="F162" t="s">
        <v>230</v>
      </c>
      <c r="G162">
        <v>0.81600000000000006</v>
      </c>
      <c r="I162">
        <f>AVERAGE(G150:G162)</f>
        <v>0.61069230769230765</v>
      </c>
      <c r="J162">
        <f>AVERAGE(G159:G162)</f>
        <v>0.70550000000000002</v>
      </c>
      <c r="L162">
        <f>STDEVA(G150:G162)</f>
        <v>9.9963647238538206E-2</v>
      </c>
      <c r="M162">
        <f>STDEVA(G159:G162)</f>
        <v>7.4101282040191466E-2</v>
      </c>
    </row>
    <row r="163" spans="1:13" hidden="1" x14ac:dyDescent="0.2">
      <c r="A163" s="7">
        <v>39680</v>
      </c>
      <c r="B163">
        <v>30</v>
      </c>
      <c r="C163">
        <v>450</v>
      </c>
      <c r="D163" t="s">
        <v>256</v>
      </c>
      <c r="E163" t="s">
        <v>217</v>
      </c>
      <c r="F163" t="s">
        <v>223</v>
      </c>
      <c r="G163">
        <v>1.53</v>
      </c>
    </row>
    <row r="164" spans="1:13" hidden="1" x14ac:dyDescent="0.2">
      <c r="A164" s="7">
        <v>39680</v>
      </c>
      <c r="B164">
        <v>30</v>
      </c>
      <c r="C164">
        <v>450</v>
      </c>
      <c r="D164" t="s">
        <v>256</v>
      </c>
      <c r="E164" t="s">
        <v>217</v>
      </c>
      <c r="F164" t="s">
        <v>251</v>
      </c>
      <c r="G164">
        <v>0.93500000000000005</v>
      </c>
    </row>
    <row r="165" spans="1:13" hidden="1" x14ac:dyDescent="0.2">
      <c r="A165" s="7">
        <v>39680</v>
      </c>
      <c r="B165">
        <v>30</v>
      </c>
      <c r="C165">
        <v>450</v>
      </c>
      <c r="D165" t="s">
        <v>256</v>
      </c>
      <c r="E165" t="s">
        <v>217</v>
      </c>
      <c r="F165" t="s">
        <v>251</v>
      </c>
      <c r="G165">
        <v>0.71400000000000008</v>
      </c>
    </row>
    <row r="166" spans="1:13" hidden="1" x14ac:dyDescent="0.2">
      <c r="A166" s="7">
        <v>39680</v>
      </c>
      <c r="B166">
        <v>30</v>
      </c>
      <c r="C166">
        <v>450</v>
      </c>
      <c r="D166" t="s">
        <v>256</v>
      </c>
      <c r="E166" t="s">
        <v>217</v>
      </c>
      <c r="F166" t="s">
        <v>251</v>
      </c>
      <c r="G166">
        <v>0.71400000000000008</v>
      </c>
    </row>
    <row r="167" spans="1:13" hidden="1" x14ac:dyDescent="0.2">
      <c r="A167" s="7">
        <v>39680</v>
      </c>
      <c r="B167">
        <v>30</v>
      </c>
      <c r="C167">
        <v>450</v>
      </c>
      <c r="D167" t="s">
        <v>256</v>
      </c>
      <c r="E167" t="s">
        <v>217</v>
      </c>
      <c r="F167" t="s">
        <v>251</v>
      </c>
      <c r="G167">
        <v>0.69699999999999995</v>
      </c>
    </row>
    <row r="168" spans="1:13" hidden="1" x14ac:dyDescent="0.2">
      <c r="A168" s="7">
        <v>39680</v>
      </c>
      <c r="B168">
        <v>30</v>
      </c>
      <c r="C168">
        <v>450</v>
      </c>
      <c r="D168" t="s">
        <v>256</v>
      </c>
      <c r="E168" t="s">
        <v>217</v>
      </c>
      <c r="F168" t="s">
        <v>223</v>
      </c>
      <c r="G168">
        <v>1.5640000000000001</v>
      </c>
    </row>
    <row r="169" spans="1:13" hidden="1" x14ac:dyDescent="0.2">
      <c r="A169" s="7">
        <v>39680</v>
      </c>
      <c r="B169">
        <v>30</v>
      </c>
      <c r="C169">
        <v>450</v>
      </c>
      <c r="D169" t="s">
        <v>256</v>
      </c>
      <c r="E169" t="s">
        <v>217</v>
      </c>
      <c r="F169" t="s">
        <v>223</v>
      </c>
      <c r="G169">
        <v>1.292</v>
      </c>
    </row>
    <row r="170" spans="1:13" hidden="1" x14ac:dyDescent="0.2">
      <c r="A170" s="7">
        <v>39680</v>
      </c>
      <c r="B170">
        <v>30</v>
      </c>
      <c r="C170">
        <v>450</v>
      </c>
      <c r="D170" t="s">
        <v>256</v>
      </c>
      <c r="E170" t="s">
        <v>217</v>
      </c>
      <c r="F170" t="s">
        <v>223</v>
      </c>
      <c r="G170">
        <v>1.6150000000000002</v>
      </c>
    </row>
    <row r="171" spans="1:13" hidden="1" x14ac:dyDescent="0.2">
      <c r="A171" s="7">
        <v>39680</v>
      </c>
      <c r="B171">
        <v>30</v>
      </c>
      <c r="C171">
        <v>450</v>
      </c>
      <c r="D171" t="s">
        <v>256</v>
      </c>
      <c r="E171" t="s">
        <v>217</v>
      </c>
      <c r="F171" t="s">
        <v>251</v>
      </c>
      <c r="G171">
        <v>0.76500000000000001</v>
      </c>
    </row>
    <row r="172" spans="1:13" hidden="1" x14ac:dyDescent="0.2">
      <c r="A172" s="7">
        <v>39680</v>
      </c>
      <c r="B172">
        <v>30</v>
      </c>
      <c r="C172">
        <v>450</v>
      </c>
      <c r="D172" t="s">
        <v>256</v>
      </c>
      <c r="E172" t="s">
        <v>217</v>
      </c>
      <c r="F172" t="s">
        <v>223</v>
      </c>
      <c r="G172">
        <v>1.1900000000000002</v>
      </c>
    </row>
    <row r="173" spans="1:13" hidden="1" x14ac:dyDescent="0.2">
      <c r="A173" s="7">
        <v>39680</v>
      </c>
      <c r="B173">
        <v>30</v>
      </c>
      <c r="C173">
        <v>450</v>
      </c>
      <c r="D173" t="s">
        <v>256</v>
      </c>
      <c r="E173" t="s">
        <v>217</v>
      </c>
      <c r="F173" t="s">
        <v>223</v>
      </c>
      <c r="G173">
        <v>1.2750000000000001</v>
      </c>
    </row>
    <row r="174" spans="1:13" hidden="1" x14ac:dyDescent="0.2">
      <c r="A174" s="7">
        <v>39680</v>
      </c>
      <c r="B174">
        <v>30</v>
      </c>
      <c r="C174">
        <v>450</v>
      </c>
      <c r="D174" t="s">
        <v>256</v>
      </c>
      <c r="E174" t="s">
        <v>217</v>
      </c>
      <c r="F174" t="s">
        <v>251</v>
      </c>
      <c r="G174">
        <v>0.88400000000000012</v>
      </c>
    </row>
    <row r="175" spans="1:13" hidden="1" x14ac:dyDescent="0.2">
      <c r="A175" s="7">
        <v>39680</v>
      </c>
      <c r="B175">
        <v>30</v>
      </c>
      <c r="C175">
        <v>450</v>
      </c>
      <c r="D175" t="s">
        <v>256</v>
      </c>
      <c r="E175" t="s">
        <v>217</v>
      </c>
      <c r="F175" t="s">
        <v>223</v>
      </c>
      <c r="G175">
        <v>1.6150000000000002</v>
      </c>
    </row>
    <row r="176" spans="1:13" hidden="1" x14ac:dyDescent="0.2">
      <c r="A176" s="7">
        <v>39680</v>
      </c>
      <c r="B176">
        <v>30</v>
      </c>
      <c r="C176">
        <v>450</v>
      </c>
      <c r="D176" t="s">
        <v>256</v>
      </c>
      <c r="E176" t="s">
        <v>217</v>
      </c>
      <c r="F176" t="s">
        <v>223</v>
      </c>
      <c r="G176">
        <v>1.1560000000000001</v>
      </c>
    </row>
    <row r="177" spans="1:13" hidden="1" x14ac:dyDescent="0.2">
      <c r="A177" s="7">
        <v>39680</v>
      </c>
      <c r="B177">
        <v>30</v>
      </c>
      <c r="C177">
        <v>450</v>
      </c>
      <c r="D177" t="s">
        <v>256</v>
      </c>
      <c r="E177" t="s">
        <v>217</v>
      </c>
      <c r="F177" t="s">
        <v>223</v>
      </c>
      <c r="G177">
        <v>1.53</v>
      </c>
      <c r="J177">
        <f>AVERAGE(G177,G176,G175,G173,G172,G170,G169,G168,G163)</f>
        <v>1.4185555555555556</v>
      </c>
      <c r="M177">
        <f>STDEVA(G177,G176,G175,G173,G172,G170,G169,G168,G163)</f>
        <v>0.18740738453374389</v>
      </c>
    </row>
    <row r="178" spans="1:13" hidden="1" x14ac:dyDescent="0.2">
      <c r="A178" s="7">
        <v>39680</v>
      </c>
      <c r="B178">
        <v>30</v>
      </c>
      <c r="C178">
        <v>450</v>
      </c>
      <c r="D178" t="s">
        <v>256</v>
      </c>
      <c r="E178" t="s">
        <v>217</v>
      </c>
      <c r="F178" t="s">
        <v>251</v>
      </c>
      <c r="G178">
        <v>1.0030000000000001</v>
      </c>
      <c r="H178">
        <f>AVERAGE(G150:G178)</f>
        <v>0.91096551724137931</v>
      </c>
      <c r="I178">
        <f>AVERAGE(G163:G178)</f>
        <v>1.1549375000000002</v>
      </c>
      <c r="J178">
        <f>AVERAGE(G178,G174,G171,G167,G166,G165,G164)</f>
        <v>0.81600000000000017</v>
      </c>
      <c r="K178">
        <f>STDEVA(G150:G178)</f>
        <v>0.38014560018485233</v>
      </c>
      <c r="L178">
        <f>STDEVA(G163:G178)</f>
        <v>0.34659264634437903</v>
      </c>
      <c r="M178">
        <f>STDEVA(G178,G174,G171,G167,G166,G165,G164)</f>
        <v>0.12337206599010329</v>
      </c>
    </row>
    <row r="179" spans="1:13" hidden="1" x14ac:dyDescent="0.2">
      <c r="A179" s="7">
        <v>39680</v>
      </c>
      <c r="B179">
        <v>2</v>
      </c>
      <c r="C179">
        <v>0</v>
      </c>
      <c r="D179" t="s">
        <v>257</v>
      </c>
      <c r="E179" t="s">
        <v>221</v>
      </c>
      <c r="F179" t="s">
        <v>233</v>
      </c>
      <c r="G179">
        <v>0.44200000000000006</v>
      </c>
    </row>
    <row r="180" spans="1:13" hidden="1" x14ac:dyDescent="0.2">
      <c r="A180" s="7">
        <v>39680</v>
      </c>
      <c r="B180">
        <v>2</v>
      </c>
      <c r="C180">
        <v>0</v>
      </c>
      <c r="D180" t="s">
        <v>257</v>
      </c>
      <c r="E180" t="s">
        <v>221</v>
      </c>
      <c r="F180" t="s">
        <v>233</v>
      </c>
      <c r="G180">
        <v>0.44200000000000006</v>
      </c>
    </row>
    <row r="181" spans="1:13" hidden="1" x14ac:dyDescent="0.2">
      <c r="A181" s="7">
        <v>39680</v>
      </c>
      <c r="B181">
        <v>2</v>
      </c>
      <c r="C181">
        <v>0</v>
      </c>
      <c r="D181" t="s">
        <v>257</v>
      </c>
      <c r="E181" t="s">
        <v>221</v>
      </c>
      <c r="F181" t="s">
        <v>233</v>
      </c>
      <c r="G181">
        <v>0.42500000000000004</v>
      </c>
    </row>
    <row r="182" spans="1:13" hidden="1" x14ac:dyDescent="0.2">
      <c r="A182" s="7">
        <v>39680</v>
      </c>
      <c r="B182">
        <v>2</v>
      </c>
      <c r="C182">
        <v>0</v>
      </c>
      <c r="D182" t="s">
        <v>257</v>
      </c>
      <c r="E182" t="s">
        <v>221</v>
      </c>
      <c r="F182" t="s">
        <v>233</v>
      </c>
      <c r="G182">
        <v>0.40800000000000003</v>
      </c>
      <c r="J182">
        <f>AVERAGE(G179:G182)</f>
        <v>0.42925000000000002</v>
      </c>
      <c r="M182">
        <f>STDEVA(G179:G182)</f>
        <v>1.6276260831857764E-2</v>
      </c>
    </row>
    <row r="183" spans="1:13" hidden="1" x14ac:dyDescent="0.2">
      <c r="A183" s="7">
        <v>39680</v>
      </c>
      <c r="B183">
        <v>2</v>
      </c>
      <c r="C183">
        <v>0</v>
      </c>
      <c r="D183" t="s">
        <v>257</v>
      </c>
      <c r="E183" t="s">
        <v>221</v>
      </c>
      <c r="F183" t="s">
        <v>225</v>
      </c>
      <c r="G183">
        <v>0.62900000000000011</v>
      </c>
    </row>
    <row r="184" spans="1:13" hidden="1" x14ac:dyDescent="0.2">
      <c r="A184" s="7">
        <v>39680</v>
      </c>
      <c r="B184">
        <v>2</v>
      </c>
      <c r="C184">
        <v>0</v>
      </c>
      <c r="D184" t="s">
        <v>257</v>
      </c>
      <c r="E184" t="s">
        <v>221</v>
      </c>
      <c r="F184" t="s">
        <v>225</v>
      </c>
      <c r="G184">
        <v>0.49299999999999999</v>
      </c>
    </row>
    <row r="185" spans="1:13" hidden="1" x14ac:dyDescent="0.2">
      <c r="A185" s="7">
        <v>39680</v>
      </c>
      <c r="B185">
        <v>2</v>
      </c>
      <c r="C185">
        <v>0</v>
      </c>
      <c r="D185" t="s">
        <v>257</v>
      </c>
      <c r="E185" t="s">
        <v>221</v>
      </c>
      <c r="F185" t="s">
        <v>225</v>
      </c>
      <c r="G185">
        <v>0.59500000000000008</v>
      </c>
      <c r="J185">
        <f>AVERAGE(G183:G185)</f>
        <v>0.57233333333333336</v>
      </c>
      <c r="M185">
        <f>STDEVA(G183:G185)</f>
        <v>7.0776643981848741E-2</v>
      </c>
    </row>
    <row r="186" spans="1:13" hidden="1" x14ac:dyDescent="0.2">
      <c r="A186" s="7">
        <v>39680</v>
      </c>
      <c r="B186">
        <v>2</v>
      </c>
      <c r="C186">
        <v>0</v>
      </c>
      <c r="D186" t="s">
        <v>257</v>
      </c>
      <c r="E186" t="s">
        <v>221</v>
      </c>
      <c r="F186" t="s">
        <v>230</v>
      </c>
      <c r="G186">
        <v>0.64600000000000002</v>
      </c>
    </row>
    <row r="187" spans="1:13" hidden="1" x14ac:dyDescent="0.2">
      <c r="A187" s="7">
        <v>39680</v>
      </c>
      <c r="B187">
        <v>2</v>
      </c>
      <c r="C187">
        <v>0</v>
      </c>
      <c r="D187" t="s">
        <v>257</v>
      </c>
      <c r="E187" t="s">
        <v>221</v>
      </c>
      <c r="F187" t="s">
        <v>230</v>
      </c>
      <c r="G187">
        <v>0.64600000000000002</v>
      </c>
      <c r="H187">
        <f>AVERAGE(G179:G187)</f>
        <v>0.52511111111111108</v>
      </c>
      <c r="I187">
        <f>AVERAGE(G179:G187)</f>
        <v>0.52511111111111108</v>
      </c>
      <c r="J187">
        <f>AVERAGE(G186:G187)</f>
        <v>0.64600000000000002</v>
      </c>
      <c r="K187">
        <f>STDEVA(G179:G187)</f>
        <v>0.1021572861381468</v>
      </c>
      <c r="L187">
        <f>STDEVA(G179:G187)</f>
        <v>0.1021572861381468</v>
      </c>
      <c r="M187">
        <f>STDEVA(G186:G187)</f>
        <v>0</v>
      </c>
    </row>
    <row r="188" spans="1:13" hidden="1" x14ac:dyDescent="0.2">
      <c r="A188" s="7">
        <v>39680</v>
      </c>
      <c r="B188">
        <v>24</v>
      </c>
      <c r="C188">
        <v>50</v>
      </c>
      <c r="D188" t="s">
        <v>257</v>
      </c>
      <c r="E188" t="s">
        <v>249</v>
      </c>
      <c r="F188" t="s">
        <v>253</v>
      </c>
      <c r="G188">
        <v>1.2750000000000001</v>
      </c>
      <c r="J188">
        <v>1.2750000000000001</v>
      </c>
      <c r="M188">
        <v>0</v>
      </c>
    </row>
    <row r="189" spans="1:13" hidden="1" x14ac:dyDescent="0.2">
      <c r="A189" s="7">
        <v>39680</v>
      </c>
      <c r="B189">
        <v>24</v>
      </c>
      <c r="C189">
        <v>50</v>
      </c>
      <c r="D189" t="s">
        <v>257</v>
      </c>
      <c r="E189" t="s">
        <v>249</v>
      </c>
      <c r="F189" t="s">
        <v>230</v>
      </c>
      <c r="G189">
        <v>1.4790000000000001</v>
      </c>
      <c r="J189">
        <v>1.4790000000000001</v>
      </c>
      <c r="M189">
        <v>0</v>
      </c>
    </row>
    <row r="190" spans="1:13" hidden="1" x14ac:dyDescent="0.2">
      <c r="A190" s="7">
        <v>39680</v>
      </c>
      <c r="B190">
        <v>24</v>
      </c>
      <c r="C190">
        <v>50</v>
      </c>
      <c r="D190" t="s">
        <v>257</v>
      </c>
      <c r="E190" t="s">
        <v>249</v>
      </c>
      <c r="F190" t="s">
        <v>230</v>
      </c>
      <c r="G190">
        <v>1.2410000000000001</v>
      </c>
      <c r="I190">
        <f>AVERAGE(G188:G190)</f>
        <v>1.3316666666666668</v>
      </c>
      <c r="J190">
        <v>1.2410000000000001</v>
      </c>
      <c r="L190">
        <f>STDEVA(G188:G190)</f>
        <v>0.12872192250480619</v>
      </c>
      <c r="M190">
        <v>0</v>
      </c>
    </row>
    <row r="191" spans="1:13" hidden="1" x14ac:dyDescent="0.2">
      <c r="A191" s="7">
        <v>39680</v>
      </c>
      <c r="B191">
        <v>24</v>
      </c>
      <c r="C191">
        <v>50</v>
      </c>
      <c r="D191" t="s">
        <v>257</v>
      </c>
      <c r="E191" t="s">
        <v>221</v>
      </c>
      <c r="F191" t="s">
        <v>233</v>
      </c>
      <c r="G191">
        <v>0.49299999999999999</v>
      </c>
    </row>
    <row r="192" spans="1:13" hidden="1" x14ac:dyDescent="0.2">
      <c r="A192" s="7">
        <v>39680</v>
      </c>
      <c r="B192">
        <v>24</v>
      </c>
      <c r="C192">
        <v>50</v>
      </c>
      <c r="D192" t="s">
        <v>257</v>
      </c>
      <c r="E192" t="s">
        <v>221</v>
      </c>
      <c r="F192" t="s">
        <v>233</v>
      </c>
      <c r="G192">
        <v>0.47599999999999998</v>
      </c>
    </row>
    <row r="193" spans="1:13" hidden="1" x14ac:dyDescent="0.2">
      <c r="A193" s="7">
        <v>39680</v>
      </c>
      <c r="B193">
        <v>24</v>
      </c>
      <c r="C193">
        <v>50</v>
      </c>
      <c r="D193" t="s">
        <v>257</v>
      </c>
      <c r="E193" t="s">
        <v>221</v>
      </c>
      <c r="F193" t="s">
        <v>233</v>
      </c>
      <c r="G193">
        <v>0.47599999999999998</v>
      </c>
      <c r="J193">
        <f>AVERAGE(G191:G193)</f>
        <v>0.48166666666666663</v>
      </c>
      <c r="M193">
        <f>STDEVA(G191:G193)</f>
        <v>9.8149545762236459E-3</v>
      </c>
    </row>
    <row r="194" spans="1:13" hidden="1" x14ac:dyDescent="0.2">
      <c r="A194" s="7">
        <v>39680</v>
      </c>
      <c r="B194">
        <v>24</v>
      </c>
      <c r="C194">
        <v>50</v>
      </c>
      <c r="D194" t="s">
        <v>257</v>
      </c>
      <c r="E194" t="s">
        <v>221</v>
      </c>
      <c r="F194" t="s">
        <v>225</v>
      </c>
      <c r="G194">
        <v>0.54400000000000004</v>
      </c>
    </row>
    <row r="195" spans="1:13" hidden="1" x14ac:dyDescent="0.2">
      <c r="A195" s="7">
        <v>39680</v>
      </c>
      <c r="B195">
        <v>24</v>
      </c>
      <c r="C195">
        <v>50</v>
      </c>
      <c r="D195" t="s">
        <v>257</v>
      </c>
      <c r="E195" t="s">
        <v>221</v>
      </c>
      <c r="F195" t="s">
        <v>225</v>
      </c>
      <c r="G195">
        <v>0.47599999999999998</v>
      </c>
    </row>
    <row r="196" spans="1:13" hidden="1" x14ac:dyDescent="0.2">
      <c r="A196" s="7">
        <v>39680</v>
      </c>
      <c r="B196">
        <v>24</v>
      </c>
      <c r="C196">
        <v>50</v>
      </c>
      <c r="D196" t="s">
        <v>257</v>
      </c>
      <c r="E196" t="s">
        <v>221</v>
      </c>
      <c r="F196" t="s">
        <v>225</v>
      </c>
      <c r="G196">
        <v>0.59500000000000008</v>
      </c>
    </row>
    <row r="197" spans="1:13" hidden="1" x14ac:dyDescent="0.2">
      <c r="A197" s="7">
        <v>39680</v>
      </c>
      <c r="B197">
        <v>24</v>
      </c>
      <c r="C197">
        <v>50</v>
      </c>
      <c r="D197" t="s">
        <v>257</v>
      </c>
      <c r="E197" t="s">
        <v>221</v>
      </c>
      <c r="F197" t="s">
        <v>225</v>
      </c>
      <c r="G197">
        <v>0.54400000000000004</v>
      </c>
    </row>
    <row r="198" spans="1:13" hidden="1" x14ac:dyDescent="0.2">
      <c r="A198" s="7">
        <v>39680</v>
      </c>
      <c r="B198">
        <v>24</v>
      </c>
      <c r="C198">
        <v>50</v>
      </c>
      <c r="D198" t="s">
        <v>257</v>
      </c>
      <c r="E198" t="s">
        <v>221</v>
      </c>
      <c r="F198" t="s">
        <v>225</v>
      </c>
      <c r="G198">
        <v>0.59500000000000008</v>
      </c>
    </row>
    <row r="199" spans="1:13" hidden="1" x14ac:dyDescent="0.2">
      <c r="A199" s="7">
        <v>39680</v>
      </c>
      <c r="B199">
        <v>24</v>
      </c>
      <c r="C199">
        <v>50</v>
      </c>
      <c r="D199" t="s">
        <v>257</v>
      </c>
      <c r="E199" t="s">
        <v>221</v>
      </c>
      <c r="F199" t="s">
        <v>225</v>
      </c>
      <c r="G199">
        <v>0.52700000000000002</v>
      </c>
      <c r="J199">
        <f>AVERAGE(G194:G199)</f>
        <v>0.54683333333333339</v>
      </c>
      <c r="M199">
        <f>STDEVA(G194:G199)</f>
        <v>4.4870554561612791E-2</v>
      </c>
    </row>
    <row r="200" spans="1:13" hidden="1" x14ac:dyDescent="0.2">
      <c r="A200" s="7">
        <v>39680</v>
      </c>
      <c r="B200">
        <v>24</v>
      </c>
      <c r="C200">
        <v>50</v>
      </c>
      <c r="D200" t="s">
        <v>257</v>
      </c>
      <c r="E200" t="s">
        <v>221</v>
      </c>
      <c r="F200" t="s">
        <v>230</v>
      </c>
      <c r="G200">
        <v>0.69699999999999995</v>
      </c>
    </row>
    <row r="201" spans="1:13" hidden="1" x14ac:dyDescent="0.2">
      <c r="A201" s="7">
        <v>39680</v>
      </c>
      <c r="B201">
        <v>24</v>
      </c>
      <c r="C201">
        <v>50</v>
      </c>
      <c r="D201" t="s">
        <v>257</v>
      </c>
      <c r="E201" t="s">
        <v>221</v>
      </c>
      <c r="F201" t="s">
        <v>230</v>
      </c>
      <c r="G201">
        <v>0.54400000000000004</v>
      </c>
    </row>
    <row r="202" spans="1:13" hidden="1" x14ac:dyDescent="0.2">
      <c r="A202" s="7">
        <v>39680</v>
      </c>
      <c r="B202">
        <v>24</v>
      </c>
      <c r="C202">
        <v>50</v>
      </c>
      <c r="D202" t="s">
        <v>257</v>
      </c>
      <c r="E202" t="s">
        <v>221</v>
      </c>
      <c r="F202" t="s">
        <v>230</v>
      </c>
      <c r="G202">
        <v>0.88400000000000012</v>
      </c>
    </row>
    <row r="203" spans="1:13" hidden="1" x14ac:dyDescent="0.2">
      <c r="A203" s="7">
        <v>39680</v>
      </c>
      <c r="B203">
        <v>24</v>
      </c>
      <c r="C203">
        <v>50</v>
      </c>
      <c r="D203" t="s">
        <v>257</v>
      </c>
      <c r="E203" t="s">
        <v>221</v>
      </c>
      <c r="F203" t="s">
        <v>230</v>
      </c>
      <c r="G203">
        <v>0.56100000000000005</v>
      </c>
    </row>
    <row r="204" spans="1:13" hidden="1" x14ac:dyDescent="0.2">
      <c r="A204" s="7">
        <v>39680</v>
      </c>
      <c r="B204">
        <v>24</v>
      </c>
      <c r="C204">
        <v>50</v>
      </c>
      <c r="D204" t="s">
        <v>257</v>
      </c>
      <c r="E204" t="s">
        <v>221</v>
      </c>
      <c r="F204" t="s">
        <v>230</v>
      </c>
      <c r="G204">
        <v>0.59500000000000008</v>
      </c>
    </row>
    <row r="205" spans="1:13" hidden="1" x14ac:dyDescent="0.2">
      <c r="A205" s="7">
        <v>39680</v>
      </c>
      <c r="B205">
        <v>24</v>
      </c>
      <c r="C205">
        <v>50</v>
      </c>
      <c r="D205" t="s">
        <v>257</v>
      </c>
      <c r="E205" t="s">
        <v>221</v>
      </c>
      <c r="F205" t="s">
        <v>230</v>
      </c>
      <c r="G205">
        <v>0.37400000000000005</v>
      </c>
    </row>
    <row r="206" spans="1:13" hidden="1" x14ac:dyDescent="0.2">
      <c r="A206" s="7">
        <v>39680</v>
      </c>
      <c r="B206">
        <v>24</v>
      </c>
      <c r="C206">
        <v>50</v>
      </c>
      <c r="D206" t="s">
        <v>257</v>
      </c>
      <c r="E206" t="s">
        <v>221</v>
      </c>
      <c r="F206" t="s">
        <v>230</v>
      </c>
      <c r="G206">
        <v>0.34</v>
      </c>
    </row>
    <row r="207" spans="1:13" hidden="1" x14ac:dyDescent="0.2">
      <c r="A207" s="7">
        <v>39680</v>
      </c>
      <c r="B207">
        <v>24</v>
      </c>
      <c r="C207">
        <v>50</v>
      </c>
      <c r="D207" t="s">
        <v>257</v>
      </c>
      <c r="E207" t="s">
        <v>221</v>
      </c>
      <c r="F207" t="s">
        <v>230</v>
      </c>
      <c r="G207">
        <v>0.35700000000000004</v>
      </c>
    </row>
    <row r="208" spans="1:13" hidden="1" x14ac:dyDescent="0.2">
      <c r="A208" s="7">
        <v>39680</v>
      </c>
      <c r="B208">
        <v>24</v>
      </c>
      <c r="C208">
        <v>50</v>
      </c>
      <c r="D208" t="s">
        <v>257</v>
      </c>
      <c r="E208" t="s">
        <v>221</v>
      </c>
      <c r="F208" t="s">
        <v>230</v>
      </c>
      <c r="G208">
        <v>1.3939999999999999</v>
      </c>
      <c r="I208">
        <f>AVERAGE(G191:G208)</f>
        <v>0.58177777777777784</v>
      </c>
      <c r="J208">
        <f>AVERAGE(G200:G208)</f>
        <v>0.63844444444444448</v>
      </c>
      <c r="L208">
        <f>STDEVA(G191:G208)</f>
        <v>0.23839649512710726</v>
      </c>
      <c r="M208">
        <f>STDEVA(G200:G208)</f>
        <v>0.33346780620890198</v>
      </c>
    </row>
    <row r="209" spans="1:13" hidden="1" x14ac:dyDescent="0.2">
      <c r="A209" s="7">
        <v>39680</v>
      </c>
      <c r="B209">
        <v>24</v>
      </c>
      <c r="C209">
        <v>50</v>
      </c>
      <c r="D209" t="s">
        <v>257</v>
      </c>
      <c r="E209" t="s">
        <v>217</v>
      </c>
      <c r="F209" t="s">
        <v>251</v>
      </c>
      <c r="G209">
        <v>0.76500000000000001</v>
      </c>
      <c r="H209">
        <f>AVERAGE(G188:G209)</f>
        <v>0.6923636363636364</v>
      </c>
      <c r="I209">
        <v>0.76500000000000001</v>
      </c>
      <c r="J209">
        <v>0.76500000000000001</v>
      </c>
      <c r="K209">
        <f>STDEVA(G188:G209)</f>
        <v>0.34162253542463583</v>
      </c>
      <c r="L209">
        <v>0</v>
      </c>
      <c r="M209">
        <v>0</v>
      </c>
    </row>
    <row r="210" spans="1:13" hidden="1" x14ac:dyDescent="0.2">
      <c r="A210" s="7">
        <v>39680</v>
      </c>
      <c r="B210">
        <v>5</v>
      </c>
      <c r="C210">
        <v>100</v>
      </c>
      <c r="D210" t="s">
        <v>257</v>
      </c>
      <c r="E210" t="s">
        <v>221</v>
      </c>
      <c r="F210" t="s">
        <v>233</v>
      </c>
      <c r="G210">
        <v>0.35700000000000004</v>
      </c>
      <c r="J210">
        <v>0.35700000000000004</v>
      </c>
      <c r="M210">
        <v>0</v>
      </c>
    </row>
    <row r="211" spans="1:13" hidden="1" x14ac:dyDescent="0.2">
      <c r="A211" s="7">
        <v>39680</v>
      </c>
      <c r="B211">
        <v>5</v>
      </c>
      <c r="C211">
        <v>100</v>
      </c>
      <c r="D211" t="s">
        <v>257</v>
      </c>
      <c r="E211" t="s">
        <v>221</v>
      </c>
      <c r="F211" t="s">
        <v>225</v>
      </c>
      <c r="G211">
        <v>0.47599999999999998</v>
      </c>
    </row>
    <row r="212" spans="1:13" hidden="1" x14ac:dyDescent="0.2">
      <c r="A212" s="7">
        <v>39680</v>
      </c>
      <c r="B212">
        <v>5</v>
      </c>
      <c r="C212">
        <v>100</v>
      </c>
      <c r="D212" t="s">
        <v>257</v>
      </c>
      <c r="E212" t="s">
        <v>221</v>
      </c>
      <c r="F212" t="s">
        <v>225</v>
      </c>
      <c r="G212">
        <v>0.56100000000000005</v>
      </c>
    </row>
    <row r="213" spans="1:13" hidden="1" x14ac:dyDescent="0.2">
      <c r="A213" s="7">
        <v>39680</v>
      </c>
      <c r="B213">
        <v>5</v>
      </c>
      <c r="C213">
        <v>100</v>
      </c>
      <c r="D213" t="s">
        <v>257</v>
      </c>
      <c r="E213" t="s">
        <v>221</v>
      </c>
      <c r="F213" t="s">
        <v>225</v>
      </c>
      <c r="G213">
        <v>0.54400000000000004</v>
      </c>
      <c r="J213">
        <f>AVERAGE(G211:G213)</f>
        <v>0.52700000000000002</v>
      </c>
      <c r="M213">
        <f>STDEVA(G211:G213)</f>
        <v>4.4977772288098079E-2</v>
      </c>
    </row>
    <row r="214" spans="1:13" hidden="1" x14ac:dyDescent="0.2">
      <c r="A214" s="7">
        <v>39680</v>
      </c>
      <c r="B214">
        <v>5</v>
      </c>
      <c r="C214">
        <v>100</v>
      </c>
      <c r="D214" t="s">
        <v>257</v>
      </c>
      <c r="E214" t="s">
        <v>221</v>
      </c>
      <c r="F214" t="s">
        <v>230</v>
      </c>
      <c r="G214">
        <v>0.59500000000000008</v>
      </c>
    </row>
    <row r="215" spans="1:13" hidden="1" x14ac:dyDescent="0.2">
      <c r="A215" s="7">
        <v>39680</v>
      </c>
      <c r="B215">
        <v>5</v>
      </c>
      <c r="C215">
        <v>100</v>
      </c>
      <c r="D215" t="s">
        <v>257</v>
      </c>
      <c r="E215" t="s">
        <v>221</v>
      </c>
      <c r="F215" t="s">
        <v>230</v>
      </c>
      <c r="G215">
        <v>0.62900000000000011</v>
      </c>
    </row>
    <row r="216" spans="1:13" hidden="1" x14ac:dyDescent="0.2">
      <c r="A216" s="7">
        <v>39680</v>
      </c>
      <c r="B216">
        <v>5</v>
      </c>
      <c r="C216">
        <v>100</v>
      </c>
      <c r="D216" t="s">
        <v>257</v>
      </c>
      <c r="E216" t="s">
        <v>221</v>
      </c>
      <c r="F216" t="s">
        <v>230</v>
      </c>
      <c r="G216">
        <v>0.62900000000000011</v>
      </c>
    </row>
    <row r="217" spans="1:13" hidden="1" x14ac:dyDescent="0.2">
      <c r="A217" s="7">
        <v>39680</v>
      </c>
      <c r="B217">
        <v>5</v>
      </c>
      <c r="C217">
        <v>100</v>
      </c>
      <c r="D217" t="s">
        <v>257</v>
      </c>
      <c r="E217" t="s">
        <v>221</v>
      </c>
      <c r="F217" t="s">
        <v>230</v>
      </c>
      <c r="G217">
        <v>0.6120000000000001</v>
      </c>
      <c r="H217">
        <f>AVERAGE(G210:G217)</f>
        <v>0.55037500000000006</v>
      </c>
      <c r="I217">
        <f>AVERAGE(G210:G217)</f>
        <v>0.55037500000000006</v>
      </c>
      <c r="J217">
        <f>AVERAGE(G214:G217)</f>
        <v>0.61625000000000008</v>
      </c>
      <c r="K217">
        <f>STDEVA(G210:G217)</f>
        <v>9.3527593330983094E-2</v>
      </c>
      <c r="L217">
        <f>STDEVA(G210:G217)</f>
        <v>9.3527593330983094E-2</v>
      </c>
      <c r="M217">
        <f>STDEVA(G214:G217)</f>
        <v>1.6276260831857764E-2</v>
      </c>
    </row>
    <row r="218" spans="1:13" hidden="1" x14ac:dyDescent="0.2">
      <c r="A218" s="7">
        <v>39680</v>
      </c>
      <c r="B218">
        <v>16</v>
      </c>
      <c r="C218">
        <v>150</v>
      </c>
      <c r="D218" t="s">
        <v>257</v>
      </c>
      <c r="E218" t="s">
        <v>221</v>
      </c>
      <c r="F218" t="s">
        <v>225</v>
      </c>
      <c r="G218">
        <v>0.51</v>
      </c>
      <c r="H218">
        <v>0.51</v>
      </c>
      <c r="I218">
        <v>0.51</v>
      </c>
      <c r="J218">
        <v>0.51</v>
      </c>
      <c r="K218">
        <v>0</v>
      </c>
      <c r="L218">
        <v>0</v>
      </c>
      <c r="M218">
        <v>0</v>
      </c>
    </row>
    <row r="219" spans="1:13" hidden="1" x14ac:dyDescent="0.2">
      <c r="A219" s="7">
        <v>39680</v>
      </c>
      <c r="B219">
        <v>26</v>
      </c>
      <c r="C219">
        <v>250</v>
      </c>
      <c r="D219" t="s">
        <v>257</v>
      </c>
      <c r="E219" t="s">
        <v>221</v>
      </c>
      <c r="F219" t="s">
        <v>225</v>
      </c>
      <c r="G219">
        <v>0.59500000000000008</v>
      </c>
    </row>
    <row r="220" spans="1:13" hidden="1" x14ac:dyDescent="0.2">
      <c r="A220" s="7">
        <v>39680</v>
      </c>
      <c r="B220">
        <v>26</v>
      </c>
      <c r="C220">
        <v>250</v>
      </c>
      <c r="D220" t="s">
        <v>257</v>
      </c>
      <c r="E220" t="s">
        <v>221</v>
      </c>
      <c r="F220" t="s">
        <v>225</v>
      </c>
      <c r="G220">
        <v>0.54400000000000004</v>
      </c>
    </row>
    <row r="221" spans="1:13" hidden="1" x14ac:dyDescent="0.2">
      <c r="A221" s="7">
        <v>39680</v>
      </c>
      <c r="B221">
        <v>26</v>
      </c>
      <c r="C221">
        <v>250</v>
      </c>
      <c r="D221" t="s">
        <v>257</v>
      </c>
      <c r="E221" t="s">
        <v>221</v>
      </c>
      <c r="F221" t="s">
        <v>225</v>
      </c>
      <c r="G221">
        <v>0.45900000000000007</v>
      </c>
    </row>
    <row r="222" spans="1:13" hidden="1" x14ac:dyDescent="0.2">
      <c r="A222" s="7">
        <v>39680</v>
      </c>
      <c r="B222">
        <v>26</v>
      </c>
      <c r="C222">
        <v>250</v>
      </c>
      <c r="D222" t="s">
        <v>257</v>
      </c>
      <c r="E222" t="s">
        <v>221</v>
      </c>
      <c r="F222" t="s">
        <v>225</v>
      </c>
      <c r="G222">
        <v>0.54400000000000004</v>
      </c>
    </row>
    <row r="223" spans="1:13" hidden="1" x14ac:dyDescent="0.2">
      <c r="A223" s="7">
        <v>39680</v>
      </c>
      <c r="B223">
        <v>26</v>
      </c>
      <c r="C223">
        <v>250</v>
      </c>
      <c r="D223" t="s">
        <v>257</v>
      </c>
      <c r="E223" t="s">
        <v>221</v>
      </c>
      <c r="F223" t="s">
        <v>225</v>
      </c>
      <c r="G223">
        <v>0.51</v>
      </c>
      <c r="J223">
        <f>AVERAGE(G219:G223)</f>
        <v>0.53039999999999998</v>
      </c>
      <c r="M223">
        <f>STDEVA(G219:G223)</f>
        <v>5.0142796092758936E-2</v>
      </c>
    </row>
    <row r="224" spans="1:13" hidden="1" x14ac:dyDescent="0.2">
      <c r="A224" s="7">
        <v>39680</v>
      </c>
      <c r="B224">
        <v>26</v>
      </c>
      <c r="C224">
        <v>250</v>
      </c>
      <c r="D224" t="s">
        <v>257</v>
      </c>
      <c r="E224" t="s">
        <v>221</v>
      </c>
      <c r="F224" t="s">
        <v>230</v>
      </c>
      <c r="G224">
        <v>0.69699999999999995</v>
      </c>
    </row>
    <row r="225" spans="1:13" hidden="1" x14ac:dyDescent="0.2">
      <c r="A225" s="7">
        <v>39680</v>
      </c>
      <c r="B225">
        <v>26</v>
      </c>
      <c r="C225">
        <v>250</v>
      </c>
      <c r="D225" t="s">
        <v>257</v>
      </c>
      <c r="E225" t="s">
        <v>221</v>
      </c>
      <c r="F225" t="s">
        <v>230</v>
      </c>
      <c r="G225">
        <v>0.68</v>
      </c>
    </row>
    <row r="226" spans="1:13" hidden="1" x14ac:dyDescent="0.2">
      <c r="A226" s="7">
        <v>39680</v>
      </c>
      <c r="B226">
        <v>26</v>
      </c>
      <c r="C226">
        <v>250</v>
      </c>
      <c r="D226" t="s">
        <v>257</v>
      </c>
      <c r="E226" t="s">
        <v>221</v>
      </c>
      <c r="F226" t="s">
        <v>230</v>
      </c>
      <c r="G226">
        <v>0.74800000000000011</v>
      </c>
    </row>
    <row r="227" spans="1:13" hidden="1" x14ac:dyDescent="0.2">
      <c r="A227" s="7">
        <v>39680</v>
      </c>
      <c r="B227">
        <v>26</v>
      </c>
      <c r="C227">
        <v>250</v>
      </c>
      <c r="D227" t="s">
        <v>257</v>
      </c>
      <c r="E227" t="s">
        <v>221</v>
      </c>
      <c r="F227" t="s">
        <v>230</v>
      </c>
      <c r="G227">
        <v>0.34</v>
      </c>
      <c r="H227">
        <f>AVERAGE(G219:G227)</f>
        <v>0.56855555555555559</v>
      </c>
      <c r="I227">
        <f>AVERAGE(G219:G227)</f>
        <v>0.56855555555555559</v>
      </c>
      <c r="J227">
        <f>AVERAGE(G224:G227)</f>
        <v>0.61624999999999996</v>
      </c>
      <c r="K227">
        <f>STDEVA(G219:G227)</f>
        <v>0.12781442711125288</v>
      </c>
      <c r="L227">
        <f>STDEVA(G219:G227)</f>
        <v>0.12781442711125288</v>
      </c>
      <c r="M227">
        <f>STDEV(G224:G227)</f>
        <v>0.18641955369542154</v>
      </c>
    </row>
    <row r="228" spans="1:13" hidden="1" x14ac:dyDescent="0.2">
      <c r="A228" s="7">
        <v>39680</v>
      </c>
      <c r="B228">
        <v>4</v>
      </c>
      <c r="C228">
        <v>300</v>
      </c>
      <c r="D228" t="s">
        <v>257</v>
      </c>
      <c r="E228" t="s">
        <v>221</v>
      </c>
      <c r="F228" t="s">
        <v>233</v>
      </c>
      <c r="G228">
        <v>0.42500000000000004</v>
      </c>
    </row>
    <row r="229" spans="1:13" hidden="1" x14ac:dyDescent="0.2">
      <c r="A229" s="7">
        <v>39680</v>
      </c>
      <c r="B229">
        <v>4</v>
      </c>
      <c r="C229">
        <v>300</v>
      </c>
      <c r="D229" t="s">
        <v>257</v>
      </c>
      <c r="E229" t="s">
        <v>221</v>
      </c>
      <c r="F229" t="s">
        <v>233</v>
      </c>
      <c r="G229">
        <v>0.44200000000000006</v>
      </c>
    </row>
    <row r="230" spans="1:13" hidden="1" x14ac:dyDescent="0.2">
      <c r="A230" s="7">
        <v>39680</v>
      </c>
      <c r="B230">
        <v>4</v>
      </c>
      <c r="C230">
        <v>300</v>
      </c>
      <c r="D230" t="s">
        <v>257</v>
      </c>
      <c r="E230" t="s">
        <v>221</v>
      </c>
      <c r="F230" t="s">
        <v>233</v>
      </c>
      <c r="G230">
        <v>0.42500000000000004</v>
      </c>
    </row>
    <row r="231" spans="1:13" hidden="1" x14ac:dyDescent="0.2">
      <c r="A231" s="7">
        <v>39680</v>
      </c>
      <c r="B231">
        <v>4</v>
      </c>
      <c r="C231">
        <v>300</v>
      </c>
      <c r="D231" t="s">
        <v>257</v>
      </c>
      <c r="E231" t="s">
        <v>221</v>
      </c>
      <c r="F231" t="s">
        <v>233</v>
      </c>
      <c r="G231">
        <v>0.40800000000000003</v>
      </c>
    </row>
    <row r="232" spans="1:13" hidden="1" x14ac:dyDescent="0.2">
      <c r="A232" s="7">
        <v>39680</v>
      </c>
      <c r="B232">
        <v>4</v>
      </c>
      <c r="C232">
        <v>300</v>
      </c>
      <c r="D232" t="s">
        <v>257</v>
      </c>
      <c r="E232" t="s">
        <v>221</v>
      </c>
      <c r="F232" t="s">
        <v>233</v>
      </c>
      <c r="G232">
        <v>0.42500000000000004</v>
      </c>
    </row>
    <row r="233" spans="1:13" hidden="1" x14ac:dyDescent="0.2">
      <c r="A233" s="7">
        <v>39680</v>
      </c>
      <c r="B233">
        <v>4</v>
      </c>
      <c r="C233">
        <v>300</v>
      </c>
      <c r="D233" t="s">
        <v>257</v>
      </c>
      <c r="E233" t="s">
        <v>221</v>
      </c>
      <c r="F233" t="s">
        <v>233</v>
      </c>
      <c r="G233">
        <v>0.44200000000000006</v>
      </c>
    </row>
    <row r="234" spans="1:13" hidden="1" x14ac:dyDescent="0.2">
      <c r="A234" s="7">
        <v>39680</v>
      </c>
      <c r="B234">
        <v>4</v>
      </c>
      <c r="C234">
        <v>300</v>
      </c>
      <c r="D234" t="s">
        <v>257</v>
      </c>
      <c r="E234" t="s">
        <v>221</v>
      </c>
      <c r="F234" t="s">
        <v>233</v>
      </c>
      <c r="G234">
        <v>0.34</v>
      </c>
      <c r="J234">
        <f>AVERAGE(G228:G234)</f>
        <v>0.41528571428571431</v>
      </c>
      <c r="M234">
        <f>STDEVA(G228:G234)</f>
        <v>3.5193343526460079E-2</v>
      </c>
    </row>
    <row r="235" spans="1:13" hidden="1" x14ac:dyDescent="0.2">
      <c r="A235" s="7">
        <v>39680</v>
      </c>
      <c r="B235">
        <v>4</v>
      </c>
      <c r="C235">
        <v>300</v>
      </c>
      <c r="D235" t="s">
        <v>257</v>
      </c>
      <c r="E235" t="s">
        <v>221</v>
      </c>
      <c r="F235" t="s">
        <v>225</v>
      </c>
      <c r="G235">
        <v>0.40800000000000003</v>
      </c>
    </row>
    <row r="236" spans="1:13" hidden="1" x14ac:dyDescent="0.2">
      <c r="A236" s="7">
        <v>39680</v>
      </c>
      <c r="B236">
        <v>4</v>
      </c>
      <c r="C236">
        <v>300</v>
      </c>
      <c r="D236" t="s">
        <v>257</v>
      </c>
      <c r="E236" t="s">
        <v>221</v>
      </c>
      <c r="F236" t="s">
        <v>225</v>
      </c>
      <c r="G236">
        <v>0.45900000000000007</v>
      </c>
    </row>
    <row r="237" spans="1:13" hidden="1" x14ac:dyDescent="0.2">
      <c r="A237" s="7">
        <v>39680</v>
      </c>
      <c r="B237">
        <v>4</v>
      </c>
      <c r="C237">
        <v>300</v>
      </c>
      <c r="D237" t="s">
        <v>257</v>
      </c>
      <c r="E237" t="s">
        <v>221</v>
      </c>
      <c r="F237" t="s">
        <v>225</v>
      </c>
      <c r="G237">
        <v>0.52700000000000002</v>
      </c>
    </row>
    <row r="238" spans="1:13" hidden="1" x14ac:dyDescent="0.2">
      <c r="A238" s="7">
        <v>39680</v>
      </c>
      <c r="B238">
        <v>4</v>
      </c>
      <c r="C238">
        <v>300</v>
      </c>
      <c r="D238" t="s">
        <v>257</v>
      </c>
      <c r="E238" t="s">
        <v>221</v>
      </c>
      <c r="F238" t="s">
        <v>225</v>
      </c>
      <c r="G238">
        <v>0.49299999999999999</v>
      </c>
    </row>
    <row r="239" spans="1:13" hidden="1" x14ac:dyDescent="0.2">
      <c r="A239" s="7">
        <v>39680</v>
      </c>
      <c r="B239">
        <v>4</v>
      </c>
      <c r="C239">
        <v>300</v>
      </c>
      <c r="D239" t="s">
        <v>257</v>
      </c>
      <c r="E239" t="s">
        <v>221</v>
      </c>
      <c r="F239" t="s">
        <v>225</v>
      </c>
      <c r="G239">
        <v>0.54400000000000004</v>
      </c>
      <c r="J239">
        <f>AVERAGE(G235:G239)</f>
        <v>0.48620000000000002</v>
      </c>
      <c r="M239">
        <f>STDEVA(G235:G239)</f>
        <v>5.4559142221996114E-2</v>
      </c>
    </row>
    <row r="240" spans="1:13" hidden="1" x14ac:dyDescent="0.2">
      <c r="A240" s="7">
        <v>39680</v>
      </c>
      <c r="B240">
        <v>4</v>
      </c>
      <c r="C240">
        <v>300</v>
      </c>
      <c r="D240" t="s">
        <v>257</v>
      </c>
      <c r="E240" t="s">
        <v>221</v>
      </c>
      <c r="F240" t="s">
        <v>230</v>
      </c>
      <c r="G240">
        <v>0.66300000000000003</v>
      </c>
    </row>
    <row r="241" spans="1:13" hidden="1" x14ac:dyDescent="0.2">
      <c r="A241" s="7">
        <v>39680</v>
      </c>
      <c r="B241">
        <v>4</v>
      </c>
      <c r="C241">
        <v>300</v>
      </c>
      <c r="D241" t="s">
        <v>257</v>
      </c>
      <c r="E241" t="s">
        <v>221</v>
      </c>
      <c r="F241" t="s">
        <v>230</v>
      </c>
      <c r="G241">
        <v>0.64600000000000002</v>
      </c>
    </row>
    <row r="242" spans="1:13" hidden="1" x14ac:dyDescent="0.2">
      <c r="A242" s="7">
        <v>39680</v>
      </c>
      <c r="B242">
        <v>4</v>
      </c>
      <c r="C242">
        <v>300</v>
      </c>
      <c r="D242" t="s">
        <v>257</v>
      </c>
      <c r="E242" t="s">
        <v>221</v>
      </c>
      <c r="F242" t="s">
        <v>230</v>
      </c>
      <c r="G242">
        <v>0.64600000000000002</v>
      </c>
      <c r="H242">
        <f>AVERAGE(G228:G242)</f>
        <v>0.48620000000000008</v>
      </c>
      <c r="I242">
        <f>AVERAGE(G228:G242)</f>
        <v>0.48620000000000008</v>
      </c>
      <c r="J242">
        <f>AVERAGE(G240:G242)</f>
        <v>0.65166666666666673</v>
      </c>
      <c r="K242">
        <f>STDEVA(G228:G242)</f>
        <v>9.8875968479995843E-2</v>
      </c>
      <c r="L242">
        <f>STDEVA(G228:G242)</f>
        <v>9.8875968479995843E-2</v>
      </c>
      <c r="M242">
        <f>STDEVA(G240:G242)</f>
        <v>9.8149545762236459E-3</v>
      </c>
    </row>
    <row r="243" spans="1:13" hidden="1" x14ac:dyDescent="0.2">
      <c r="A243" s="7">
        <v>39680</v>
      </c>
      <c r="B243">
        <v>7</v>
      </c>
      <c r="C243">
        <v>350</v>
      </c>
      <c r="D243" t="s">
        <v>257</v>
      </c>
      <c r="E243" t="s">
        <v>249</v>
      </c>
      <c r="F243" t="s">
        <v>230</v>
      </c>
      <c r="G243">
        <v>0.47599999999999998</v>
      </c>
      <c r="J243">
        <v>0.47599999999999998</v>
      </c>
      <c r="M243">
        <v>0</v>
      </c>
    </row>
    <row r="244" spans="1:13" hidden="1" x14ac:dyDescent="0.2">
      <c r="A244" s="7">
        <v>39680</v>
      </c>
      <c r="B244">
        <v>7</v>
      </c>
      <c r="C244">
        <v>350</v>
      </c>
      <c r="D244" t="s">
        <v>257</v>
      </c>
      <c r="E244" t="s">
        <v>221</v>
      </c>
      <c r="F244" t="s">
        <v>230</v>
      </c>
      <c r="G244">
        <v>0.49299999999999999</v>
      </c>
    </row>
    <row r="245" spans="1:13" hidden="1" x14ac:dyDescent="0.2">
      <c r="A245" s="7">
        <v>39680</v>
      </c>
      <c r="B245">
        <v>7</v>
      </c>
      <c r="C245">
        <v>350</v>
      </c>
      <c r="D245" t="s">
        <v>257</v>
      </c>
      <c r="E245" t="s">
        <v>221</v>
      </c>
      <c r="F245" t="s">
        <v>230</v>
      </c>
      <c r="G245">
        <v>0.64600000000000002</v>
      </c>
      <c r="H245">
        <f>AVERAGE(G243:G245)</f>
        <v>0.53833333333333333</v>
      </c>
      <c r="I245">
        <f>AVERAGE(G243:G245)</f>
        <v>0.53833333333333333</v>
      </c>
      <c r="J245">
        <f>AVERAGE(G244:G245)</f>
        <v>0.56950000000000001</v>
      </c>
      <c r="K245">
        <f>STDEVA(G243:G245)</f>
        <v>9.3628699303863666E-2</v>
      </c>
      <c r="L245">
        <f>STDEVA(G243:G245)</f>
        <v>9.3628699303863666E-2</v>
      </c>
      <c r="M245">
        <f>STDEVA(G244:G245)</f>
        <v>0.1081873375215418</v>
      </c>
    </row>
    <row r="246" spans="1:13" hidden="1" x14ac:dyDescent="0.2">
      <c r="A246" s="7">
        <v>39680</v>
      </c>
      <c r="B246">
        <v>23</v>
      </c>
      <c r="C246">
        <v>400</v>
      </c>
      <c r="D246" t="s">
        <v>257</v>
      </c>
      <c r="E246" t="s">
        <v>249</v>
      </c>
      <c r="F246" t="s">
        <v>233</v>
      </c>
      <c r="G246">
        <v>0.90100000000000002</v>
      </c>
    </row>
    <row r="247" spans="1:13" hidden="1" x14ac:dyDescent="0.2">
      <c r="A247" s="7">
        <v>39680</v>
      </c>
      <c r="B247">
        <v>23</v>
      </c>
      <c r="C247">
        <v>400</v>
      </c>
      <c r="D247" t="s">
        <v>257</v>
      </c>
      <c r="E247" t="s">
        <v>221</v>
      </c>
      <c r="F247" t="s">
        <v>233</v>
      </c>
      <c r="G247">
        <v>0.47599999999999998</v>
      </c>
    </row>
    <row r="248" spans="1:13" hidden="1" x14ac:dyDescent="0.2">
      <c r="A248" s="7">
        <v>39680</v>
      </c>
      <c r="B248">
        <v>23</v>
      </c>
      <c r="C248">
        <v>400</v>
      </c>
      <c r="D248" t="s">
        <v>257</v>
      </c>
      <c r="E248" t="s">
        <v>221</v>
      </c>
      <c r="F248" t="s">
        <v>233</v>
      </c>
      <c r="G248">
        <v>0.49299999999999999</v>
      </c>
    </row>
    <row r="249" spans="1:13" hidden="1" x14ac:dyDescent="0.2">
      <c r="A249" s="7">
        <v>39680</v>
      </c>
      <c r="B249">
        <v>23</v>
      </c>
      <c r="C249">
        <v>400</v>
      </c>
      <c r="D249" t="s">
        <v>257</v>
      </c>
      <c r="E249" t="s">
        <v>221</v>
      </c>
      <c r="F249" t="s">
        <v>233</v>
      </c>
      <c r="G249">
        <v>0.47599999999999998</v>
      </c>
    </row>
    <row r="250" spans="1:13" hidden="1" x14ac:dyDescent="0.2">
      <c r="A250" s="7">
        <v>39680</v>
      </c>
      <c r="B250">
        <v>23</v>
      </c>
      <c r="C250">
        <v>400</v>
      </c>
      <c r="D250" t="s">
        <v>257</v>
      </c>
      <c r="E250" t="s">
        <v>221</v>
      </c>
      <c r="F250" t="s">
        <v>233</v>
      </c>
      <c r="G250">
        <v>0.47599999999999998</v>
      </c>
      <c r="J250">
        <f>AVERAGE(G246:G250)</f>
        <v>0.56440000000000001</v>
      </c>
      <c r="M250">
        <f>STDEVA(G246:G250)</f>
        <v>0.18830905448225235</v>
      </c>
    </row>
    <row r="251" spans="1:13" hidden="1" x14ac:dyDescent="0.2">
      <c r="A251" s="7">
        <v>39680</v>
      </c>
      <c r="B251">
        <v>23</v>
      </c>
      <c r="C251">
        <v>400</v>
      </c>
      <c r="D251" t="s">
        <v>257</v>
      </c>
      <c r="E251" t="s">
        <v>221</v>
      </c>
      <c r="F251" t="s">
        <v>225</v>
      </c>
      <c r="G251">
        <v>0.6120000000000001</v>
      </c>
    </row>
    <row r="252" spans="1:13" hidden="1" x14ac:dyDescent="0.2">
      <c r="A252" s="7">
        <v>39680</v>
      </c>
      <c r="B252">
        <v>23</v>
      </c>
      <c r="C252">
        <v>400</v>
      </c>
      <c r="D252" t="s">
        <v>257</v>
      </c>
      <c r="E252" t="s">
        <v>221</v>
      </c>
      <c r="F252" t="s">
        <v>225</v>
      </c>
      <c r="G252">
        <v>0.59500000000000008</v>
      </c>
    </row>
    <row r="253" spans="1:13" hidden="1" x14ac:dyDescent="0.2">
      <c r="A253" s="7">
        <v>39680</v>
      </c>
      <c r="B253">
        <v>23</v>
      </c>
      <c r="C253">
        <v>400</v>
      </c>
      <c r="D253" t="s">
        <v>257</v>
      </c>
      <c r="E253" t="s">
        <v>221</v>
      </c>
      <c r="F253" t="s">
        <v>225</v>
      </c>
      <c r="G253">
        <v>0.62900000000000011</v>
      </c>
    </row>
    <row r="254" spans="1:13" hidden="1" x14ac:dyDescent="0.2">
      <c r="A254" s="7">
        <v>39680</v>
      </c>
      <c r="B254">
        <v>23</v>
      </c>
      <c r="C254">
        <v>400</v>
      </c>
      <c r="D254" t="s">
        <v>257</v>
      </c>
      <c r="E254" t="s">
        <v>221</v>
      </c>
      <c r="F254" t="s">
        <v>225</v>
      </c>
      <c r="G254">
        <v>0.68</v>
      </c>
    </row>
    <row r="255" spans="1:13" hidden="1" x14ac:dyDescent="0.2">
      <c r="A255" s="7">
        <v>39680</v>
      </c>
      <c r="B255">
        <v>23</v>
      </c>
      <c r="C255">
        <v>400</v>
      </c>
      <c r="D255" t="s">
        <v>257</v>
      </c>
      <c r="E255" t="s">
        <v>221</v>
      </c>
      <c r="F255" t="s">
        <v>225</v>
      </c>
      <c r="G255">
        <v>0.59500000000000008</v>
      </c>
    </row>
    <row r="256" spans="1:13" hidden="1" x14ac:dyDescent="0.2">
      <c r="A256" s="7">
        <v>39680</v>
      </c>
      <c r="B256">
        <v>23</v>
      </c>
      <c r="C256">
        <v>400</v>
      </c>
      <c r="D256" t="s">
        <v>257</v>
      </c>
      <c r="E256" t="s">
        <v>221</v>
      </c>
      <c r="F256" t="s">
        <v>225</v>
      </c>
      <c r="G256">
        <v>0.57800000000000007</v>
      </c>
    </row>
    <row r="257" spans="1:13" hidden="1" x14ac:dyDescent="0.2">
      <c r="A257" s="7">
        <v>39680</v>
      </c>
      <c r="B257">
        <v>23</v>
      </c>
      <c r="C257">
        <v>400</v>
      </c>
      <c r="D257" t="s">
        <v>257</v>
      </c>
      <c r="E257" t="s">
        <v>221</v>
      </c>
      <c r="F257" t="s">
        <v>225</v>
      </c>
      <c r="G257">
        <v>0.54400000000000004</v>
      </c>
    </row>
    <row r="258" spans="1:13" hidden="1" x14ac:dyDescent="0.2">
      <c r="A258" s="7">
        <v>39680</v>
      </c>
      <c r="B258">
        <v>23</v>
      </c>
      <c r="C258">
        <v>400</v>
      </c>
      <c r="D258" t="s">
        <v>257</v>
      </c>
      <c r="E258" t="s">
        <v>221</v>
      </c>
      <c r="F258" t="s">
        <v>225</v>
      </c>
      <c r="G258">
        <v>0.54400000000000004</v>
      </c>
    </row>
    <row r="259" spans="1:13" hidden="1" x14ac:dyDescent="0.2">
      <c r="A259" s="7">
        <v>39680</v>
      </c>
      <c r="B259">
        <v>23</v>
      </c>
      <c r="C259">
        <v>400</v>
      </c>
      <c r="D259" t="s">
        <v>257</v>
      </c>
      <c r="E259" t="s">
        <v>221</v>
      </c>
      <c r="F259" t="s">
        <v>225</v>
      </c>
      <c r="G259">
        <v>0.59500000000000008</v>
      </c>
    </row>
    <row r="260" spans="1:13" hidden="1" x14ac:dyDescent="0.2">
      <c r="A260" s="7">
        <v>39680</v>
      </c>
      <c r="B260">
        <v>23</v>
      </c>
      <c r="C260">
        <v>400</v>
      </c>
      <c r="D260" t="s">
        <v>257</v>
      </c>
      <c r="E260" t="s">
        <v>221</v>
      </c>
      <c r="F260" t="s">
        <v>225</v>
      </c>
      <c r="G260">
        <v>0.54400000000000004</v>
      </c>
    </row>
    <row r="261" spans="1:13" hidden="1" x14ac:dyDescent="0.2">
      <c r="A261" s="7">
        <v>39680</v>
      </c>
      <c r="B261">
        <v>23</v>
      </c>
      <c r="C261">
        <v>400</v>
      </c>
      <c r="D261" t="s">
        <v>257</v>
      </c>
      <c r="E261" t="s">
        <v>221</v>
      </c>
      <c r="F261" t="s">
        <v>225</v>
      </c>
      <c r="G261">
        <v>0.57800000000000007</v>
      </c>
    </row>
    <row r="262" spans="1:13" hidden="1" x14ac:dyDescent="0.2">
      <c r="A262" s="7">
        <v>39680</v>
      </c>
      <c r="B262">
        <v>23</v>
      </c>
      <c r="C262">
        <v>400</v>
      </c>
      <c r="D262" t="s">
        <v>257</v>
      </c>
      <c r="E262" t="s">
        <v>221</v>
      </c>
      <c r="F262" t="s">
        <v>225</v>
      </c>
      <c r="G262">
        <v>0.6120000000000001</v>
      </c>
    </row>
    <row r="263" spans="1:13" hidden="1" x14ac:dyDescent="0.2">
      <c r="A263" s="7">
        <v>39680</v>
      </c>
      <c r="B263">
        <v>23</v>
      </c>
      <c r="C263">
        <v>400</v>
      </c>
      <c r="D263" t="s">
        <v>257</v>
      </c>
      <c r="E263" t="s">
        <v>221</v>
      </c>
      <c r="F263" t="s">
        <v>225</v>
      </c>
      <c r="G263">
        <v>0.59500000000000008</v>
      </c>
    </row>
    <row r="264" spans="1:13" hidden="1" x14ac:dyDescent="0.2">
      <c r="A264" s="7">
        <v>39680</v>
      </c>
      <c r="B264">
        <v>23</v>
      </c>
      <c r="C264">
        <v>400</v>
      </c>
      <c r="D264" t="s">
        <v>257</v>
      </c>
      <c r="E264" t="s">
        <v>221</v>
      </c>
      <c r="F264" t="s">
        <v>225</v>
      </c>
      <c r="G264">
        <v>0.54400000000000004</v>
      </c>
    </row>
    <row r="265" spans="1:13" hidden="1" x14ac:dyDescent="0.2">
      <c r="A265" s="7">
        <v>39680</v>
      </c>
      <c r="B265">
        <v>23</v>
      </c>
      <c r="C265">
        <v>400</v>
      </c>
      <c r="D265" t="s">
        <v>257</v>
      </c>
      <c r="E265" t="s">
        <v>221</v>
      </c>
      <c r="F265" t="s">
        <v>225</v>
      </c>
      <c r="G265">
        <v>0.52700000000000002</v>
      </c>
      <c r="I265">
        <f>AVERAGE(G246:G265)</f>
        <v>0.5797000000000001</v>
      </c>
      <c r="J265">
        <f>AVERAGE(G251:G265)</f>
        <v>0.58479999999999999</v>
      </c>
      <c r="L265">
        <f>STDEVA(G246:G265)</f>
        <v>9.3585367727180138E-2</v>
      </c>
      <c r="M265">
        <f>STDEVA(G251:G265)</f>
        <v>4.0536050974058012E-2</v>
      </c>
    </row>
    <row r="266" spans="1:13" hidden="1" x14ac:dyDescent="0.2">
      <c r="A266" s="7">
        <v>39680</v>
      </c>
      <c r="B266">
        <v>23</v>
      </c>
      <c r="C266">
        <v>400</v>
      </c>
      <c r="D266" t="s">
        <v>257</v>
      </c>
      <c r="E266" t="s">
        <v>217</v>
      </c>
      <c r="F266" t="s">
        <v>223</v>
      </c>
      <c r="G266">
        <v>1.2750000000000001</v>
      </c>
    </row>
    <row r="267" spans="1:13" hidden="1" x14ac:dyDescent="0.2">
      <c r="A267" s="7">
        <v>39680</v>
      </c>
      <c r="B267">
        <v>23</v>
      </c>
      <c r="C267">
        <v>400</v>
      </c>
      <c r="D267" t="s">
        <v>257</v>
      </c>
      <c r="E267" t="s">
        <v>217</v>
      </c>
      <c r="F267" t="s">
        <v>251</v>
      </c>
      <c r="G267">
        <v>0.51</v>
      </c>
    </row>
    <row r="268" spans="1:13" hidden="1" x14ac:dyDescent="0.2">
      <c r="A268" s="7">
        <v>39680</v>
      </c>
      <c r="B268">
        <v>23</v>
      </c>
      <c r="C268">
        <v>400</v>
      </c>
      <c r="D268" t="s">
        <v>257</v>
      </c>
      <c r="E268" t="s">
        <v>217</v>
      </c>
      <c r="F268" t="s">
        <v>251</v>
      </c>
      <c r="G268">
        <v>0.6120000000000001</v>
      </c>
    </row>
    <row r="269" spans="1:13" hidden="1" x14ac:dyDescent="0.2">
      <c r="A269" s="7">
        <v>39680</v>
      </c>
      <c r="B269">
        <v>23</v>
      </c>
      <c r="C269">
        <v>400</v>
      </c>
      <c r="D269" t="s">
        <v>257</v>
      </c>
      <c r="E269" t="s">
        <v>217</v>
      </c>
      <c r="F269" t="s">
        <v>251</v>
      </c>
      <c r="G269">
        <v>0.68</v>
      </c>
    </row>
    <row r="270" spans="1:13" hidden="1" x14ac:dyDescent="0.2">
      <c r="A270" s="7">
        <v>39680</v>
      </c>
      <c r="B270">
        <v>23</v>
      </c>
      <c r="C270">
        <v>400</v>
      </c>
      <c r="D270" t="s">
        <v>257</v>
      </c>
      <c r="E270" t="s">
        <v>217</v>
      </c>
      <c r="F270" t="s">
        <v>251</v>
      </c>
      <c r="G270">
        <v>0.45900000000000007</v>
      </c>
    </row>
    <row r="271" spans="1:13" hidden="1" x14ac:dyDescent="0.2">
      <c r="A271" s="7">
        <v>39680</v>
      </c>
      <c r="B271">
        <v>23</v>
      </c>
      <c r="C271">
        <v>400</v>
      </c>
      <c r="D271" t="s">
        <v>257</v>
      </c>
      <c r="E271" t="s">
        <v>217</v>
      </c>
      <c r="F271" t="s">
        <v>251</v>
      </c>
      <c r="G271">
        <v>0.86699999999999999</v>
      </c>
    </row>
    <row r="272" spans="1:13" hidden="1" x14ac:dyDescent="0.2">
      <c r="A272" s="7">
        <v>39680</v>
      </c>
      <c r="B272">
        <v>23</v>
      </c>
      <c r="C272">
        <v>400</v>
      </c>
      <c r="D272" t="s">
        <v>257</v>
      </c>
      <c r="E272" t="s">
        <v>217</v>
      </c>
      <c r="F272" t="s">
        <v>251</v>
      </c>
      <c r="G272">
        <v>0.62900000000000011</v>
      </c>
    </row>
    <row r="273" spans="1:13" hidden="1" x14ac:dyDescent="0.2">
      <c r="A273" s="7">
        <v>39680</v>
      </c>
      <c r="B273">
        <v>23</v>
      </c>
      <c r="C273">
        <v>400</v>
      </c>
      <c r="D273" t="s">
        <v>257</v>
      </c>
      <c r="E273" t="s">
        <v>217</v>
      </c>
      <c r="F273" t="s">
        <v>223</v>
      </c>
      <c r="G273">
        <v>1.36</v>
      </c>
    </row>
    <row r="274" spans="1:13" hidden="1" x14ac:dyDescent="0.2">
      <c r="A274" s="7">
        <v>39680</v>
      </c>
      <c r="B274">
        <v>23</v>
      </c>
      <c r="C274">
        <v>400</v>
      </c>
      <c r="D274" t="s">
        <v>257</v>
      </c>
      <c r="E274" t="s">
        <v>217</v>
      </c>
      <c r="F274" t="s">
        <v>251</v>
      </c>
      <c r="G274">
        <v>0.40800000000000003</v>
      </c>
    </row>
    <row r="275" spans="1:13" hidden="1" x14ac:dyDescent="0.2">
      <c r="A275" s="7">
        <v>39680</v>
      </c>
      <c r="B275">
        <v>23</v>
      </c>
      <c r="C275">
        <v>400</v>
      </c>
      <c r="D275" t="s">
        <v>257</v>
      </c>
      <c r="E275" t="s">
        <v>217</v>
      </c>
      <c r="F275" t="s">
        <v>251</v>
      </c>
      <c r="G275">
        <v>0.42500000000000004</v>
      </c>
    </row>
    <row r="276" spans="1:13" hidden="1" x14ac:dyDescent="0.2">
      <c r="A276" s="7">
        <v>39680</v>
      </c>
      <c r="B276">
        <v>23</v>
      </c>
      <c r="C276">
        <v>400</v>
      </c>
      <c r="D276" t="s">
        <v>257</v>
      </c>
      <c r="E276" t="s">
        <v>217</v>
      </c>
      <c r="F276" t="s">
        <v>223</v>
      </c>
      <c r="G276">
        <v>1.071</v>
      </c>
    </row>
    <row r="277" spans="1:13" hidden="1" x14ac:dyDescent="0.2">
      <c r="A277" s="7">
        <v>39680</v>
      </c>
      <c r="B277">
        <v>23</v>
      </c>
      <c r="C277">
        <v>400</v>
      </c>
      <c r="D277" t="s">
        <v>257</v>
      </c>
      <c r="E277" t="s">
        <v>217</v>
      </c>
      <c r="F277" t="s">
        <v>251</v>
      </c>
      <c r="G277">
        <v>0.64600000000000002</v>
      </c>
    </row>
    <row r="278" spans="1:13" hidden="1" x14ac:dyDescent="0.2">
      <c r="A278" s="7">
        <v>39680</v>
      </c>
      <c r="B278">
        <v>23</v>
      </c>
      <c r="C278">
        <v>400</v>
      </c>
      <c r="D278" t="s">
        <v>257</v>
      </c>
      <c r="E278" t="s">
        <v>217</v>
      </c>
      <c r="F278" t="s">
        <v>251</v>
      </c>
      <c r="G278">
        <v>0.59500000000000008</v>
      </c>
    </row>
    <row r="279" spans="1:13" hidden="1" x14ac:dyDescent="0.2">
      <c r="A279" s="7">
        <v>39680</v>
      </c>
      <c r="B279">
        <v>23</v>
      </c>
      <c r="C279">
        <v>400</v>
      </c>
      <c r="D279" t="s">
        <v>257</v>
      </c>
      <c r="E279" t="s">
        <v>217</v>
      </c>
      <c r="F279" t="s">
        <v>223</v>
      </c>
      <c r="G279">
        <v>1.3260000000000001</v>
      </c>
    </row>
    <row r="280" spans="1:13" hidden="1" x14ac:dyDescent="0.2">
      <c r="A280" s="7">
        <v>39680</v>
      </c>
      <c r="B280">
        <v>23</v>
      </c>
      <c r="C280">
        <v>400</v>
      </c>
      <c r="D280" t="s">
        <v>257</v>
      </c>
      <c r="E280" t="s">
        <v>217</v>
      </c>
      <c r="F280" t="s">
        <v>223</v>
      </c>
      <c r="G280">
        <v>1.1900000000000002</v>
      </c>
    </row>
    <row r="281" spans="1:13" hidden="1" x14ac:dyDescent="0.2">
      <c r="A281" s="7">
        <v>39680</v>
      </c>
      <c r="B281">
        <v>23</v>
      </c>
      <c r="C281">
        <v>400</v>
      </c>
      <c r="D281" t="s">
        <v>257</v>
      </c>
      <c r="E281" t="s">
        <v>217</v>
      </c>
      <c r="F281" t="s">
        <v>251</v>
      </c>
      <c r="G281">
        <v>0.95199999999999996</v>
      </c>
    </row>
    <row r="282" spans="1:13" hidden="1" x14ac:dyDescent="0.2">
      <c r="A282" s="7">
        <v>39680</v>
      </c>
      <c r="B282">
        <v>23</v>
      </c>
      <c r="C282">
        <v>400</v>
      </c>
      <c r="D282" t="s">
        <v>257</v>
      </c>
      <c r="E282" t="s">
        <v>217</v>
      </c>
      <c r="F282" t="s">
        <v>223</v>
      </c>
      <c r="G282">
        <v>1.3430000000000002</v>
      </c>
    </row>
    <row r="283" spans="1:13" hidden="1" x14ac:dyDescent="0.2">
      <c r="A283" s="7">
        <v>39680</v>
      </c>
      <c r="B283">
        <v>23</v>
      </c>
      <c r="C283">
        <v>400</v>
      </c>
      <c r="D283" t="s">
        <v>257</v>
      </c>
      <c r="E283" t="s">
        <v>217</v>
      </c>
      <c r="F283" t="s">
        <v>251</v>
      </c>
      <c r="G283">
        <v>0.52700000000000002</v>
      </c>
    </row>
    <row r="284" spans="1:13" hidden="1" x14ac:dyDescent="0.2">
      <c r="A284" s="7">
        <v>39680</v>
      </c>
      <c r="B284">
        <v>23</v>
      </c>
      <c r="C284">
        <v>400</v>
      </c>
      <c r="D284" t="s">
        <v>257</v>
      </c>
      <c r="E284" t="s">
        <v>217</v>
      </c>
      <c r="F284" t="s">
        <v>251</v>
      </c>
      <c r="G284">
        <v>0.88400000000000012</v>
      </c>
    </row>
    <row r="285" spans="1:13" hidden="1" x14ac:dyDescent="0.2">
      <c r="A285" s="7">
        <v>39680</v>
      </c>
      <c r="B285">
        <v>23</v>
      </c>
      <c r="C285">
        <v>400</v>
      </c>
      <c r="D285" t="s">
        <v>257</v>
      </c>
      <c r="E285" t="s">
        <v>217</v>
      </c>
      <c r="F285" t="s">
        <v>251</v>
      </c>
      <c r="G285">
        <v>0.54400000000000004</v>
      </c>
    </row>
    <row r="286" spans="1:13" hidden="1" x14ac:dyDescent="0.2">
      <c r="A286" s="7">
        <v>39680</v>
      </c>
      <c r="B286">
        <v>23</v>
      </c>
      <c r="C286">
        <v>400</v>
      </c>
      <c r="D286" t="s">
        <v>257</v>
      </c>
      <c r="E286" t="s">
        <v>217</v>
      </c>
      <c r="F286" t="s">
        <v>251</v>
      </c>
      <c r="G286">
        <v>0.91800000000000015</v>
      </c>
    </row>
    <row r="287" spans="1:13" hidden="1" x14ac:dyDescent="0.2">
      <c r="A287" s="7">
        <v>39680</v>
      </c>
      <c r="B287">
        <v>23</v>
      </c>
      <c r="C287">
        <v>400</v>
      </c>
      <c r="D287" t="s">
        <v>257</v>
      </c>
      <c r="E287" t="s">
        <v>217</v>
      </c>
      <c r="F287" t="s">
        <v>251</v>
      </c>
      <c r="G287">
        <v>0.54400000000000004</v>
      </c>
      <c r="J287">
        <f>AVERAGE(G287,G286,G285,G284,G283,G281,G278,G277,G275,G274,G272,G271,G270,G269,G268,G267)</f>
        <v>0.63750000000000007</v>
      </c>
      <c r="M287">
        <f>STDEVA(G287,G286,G285,G284,G283,G281,G278,G277,G275,G274,G272,G271,G270,G269,G268,G267)</f>
        <v>0.17721361873926794</v>
      </c>
    </row>
    <row r="288" spans="1:13" hidden="1" x14ac:dyDescent="0.2">
      <c r="A288" s="7">
        <v>39680</v>
      </c>
      <c r="B288">
        <v>23</v>
      </c>
      <c r="C288">
        <v>400</v>
      </c>
      <c r="D288" t="s">
        <v>257</v>
      </c>
      <c r="E288" t="s">
        <v>217</v>
      </c>
      <c r="F288" t="s">
        <v>223</v>
      </c>
      <c r="G288">
        <v>1.5130000000000001</v>
      </c>
      <c r="H288">
        <f>AVERAGE(G246:G288)</f>
        <v>0.71795348837209316</v>
      </c>
      <c r="I288">
        <f>AVERAGE(G266:G288)</f>
        <v>0.83817391304347832</v>
      </c>
      <c r="J288">
        <f>AVERAGE(G288,G282,G280,G279,G276,G273,G266)</f>
        <v>1.2968571428571427</v>
      </c>
      <c r="K288">
        <f>STDEVA(G246:G288)</f>
        <v>0.29219277340957545</v>
      </c>
      <c r="L288">
        <f>STDEVA(G266:G288)</f>
        <v>0.35063016674837338</v>
      </c>
      <c r="M288">
        <f>STDEVA(G288,G282,G280,G279,G276,G273,G266)</f>
        <v>0.13939802553770098</v>
      </c>
    </row>
    <row r="289" spans="1:13" hidden="1" x14ac:dyDescent="0.2">
      <c r="A289" s="7">
        <v>39680</v>
      </c>
      <c r="B289">
        <v>18</v>
      </c>
      <c r="C289">
        <v>450</v>
      </c>
      <c r="D289" t="s">
        <v>257</v>
      </c>
      <c r="E289" t="s">
        <v>221</v>
      </c>
      <c r="F289" t="s">
        <v>243</v>
      </c>
      <c r="G289">
        <v>0.39100000000000001</v>
      </c>
      <c r="J289">
        <v>0.39100000000000001</v>
      </c>
      <c r="M289">
        <v>0</v>
      </c>
    </row>
    <row r="290" spans="1:13" hidden="1" x14ac:dyDescent="0.2">
      <c r="A290" s="7">
        <v>39680</v>
      </c>
      <c r="B290">
        <v>18</v>
      </c>
      <c r="C290">
        <v>450</v>
      </c>
      <c r="D290" t="s">
        <v>257</v>
      </c>
      <c r="E290" t="s">
        <v>221</v>
      </c>
      <c r="F290" t="s">
        <v>233</v>
      </c>
      <c r="G290">
        <v>0.54400000000000004</v>
      </c>
      <c r="J290">
        <v>0.54400000000000004</v>
      </c>
      <c r="M290">
        <v>0</v>
      </c>
    </row>
    <row r="291" spans="1:13" hidden="1" x14ac:dyDescent="0.2">
      <c r="A291" s="7">
        <v>39680</v>
      </c>
      <c r="B291">
        <v>18</v>
      </c>
      <c r="C291">
        <v>450</v>
      </c>
      <c r="D291" t="s">
        <v>257</v>
      </c>
      <c r="E291" t="s">
        <v>221</v>
      </c>
      <c r="F291" t="s">
        <v>225</v>
      </c>
      <c r="G291">
        <v>0.51</v>
      </c>
    </row>
    <row r="292" spans="1:13" hidden="1" x14ac:dyDescent="0.2">
      <c r="A292" s="7">
        <v>39680</v>
      </c>
      <c r="B292">
        <v>18</v>
      </c>
      <c r="C292">
        <v>450</v>
      </c>
      <c r="D292" t="s">
        <v>257</v>
      </c>
      <c r="E292" t="s">
        <v>221</v>
      </c>
      <c r="F292" t="s">
        <v>225</v>
      </c>
      <c r="G292">
        <v>0.57800000000000007</v>
      </c>
    </row>
    <row r="293" spans="1:13" hidden="1" x14ac:dyDescent="0.2">
      <c r="A293" s="7">
        <v>39680</v>
      </c>
      <c r="B293">
        <v>18</v>
      </c>
      <c r="C293">
        <v>450</v>
      </c>
      <c r="D293" t="s">
        <v>257</v>
      </c>
      <c r="E293" t="s">
        <v>221</v>
      </c>
      <c r="F293" t="s">
        <v>225</v>
      </c>
      <c r="G293">
        <v>0.6120000000000001</v>
      </c>
    </row>
    <row r="294" spans="1:13" hidden="1" x14ac:dyDescent="0.2">
      <c r="A294" s="7">
        <v>39680</v>
      </c>
      <c r="B294">
        <v>18</v>
      </c>
      <c r="C294">
        <v>450</v>
      </c>
      <c r="D294" t="s">
        <v>257</v>
      </c>
      <c r="E294" t="s">
        <v>221</v>
      </c>
      <c r="F294" t="s">
        <v>230</v>
      </c>
      <c r="G294">
        <v>0.54400000000000004</v>
      </c>
    </row>
    <row r="295" spans="1:13" hidden="1" x14ac:dyDescent="0.2">
      <c r="A295" s="7">
        <v>39680</v>
      </c>
      <c r="B295">
        <v>18</v>
      </c>
      <c r="C295">
        <v>450</v>
      </c>
      <c r="D295" t="s">
        <v>257</v>
      </c>
      <c r="E295" t="s">
        <v>221</v>
      </c>
      <c r="F295" t="s">
        <v>230</v>
      </c>
      <c r="G295">
        <v>0.54400000000000004</v>
      </c>
    </row>
    <row r="296" spans="1:13" hidden="1" x14ac:dyDescent="0.2">
      <c r="A296" s="7">
        <v>39680</v>
      </c>
      <c r="B296">
        <v>18</v>
      </c>
      <c r="C296">
        <v>450</v>
      </c>
      <c r="D296" t="s">
        <v>257</v>
      </c>
      <c r="E296" t="s">
        <v>221</v>
      </c>
      <c r="F296" t="s">
        <v>230</v>
      </c>
      <c r="G296">
        <v>0.52700000000000002</v>
      </c>
    </row>
    <row r="297" spans="1:13" hidden="1" x14ac:dyDescent="0.2">
      <c r="A297" s="7">
        <v>39680</v>
      </c>
      <c r="B297">
        <v>18</v>
      </c>
      <c r="C297">
        <v>450</v>
      </c>
      <c r="D297" t="s">
        <v>257</v>
      </c>
      <c r="E297" t="s">
        <v>221</v>
      </c>
      <c r="F297" t="s">
        <v>230</v>
      </c>
      <c r="G297">
        <v>0.59500000000000008</v>
      </c>
    </row>
    <row r="298" spans="1:13" hidden="1" x14ac:dyDescent="0.2">
      <c r="A298" s="7">
        <v>39680</v>
      </c>
      <c r="B298">
        <v>18</v>
      </c>
      <c r="C298">
        <v>450</v>
      </c>
      <c r="D298" t="s">
        <v>257</v>
      </c>
      <c r="E298" t="s">
        <v>221</v>
      </c>
      <c r="F298" t="s">
        <v>230</v>
      </c>
      <c r="G298">
        <v>0.54400000000000004</v>
      </c>
    </row>
    <row r="299" spans="1:13" hidden="1" x14ac:dyDescent="0.2">
      <c r="A299" s="7">
        <v>39680</v>
      </c>
      <c r="B299">
        <v>18</v>
      </c>
      <c r="C299">
        <v>450</v>
      </c>
      <c r="D299" t="s">
        <v>257</v>
      </c>
      <c r="E299" t="s">
        <v>221</v>
      </c>
      <c r="F299" t="s">
        <v>230</v>
      </c>
      <c r="G299">
        <v>0.64600000000000002</v>
      </c>
    </row>
    <row r="300" spans="1:13" hidden="1" x14ac:dyDescent="0.2">
      <c r="A300" s="7">
        <v>39680</v>
      </c>
      <c r="B300">
        <v>18</v>
      </c>
      <c r="C300">
        <v>450</v>
      </c>
      <c r="D300" t="s">
        <v>257</v>
      </c>
      <c r="E300" t="s">
        <v>221</v>
      </c>
      <c r="F300" t="s">
        <v>230</v>
      </c>
      <c r="G300">
        <v>0.51</v>
      </c>
    </row>
    <row r="301" spans="1:13" hidden="1" x14ac:dyDescent="0.2">
      <c r="A301" s="7">
        <v>39680</v>
      </c>
      <c r="B301">
        <v>18</v>
      </c>
      <c r="C301">
        <v>450</v>
      </c>
      <c r="D301" t="s">
        <v>257</v>
      </c>
      <c r="E301" t="s">
        <v>221</v>
      </c>
      <c r="F301" t="s">
        <v>230</v>
      </c>
      <c r="G301">
        <v>0.51</v>
      </c>
    </row>
    <row r="302" spans="1:13" hidden="1" x14ac:dyDescent="0.2">
      <c r="A302" s="7">
        <v>39680</v>
      </c>
      <c r="B302">
        <v>18</v>
      </c>
      <c r="C302">
        <v>450</v>
      </c>
      <c r="D302" t="s">
        <v>257</v>
      </c>
      <c r="E302" t="s">
        <v>221</v>
      </c>
      <c r="F302" t="s">
        <v>230</v>
      </c>
      <c r="G302">
        <v>0.51</v>
      </c>
    </row>
    <row r="303" spans="1:13" hidden="1" x14ac:dyDescent="0.2">
      <c r="A303" s="7">
        <v>39680</v>
      </c>
      <c r="B303">
        <v>18</v>
      </c>
      <c r="C303">
        <v>450</v>
      </c>
      <c r="D303" t="s">
        <v>257</v>
      </c>
      <c r="E303" t="s">
        <v>221</v>
      </c>
      <c r="F303" t="s">
        <v>230</v>
      </c>
      <c r="G303">
        <v>0.47599999999999998</v>
      </c>
    </row>
    <row r="304" spans="1:13" hidden="1" x14ac:dyDescent="0.2">
      <c r="A304" s="7">
        <v>39680</v>
      </c>
      <c r="B304">
        <v>18</v>
      </c>
      <c r="C304">
        <v>450</v>
      </c>
      <c r="D304" t="s">
        <v>257</v>
      </c>
      <c r="E304" t="s">
        <v>221</v>
      </c>
      <c r="F304" t="s">
        <v>230</v>
      </c>
      <c r="G304">
        <v>0.56100000000000005</v>
      </c>
    </row>
    <row r="305" spans="1:13" hidden="1" x14ac:dyDescent="0.2">
      <c r="A305" s="7">
        <v>39680</v>
      </c>
      <c r="B305">
        <v>18</v>
      </c>
      <c r="C305">
        <v>450</v>
      </c>
      <c r="D305" t="s">
        <v>257</v>
      </c>
      <c r="E305" t="s">
        <v>221</v>
      </c>
      <c r="F305" t="s">
        <v>230</v>
      </c>
      <c r="G305">
        <v>0.6120000000000001</v>
      </c>
    </row>
    <row r="306" spans="1:13" hidden="1" x14ac:dyDescent="0.2">
      <c r="A306" s="7">
        <v>39680</v>
      </c>
      <c r="B306">
        <v>18</v>
      </c>
      <c r="C306">
        <v>450</v>
      </c>
      <c r="D306" t="s">
        <v>257</v>
      </c>
      <c r="E306" t="s">
        <v>221</v>
      </c>
      <c r="F306" t="s">
        <v>230</v>
      </c>
      <c r="G306">
        <v>0.39100000000000001</v>
      </c>
      <c r="J306">
        <f>AVERAGE(G300:G306,G291:G293)</f>
        <v>0.52700000000000002</v>
      </c>
      <c r="M306">
        <f>STDEVA(G300:G306,G291:G293)</f>
        <v>6.7048904208462629E-2</v>
      </c>
    </row>
    <row r="307" spans="1:13" hidden="1" x14ac:dyDescent="0.2">
      <c r="A307" s="7">
        <v>39680</v>
      </c>
      <c r="B307">
        <v>18</v>
      </c>
      <c r="C307">
        <v>450</v>
      </c>
      <c r="D307" t="s">
        <v>257</v>
      </c>
      <c r="E307" t="s">
        <v>221</v>
      </c>
      <c r="F307" t="s">
        <v>230</v>
      </c>
      <c r="G307">
        <v>0.6120000000000001</v>
      </c>
    </row>
    <row r="308" spans="1:13" hidden="1" x14ac:dyDescent="0.2">
      <c r="A308" s="7">
        <v>39680</v>
      </c>
      <c r="B308">
        <v>18</v>
      </c>
      <c r="C308">
        <v>450</v>
      </c>
      <c r="D308" t="s">
        <v>257</v>
      </c>
      <c r="E308" t="s">
        <v>221</v>
      </c>
      <c r="F308" t="s">
        <v>230</v>
      </c>
      <c r="G308">
        <v>0.66300000000000003</v>
      </c>
    </row>
    <row r="309" spans="1:13" hidden="1" x14ac:dyDescent="0.2">
      <c r="A309" s="7">
        <v>39680</v>
      </c>
      <c r="B309">
        <v>18</v>
      </c>
      <c r="C309">
        <v>450</v>
      </c>
      <c r="D309" t="s">
        <v>257</v>
      </c>
      <c r="E309" t="s">
        <v>221</v>
      </c>
      <c r="F309" t="s">
        <v>230</v>
      </c>
      <c r="G309">
        <v>0.59500000000000008</v>
      </c>
    </row>
    <row r="310" spans="1:13" hidden="1" x14ac:dyDescent="0.2">
      <c r="A310" s="7">
        <v>39680</v>
      </c>
      <c r="B310">
        <v>18</v>
      </c>
      <c r="C310">
        <v>450</v>
      </c>
      <c r="D310" t="s">
        <v>257</v>
      </c>
      <c r="E310" t="s">
        <v>221</v>
      </c>
      <c r="F310" t="s">
        <v>230</v>
      </c>
      <c r="G310">
        <v>0.62900000000000011</v>
      </c>
      <c r="I310">
        <f>AVERAGE(G289:G310)</f>
        <v>0.55018181818181811</v>
      </c>
      <c r="J310">
        <f>AVERAGE(G307:G310,G294:G299)</f>
        <v>0.58989999999999998</v>
      </c>
      <c r="L310">
        <f>STDEVA(G289:G310)</f>
        <v>7.165501767804984E-2</v>
      </c>
      <c r="M310">
        <f>STDEVA(G307:G310,G294:G299)</f>
        <v>4.8116640688135245E-2</v>
      </c>
    </row>
    <row r="311" spans="1:13" hidden="1" x14ac:dyDescent="0.2">
      <c r="A311" s="7">
        <v>39680</v>
      </c>
      <c r="B311">
        <v>18</v>
      </c>
      <c r="C311">
        <v>450</v>
      </c>
      <c r="D311" t="s">
        <v>257</v>
      </c>
      <c r="E311" t="s">
        <v>217</v>
      </c>
      <c r="F311" t="s">
        <v>251</v>
      </c>
      <c r="G311">
        <v>0.44200000000000006</v>
      </c>
    </row>
    <row r="312" spans="1:13" hidden="1" x14ac:dyDescent="0.2">
      <c r="A312" s="7">
        <v>39680</v>
      </c>
      <c r="B312">
        <v>18</v>
      </c>
      <c r="C312">
        <v>450</v>
      </c>
      <c r="D312" t="s">
        <v>257</v>
      </c>
      <c r="E312" t="s">
        <v>217</v>
      </c>
      <c r="F312" t="s">
        <v>251</v>
      </c>
      <c r="G312">
        <v>0.54400000000000004</v>
      </c>
      <c r="H312">
        <f>AVERAGE(G289:G312)</f>
        <v>0.54541666666666666</v>
      </c>
      <c r="I312">
        <f>AVERAGE(G311:G312)</f>
        <v>0.49300000000000005</v>
      </c>
      <c r="J312">
        <f>AVERAGE(G311:G312)</f>
        <v>0.49300000000000005</v>
      </c>
      <c r="K312">
        <f>STDEVA(G289:G312)</f>
        <v>7.1935911492931631E-2</v>
      </c>
      <c r="L312">
        <f>STDEVA(G311:G312)</f>
        <v>7.2124891681027745E-2</v>
      </c>
      <c r="M312">
        <f>STDEVA(G311:G312)</f>
        <v>7.2124891681027745E-2</v>
      </c>
    </row>
    <row r="313" spans="1:13" x14ac:dyDescent="0.2">
      <c r="A313" s="7">
        <v>39680</v>
      </c>
      <c r="B313">
        <v>11</v>
      </c>
      <c r="C313">
        <v>0</v>
      </c>
      <c r="D313" t="s">
        <v>256</v>
      </c>
      <c r="E313" t="s">
        <v>221</v>
      </c>
      <c r="F313" t="s">
        <v>233</v>
      </c>
      <c r="G313">
        <v>0.37400000000000005</v>
      </c>
      <c r="H313">
        <v>0.37400000000000005</v>
      </c>
      <c r="I313">
        <v>0.37400000000000005</v>
      </c>
      <c r="J313">
        <v>0.37400000000000005</v>
      </c>
      <c r="K313">
        <v>0</v>
      </c>
      <c r="L313">
        <v>0</v>
      </c>
      <c r="M313">
        <v>0</v>
      </c>
    </row>
    <row r="314" spans="1:13" hidden="1" x14ac:dyDescent="0.2">
      <c r="A314" s="7">
        <v>39680</v>
      </c>
      <c r="B314">
        <v>19</v>
      </c>
      <c r="C314">
        <v>150</v>
      </c>
      <c r="D314" t="s">
        <v>256</v>
      </c>
      <c r="E314" t="s">
        <v>221</v>
      </c>
      <c r="F314" t="s">
        <v>225</v>
      </c>
      <c r="G314">
        <v>0.49299999999999999</v>
      </c>
    </row>
    <row r="315" spans="1:13" hidden="1" x14ac:dyDescent="0.2">
      <c r="A315" s="7">
        <v>39680</v>
      </c>
      <c r="B315">
        <v>19</v>
      </c>
      <c r="C315">
        <v>150</v>
      </c>
      <c r="D315" t="s">
        <v>256</v>
      </c>
      <c r="E315" t="s">
        <v>221</v>
      </c>
      <c r="F315" t="s">
        <v>225</v>
      </c>
      <c r="G315">
        <v>0.49299999999999999</v>
      </c>
    </row>
    <row r="316" spans="1:13" hidden="1" x14ac:dyDescent="0.2">
      <c r="A316" s="7">
        <v>39680</v>
      </c>
      <c r="B316">
        <v>19</v>
      </c>
      <c r="C316">
        <v>150</v>
      </c>
      <c r="D316" t="s">
        <v>256</v>
      </c>
      <c r="E316" t="s">
        <v>221</v>
      </c>
      <c r="F316" t="s">
        <v>225</v>
      </c>
      <c r="G316">
        <v>0.42500000000000004</v>
      </c>
    </row>
    <row r="317" spans="1:13" hidden="1" x14ac:dyDescent="0.2">
      <c r="A317" s="7">
        <v>39680</v>
      </c>
      <c r="B317">
        <v>19</v>
      </c>
      <c r="C317">
        <v>150</v>
      </c>
      <c r="D317" t="s">
        <v>256</v>
      </c>
      <c r="E317" t="s">
        <v>221</v>
      </c>
      <c r="F317" t="s">
        <v>225</v>
      </c>
      <c r="G317">
        <v>0.51</v>
      </c>
    </row>
    <row r="318" spans="1:13" hidden="1" x14ac:dyDescent="0.2">
      <c r="A318" s="7">
        <v>39680</v>
      </c>
      <c r="B318">
        <v>19</v>
      </c>
      <c r="C318">
        <v>150</v>
      </c>
      <c r="D318" t="s">
        <v>256</v>
      </c>
      <c r="E318" t="s">
        <v>221</v>
      </c>
      <c r="F318" t="s">
        <v>225</v>
      </c>
      <c r="G318">
        <v>0.51</v>
      </c>
    </row>
    <row r="319" spans="1:13" hidden="1" x14ac:dyDescent="0.2">
      <c r="A319" s="7">
        <v>39680</v>
      </c>
      <c r="B319">
        <v>19</v>
      </c>
      <c r="C319">
        <v>150</v>
      </c>
      <c r="D319" t="s">
        <v>256</v>
      </c>
      <c r="E319" t="s">
        <v>221</v>
      </c>
      <c r="F319" t="s">
        <v>225</v>
      </c>
      <c r="G319">
        <v>0.45900000000000007</v>
      </c>
    </row>
    <row r="320" spans="1:13" hidden="1" x14ac:dyDescent="0.2">
      <c r="A320" s="7">
        <v>39680</v>
      </c>
      <c r="B320">
        <v>19</v>
      </c>
      <c r="C320">
        <v>150</v>
      </c>
      <c r="D320" t="s">
        <v>256</v>
      </c>
      <c r="E320" t="s">
        <v>221</v>
      </c>
      <c r="F320" t="s">
        <v>225</v>
      </c>
      <c r="G320">
        <v>0.45900000000000007</v>
      </c>
      <c r="J320">
        <f>AVERAGE(G314:G320)</f>
        <v>0.47842857142857148</v>
      </c>
      <c r="M320">
        <f>STDEVA(G314:G320)</f>
        <v>3.1695726015017328E-2</v>
      </c>
    </row>
    <row r="321" spans="1:13" hidden="1" x14ac:dyDescent="0.2">
      <c r="A321" s="7">
        <v>39680</v>
      </c>
      <c r="B321">
        <v>19</v>
      </c>
      <c r="C321">
        <v>150</v>
      </c>
      <c r="D321" t="s">
        <v>256</v>
      </c>
      <c r="E321" t="s">
        <v>221</v>
      </c>
      <c r="F321" t="s">
        <v>230</v>
      </c>
      <c r="G321">
        <v>0.52700000000000002</v>
      </c>
    </row>
    <row r="322" spans="1:13" hidden="1" x14ac:dyDescent="0.2">
      <c r="A322" s="7">
        <v>39680</v>
      </c>
      <c r="B322">
        <v>19</v>
      </c>
      <c r="C322">
        <v>150</v>
      </c>
      <c r="D322" t="s">
        <v>256</v>
      </c>
      <c r="E322" t="s">
        <v>221</v>
      </c>
      <c r="F322" t="s">
        <v>230</v>
      </c>
      <c r="G322">
        <v>0.59500000000000008</v>
      </c>
    </row>
    <row r="323" spans="1:13" hidden="1" x14ac:dyDescent="0.2">
      <c r="A323" s="7">
        <v>39680</v>
      </c>
      <c r="B323">
        <v>19</v>
      </c>
      <c r="C323">
        <v>150</v>
      </c>
      <c r="D323" t="s">
        <v>256</v>
      </c>
      <c r="E323" t="s">
        <v>221</v>
      </c>
      <c r="F323" t="s">
        <v>230</v>
      </c>
      <c r="G323">
        <v>0.52700000000000002</v>
      </c>
    </row>
    <row r="324" spans="1:13" hidden="1" x14ac:dyDescent="0.2">
      <c r="A324" s="7">
        <v>39680</v>
      </c>
      <c r="B324">
        <v>19</v>
      </c>
      <c r="C324">
        <v>150</v>
      </c>
      <c r="D324" t="s">
        <v>256</v>
      </c>
      <c r="E324" t="s">
        <v>221</v>
      </c>
      <c r="F324" t="s">
        <v>230</v>
      </c>
      <c r="G324">
        <v>0.59500000000000008</v>
      </c>
    </row>
    <row r="325" spans="1:13" hidden="1" x14ac:dyDescent="0.2">
      <c r="A325" s="7">
        <v>39680</v>
      </c>
      <c r="B325">
        <v>19</v>
      </c>
      <c r="C325">
        <v>150</v>
      </c>
      <c r="D325" t="s">
        <v>256</v>
      </c>
      <c r="E325" t="s">
        <v>221</v>
      </c>
      <c r="F325" t="s">
        <v>230</v>
      </c>
      <c r="G325">
        <v>0.51</v>
      </c>
      <c r="I325">
        <f>AVERAGE(G314:G325)</f>
        <v>0.50858333333333328</v>
      </c>
      <c r="J325">
        <f>AVERAGE(G321:G325)</f>
        <v>0.55080000000000007</v>
      </c>
      <c r="L325">
        <f>STDEVA(G314:G325)</f>
        <v>5.0460530630534912E-2</v>
      </c>
      <c r="M325">
        <f>STDEVA(G321:G325)</f>
        <v>4.0941421567893842E-2</v>
      </c>
    </row>
    <row r="326" spans="1:13" hidden="1" x14ac:dyDescent="0.2">
      <c r="A326" s="7">
        <v>39680</v>
      </c>
      <c r="B326">
        <v>19</v>
      </c>
      <c r="C326">
        <v>150</v>
      </c>
      <c r="D326" t="s">
        <v>256</v>
      </c>
      <c r="E326" t="s">
        <v>217</v>
      </c>
      <c r="F326" t="s">
        <v>223</v>
      </c>
      <c r="G326">
        <v>0.76500000000000001</v>
      </c>
      <c r="H326">
        <f>AVERAGE(G314:G326)</f>
        <v>0.52830769230769226</v>
      </c>
      <c r="I326">
        <f>AVERAGE(G326)</f>
        <v>0.76500000000000001</v>
      </c>
      <c r="J326">
        <v>0.76500000000000001</v>
      </c>
      <c r="K326">
        <f>STDEVA(G314:G326)</f>
        <v>8.5975175307938925E-2</v>
      </c>
      <c r="L326">
        <v>0</v>
      </c>
      <c r="M326">
        <v>0</v>
      </c>
    </row>
    <row r="327" spans="1:13" hidden="1" x14ac:dyDescent="0.2">
      <c r="A327" s="7">
        <v>39680</v>
      </c>
      <c r="B327">
        <v>12</v>
      </c>
      <c r="C327">
        <v>200</v>
      </c>
      <c r="D327" t="s">
        <v>256</v>
      </c>
      <c r="E327" t="s">
        <v>221</v>
      </c>
      <c r="F327" t="s">
        <v>225</v>
      </c>
      <c r="G327">
        <v>0.45900000000000007</v>
      </c>
    </row>
    <row r="328" spans="1:13" hidden="1" x14ac:dyDescent="0.2">
      <c r="A328" s="7">
        <v>39680</v>
      </c>
      <c r="B328">
        <v>12</v>
      </c>
      <c r="C328">
        <v>200</v>
      </c>
      <c r="D328" t="s">
        <v>256</v>
      </c>
      <c r="E328" t="s">
        <v>221</v>
      </c>
      <c r="F328" t="s">
        <v>225</v>
      </c>
      <c r="G328">
        <v>0.40800000000000003</v>
      </c>
      <c r="J328">
        <f>AVERAGE(G327:G328)</f>
        <v>0.43350000000000005</v>
      </c>
      <c r="M328">
        <f>STDEVA(G327:G328)</f>
        <v>3.6062445840513956E-2</v>
      </c>
    </row>
    <row r="329" spans="1:13" hidden="1" x14ac:dyDescent="0.2">
      <c r="A329" s="7">
        <v>39680</v>
      </c>
      <c r="B329">
        <v>12</v>
      </c>
      <c r="C329">
        <v>200</v>
      </c>
      <c r="D329" t="s">
        <v>256</v>
      </c>
      <c r="E329" t="s">
        <v>221</v>
      </c>
      <c r="F329" t="s">
        <v>230</v>
      </c>
      <c r="G329">
        <v>0.49299999999999999</v>
      </c>
    </row>
    <row r="330" spans="1:13" hidden="1" x14ac:dyDescent="0.2">
      <c r="A330" s="7">
        <v>39680</v>
      </c>
      <c r="B330">
        <v>12</v>
      </c>
      <c r="C330">
        <v>200</v>
      </c>
      <c r="D330" t="s">
        <v>256</v>
      </c>
      <c r="E330" t="s">
        <v>221</v>
      </c>
      <c r="F330" t="s">
        <v>230</v>
      </c>
      <c r="G330">
        <v>0.47599999999999998</v>
      </c>
    </row>
    <row r="331" spans="1:13" hidden="1" x14ac:dyDescent="0.2">
      <c r="A331" s="7">
        <v>39680</v>
      </c>
      <c r="B331">
        <v>12</v>
      </c>
      <c r="C331">
        <v>200</v>
      </c>
      <c r="D331" t="s">
        <v>256</v>
      </c>
      <c r="E331" t="s">
        <v>221</v>
      </c>
      <c r="F331" t="s">
        <v>230</v>
      </c>
      <c r="G331">
        <v>0.64600000000000002</v>
      </c>
    </row>
    <row r="332" spans="1:13" hidden="1" x14ac:dyDescent="0.2">
      <c r="A332" s="7">
        <v>39680</v>
      </c>
      <c r="B332">
        <v>12</v>
      </c>
      <c r="C332">
        <v>200</v>
      </c>
      <c r="D332" t="s">
        <v>256</v>
      </c>
      <c r="E332" t="s">
        <v>221</v>
      </c>
      <c r="F332" t="s">
        <v>230</v>
      </c>
      <c r="G332">
        <v>0.59500000000000008</v>
      </c>
    </row>
    <row r="333" spans="1:13" hidden="1" x14ac:dyDescent="0.2">
      <c r="A333" s="7">
        <v>39680</v>
      </c>
      <c r="B333">
        <v>12</v>
      </c>
      <c r="C333">
        <v>200</v>
      </c>
      <c r="D333" t="s">
        <v>256</v>
      </c>
      <c r="E333" t="s">
        <v>221</v>
      </c>
      <c r="F333" t="s">
        <v>230</v>
      </c>
      <c r="G333">
        <v>0.79900000000000004</v>
      </c>
      <c r="H333">
        <f>AVERAGE(G327:G333)</f>
        <v>0.55371428571428571</v>
      </c>
      <c r="I333">
        <f>AVERAGE(G327:G333)</f>
        <v>0.55371428571428571</v>
      </c>
      <c r="J333">
        <f>AVERAGE(G329:G333)</f>
        <v>0.6018</v>
      </c>
      <c r="K333">
        <f>STDEVA(G327:G333)</f>
        <v>0.13559463397164637</v>
      </c>
      <c r="L333">
        <f>STDEVA(G327:G333)</f>
        <v>0.13559463397164637</v>
      </c>
      <c r="M333">
        <f>STDEVA(G329:G333)</f>
        <v>0.13091103849561364</v>
      </c>
    </row>
    <row r="334" spans="1:13" hidden="1" x14ac:dyDescent="0.2">
      <c r="A334" s="7">
        <v>39680</v>
      </c>
      <c r="B334">
        <v>13</v>
      </c>
      <c r="C334">
        <v>250</v>
      </c>
      <c r="D334" t="s">
        <v>256</v>
      </c>
      <c r="E334" t="s">
        <v>221</v>
      </c>
      <c r="F334" t="s">
        <v>230</v>
      </c>
      <c r="G334">
        <v>0.42500000000000004</v>
      </c>
    </row>
    <row r="335" spans="1:13" hidden="1" x14ac:dyDescent="0.2">
      <c r="A335" s="7">
        <v>39680</v>
      </c>
      <c r="B335">
        <v>20</v>
      </c>
      <c r="C335">
        <v>350</v>
      </c>
      <c r="D335" t="s">
        <v>256</v>
      </c>
      <c r="E335" t="s">
        <v>221</v>
      </c>
      <c r="F335" t="s">
        <v>230</v>
      </c>
      <c r="G335">
        <v>0.62900000000000011</v>
      </c>
    </row>
    <row r="336" spans="1:13" hidden="1" x14ac:dyDescent="0.2">
      <c r="A336" s="7">
        <v>39680</v>
      </c>
      <c r="B336">
        <v>20</v>
      </c>
      <c r="C336">
        <v>350</v>
      </c>
      <c r="D336" t="s">
        <v>256</v>
      </c>
      <c r="E336" t="s">
        <v>221</v>
      </c>
      <c r="F336" t="s">
        <v>230</v>
      </c>
      <c r="G336">
        <v>0.56100000000000005</v>
      </c>
    </row>
    <row r="337" spans="1:13" hidden="1" x14ac:dyDescent="0.2">
      <c r="A337" s="7">
        <v>39680</v>
      </c>
      <c r="B337">
        <v>20</v>
      </c>
      <c r="C337">
        <v>350</v>
      </c>
      <c r="D337" t="s">
        <v>256</v>
      </c>
      <c r="E337" t="s">
        <v>221</v>
      </c>
      <c r="F337" t="s">
        <v>230</v>
      </c>
      <c r="G337">
        <v>0.6120000000000001</v>
      </c>
      <c r="I337">
        <f>AVERAGE(G334:G337)</f>
        <v>0.55675000000000008</v>
      </c>
      <c r="J337">
        <f>AVERAGE(G334:G337)</f>
        <v>0.55675000000000008</v>
      </c>
      <c r="L337">
        <f>STDEVA(G334:G337)</f>
        <v>9.246395694179034E-2</v>
      </c>
      <c r="M337">
        <f>STDEVA(G334:G337)</f>
        <v>9.246395694179034E-2</v>
      </c>
    </row>
    <row r="338" spans="1:13" hidden="1" x14ac:dyDescent="0.2">
      <c r="A338" s="7">
        <v>39680</v>
      </c>
      <c r="B338">
        <v>20</v>
      </c>
      <c r="C338">
        <v>350</v>
      </c>
      <c r="D338" t="s">
        <v>256</v>
      </c>
      <c r="E338" t="s">
        <v>217</v>
      </c>
      <c r="F338" t="s">
        <v>223</v>
      </c>
      <c r="G338">
        <v>1.36</v>
      </c>
    </row>
    <row r="339" spans="1:13" hidden="1" x14ac:dyDescent="0.2">
      <c r="A339" s="7">
        <v>39680</v>
      </c>
      <c r="B339">
        <v>20</v>
      </c>
      <c r="C339">
        <v>350</v>
      </c>
      <c r="D339" t="s">
        <v>256</v>
      </c>
      <c r="E339" t="s">
        <v>217</v>
      </c>
      <c r="F339" t="s">
        <v>223</v>
      </c>
      <c r="G339">
        <v>0.95199999999999996</v>
      </c>
    </row>
    <row r="340" spans="1:13" hidden="1" x14ac:dyDescent="0.2">
      <c r="A340" s="7">
        <v>39680</v>
      </c>
      <c r="B340">
        <v>20</v>
      </c>
      <c r="C340">
        <v>350</v>
      </c>
      <c r="D340" t="s">
        <v>256</v>
      </c>
      <c r="E340" t="s">
        <v>217</v>
      </c>
      <c r="F340" t="s">
        <v>223</v>
      </c>
      <c r="G340">
        <v>1.3939999999999999</v>
      </c>
    </row>
    <row r="341" spans="1:13" hidden="1" x14ac:dyDescent="0.2">
      <c r="A341" s="7">
        <v>39680</v>
      </c>
      <c r="B341">
        <v>20</v>
      </c>
      <c r="C341">
        <v>350</v>
      </c>
      <c r="D341" t="s">
        <v>256</v>
      </c>
      <c r="E341" t="s">
        <v>217</v>
      </c>
      <c r="F341" t="s">
        <v>251</v>
      </c>
      <c r="G341">
        <v>0.78200000000000003</v>
      </c>
    </row>
    <row r="342" spans="1:13" hidden="1" x14ac:dyDescent="0.2">
      <c r="A342" s="7">
        <v>39680</v>
      </c>
      <c r="B342">
        <v>20</v>
      </c>
      <c r="C342">
        <v>350</v>
      </c>
      <c r="D342" t="s">
        <v>256</v>
      </c>
      <c r="E342" t="s">
        <v>217</v>
      </c>
      <c r="F342" t="s">
        <v>223</v>
      </c>
      <c r="G342">
        <v>1.3939999999999999</v>
      </c>
    </row>
    <row r="343" spans="1:13" hidden="1" x14ac:dyDescent="0.2">
      <c r="A343" s="7">
        <v>39680</v>
      </c>
      <c r="B343">
        <v>20</v>
      </c>
      <c r="C343">
        <v>350</v>
      </c>
      <c r="D343" t="s">
        <v>256</v>
      </c>
      <c r="E343" t="s">
        <v>217</v>
      </c>
      <c r="F343" t="s">
        <v>223</v>
      </c>
      <c r="G343">
        <v>1.2410000000000001</v>
      </c>
    </row>
    <row r="344" spans="1:13" hidden="1" x14ac:dyDescent="0.2">
      <c r="A344" s="7">
        <v>39680</v>
      </c>
      <c r="B344">
        <v>20</v>
      </c>
      <c r="C344">
        <v>350</v>
      </c>
      <c r="D344" t="s">
        <v>256</v>
      </c>
      <c r="E344" t="s">
        <v>217</v>
      </c>
      <c r="F344" t="s">
        <v>223</v>
      </c>
      <c r="G344">
        <v>1.054</v>
      </c>
    </row>
    <row r="345" spans="1:13" hidden="1" x14ac:dyDescent="0.2">
      <c r="A345" s="7">
        <v>39680</v>
      </c>
      <c r="B345">
        <v>20</v>
      </c>
      <c r="C345">
        <v>350</v>
      </c>
      <c r="D345" t="s">
        <v>256</v>
      </c>
      <c r="E345" t="s">
        <v>217</v>
      </c>
      <c r="F345" t="s">
        <v>223</v>
      </c>
      <c r="G345">
        <v>1.36</v>
      </c>
    </row>
    <row r="346" spans="1:13" hidden="1" x14ac:dyDescent="0.2">
      <c r="A346" s="7">
        <v>39680</v>
      </c>
      <c r="B346">
        <v>20</v>
      </c>
      <c r="C346">
        <v>350</v>
      </c>
      <c r="D346" t="s">
        <v>256</v>
      </c>
      <c r="E346" t="s">
        <v>217</v>
      </c>
      <c r="F346" t="s">
        <v>223</v>
      </c>
      <c r="G346">
        <v>1.36</v>
      </c>
    </row>
    <row r="347" spans="1:13" hidden="1" x14ac:dyDescent="0.2">
      <c r="A347" s="7">
        <v>39680</v>
      </c>
      <c r="B347">
        <v>20</v>
      </c>
      <c r="C347">
        <v>350</v>
      </c>
      <c r="D347" t="s">
        <v>256</v>
      </c>
      <c r="E347" t="s">
        <v>217</v>
      </c>
      <c r="F347" t="s">
        <v>223</v>
      </c>
      <c r="G347">
        <v>1.054</v>
      </c>
    </row>
    <row r="348" spans="1:13" hidden="1" x14ac:dyDescent="0.2">
      <c r="A348" s="7">
        <v>39680</v>
      </c>
      <c r="B348">
        <v>20</v>
      </c>
      <c r="C348">
        <v>350</v>
      </c>
      <c r="D348" t="s">
        <v>256</v>
      </c>
      <c r="E348" t="s">
        <v>217</v>
      </c>
      <c r="F348" t="s">
        <v>223</v>
      </c>
      <c r="G348">
        <v>1.0369999999999999</v>
      </c>
    </row>
    <row r="349" spans="1:13" hidden="1" x14ac:dyDescent="0.2">
      <c r="A349" s="7">
        <v>39680</v>
      </c>
      <c r="B349">
        <v>20</v>
      </c>
      <c r="C349">
        <v>350</v>
      </c>
      <c r="D349" t="s">
        <v>256</v>
      </c>
      <c r="E349" t="s">
        <v>217</v>
      </c>
      <c r="F349" t="s">
        <v>223</v>
      </c>
      <c r="G349">
        <v>1.292</v>
      </c>
    </row>
    <row r="350" spans="1:13" hidden="1" x14ac:dyDescent="0.2">
      <c r="A350" s="7">
        <v>39680</v>
      </c>
      <c r="B350">
        <v>20</v>
      </c>
      <c r="C350">
        <v>350</v>
      </c>
      <c r="D350" t="s">
        <v>256</v>
      </c>
      <c r="E350" t="s">
        <v>217</v>
      </c>
      <c r="F350" t="s">
        <v>251</v>
      </c>
      <c r="G350">
        <v>0.59500000000000008</v>
      </c>
    </row>
    <row r="351" spans="1:13" hidden="1" x14ac:dyDescent="0.2">
      <c r="A351" s="7">
        <v>39680</v>
      </c>
      <c r="B351">
        <v>20</v>
      </c>
      <c r="C351">
        <v>350</v>
      </c>
      <c r="D351" t="s">
        <v>256</v>
      </c>
      <c r="E351" t="s">
        <v>217</v>
      </c>
      <c r="F351" t="s">
        <v>223</v>
      </c>
      <c r="G351">
        <v>1.734</v>
      </c>
      <c r="J351">
        <f>AVERAGE(G351,G342:G349,G338:G340)</f>
        <v>1.2693333333333334</v>
      </c>
      <c r="M351">
        <f>STDEVA(G351,G342:G349,G338:G340)</f>
        <v>0.21750499820101576</v>
      </c>
    </row>
    <row r="352" spans="1:13" hidden="1" x14ac:dyDescent="0.2">
      <c r="A352" s="7">
        <v>39680</v>
      </c>
      <c r="B352">
        <v>20</v>
      </c>
      <c r="C352">
        <v>350</v>
      </c>
      <c r="D352" t="s">
        <v>256</v>
      </c>
      <c r="E352" t="s">
        <v>217</v>
      </c>
      <c r="F352" t="s">
        <v>251</v>
      </c>
      <c r="G352">
        <v>0.69699999999999995</v>
      </c>
      <c r="H352">
        <f>AVERAGE(G334:G352)</f>
        <v>1.0280526315789473</v>
      </c>
      <c r="I352">
        <f>AVERAGE(G338:G352)</f>
        <v>1.1537333333333335</v>
      </c>
      <c r="J352">
        <f>AVERAGE(G352,G350,G341)</f>
        <v>0.69133333333333324</v>
      </c>
      <c r="K352">
        <f>STDEVA(G334:G352)</f>
        <v>0.37199275286910483</v>
      </c>
      <c r="L352">
        <f>STDEVA(G338:G352)</f>
        <v>0.30934573045765568</v>
      </c>
      <c r="M352">
        <f>STDEVA(G352,G350,G341)</f>
        <v>9.3628699303864263E-2</v>
      </c>
    </row>
    <row r="353" spans="1:13" hidden="1" x14ac:dyDescent="0.2">
      <c r="A353" s="7">
        <v>39680</v>
      </c>
      <c r="B353">
        <v>2</v>
      </c>
      <c r="C353">
        <v>0</v>
      </c>
      <c r="D353" t="s">
        <v>257</v>
      </c>
      <c r="E353" t="s">
        <v>221</v>
      </c>
      <c r="F353" t="s">
        <v>225</v>
      </c>
      <c r="G353">
        <v>0.51</v>
      </c>
    </row>
    <row r="354" spans="1:13" hidden="1" x14ac:dyDescent="0.2">
      <c r="A354" s="7">
        <v>39680</v>
      </c>
      <c r="B354">
        <v>2</v>
      </c>
      <c r="C354">
        <v>0</v>
      </c>
      <c r="D354" t="s">
        <v>257</v>
      </c>
      <c r="E354" t="s">
        <v>221</v>
      </c>
      <c r="F354" t="s">
        <v>225</v>
      </c>
      <c r="G354">
        <v>0.49299999999999999</v>
      </c>
      <c r="J354">
        <f>AVERAGE(G353:G354)</f>
        <v>0.50150000000000006</v>
      </c>
      <c r="M354">
        <f>STDEVA(G353:G354)</f>
        <v>1.2020815280171319E-2</v>
      </c>
    </row>
    <row r="355" spans="1:13" hidden="1" x14ac:dyDescent="0.2">
      <c r="A355" s="7">
        <v>39680</v>
      </c>
      <c r="B355">
        <v>2</v>
      </c>
      <c r="C355">
        <v>0</v>
      </c>
      <c r="D355" t="s">
        <v>257</v>
      </c>
      <c r="E355" t="s">
        <v>221</v>
      </c>
      <c r="F355" t="s">
        <v>230</v>
      </c>
      <c r="G355">
        <v>0.59500000000000008</v>
      </c>
    </row>
    <row r="356" spans="1:13" hidden="1" x14ac:dyDescent="0.2">
      <c r="A356" s="7">
        <v>39680</v>
      </c>
      <c r="B356">
        <v>2</v>
      </c>
      <c r="C356">
        <v>0</v>
      </c>
      <c r="D356" t="s">
        <v>257</v>
      </c>
      <c r="E356" t="s">
        <v>221</v>
      </c>
      <c r="F356" t="s">
        <v>230</v>
      </c>
      <c r="G356">
        <v>0.57800000000000007</v>
      </c>
      <c r="I356">
        <f>AVERAGE(G353:G356)</f>
        <v>0.54400000000000004</v>
      </c>
      <c r="J356">
        <f>AVERAGE(G355:G356)</f>
        <v>0.58650000000000002</v>
      </c>
      <c r="L356">
        <f>STDEVA(G353:G356)</f>
        <v>5.0046644909191175E-2</v>
      </c>
      <c r="M356">
        <f>STDEVA(G355:G356)</f>
        <v>1.2020815280171319E-2</v>
      </c>
    </row>
    <row r="357" spans="1:13" hidden="1" x14ac:dyDescent="0.2">
      <c r="A357" s="7">
        <v>39680</v>
      </c>
      <c r="B357">
        <v>2</v>
      </c>
      <c r="C357">
        <v>0</v>
      </c>
      <c r="D357" t="s">
        <v>257</v>
      </c>
      <c r="E357" t="s">
        <v>217</v>
      </c>
      <c r="F357" t="s">
        <v>223</v>
      </c>
      <c r="G357">
        <v>0.76500000000000001</v>
      </c>
    </row>
    <row r="358" spans="1:13" hidden="1" x14ac:dyDescent="0.2">
      <c r="A358" s="7">
        <v>39680</v>
      </c>
      <c r="B358">
        <v>2</v>
      </c>
      <c r="C358">
        <v>0</v>
      </c>
      <c r="D358" t="s">
        <v>257</v>
      </c>
      <c r="E358" t="s">
        <v>217</v>
      </c>
      <c r="F358" t="s">
        <v>223</v>
      </c>
      <c r="G358">
        <v>1.0369999999999999</v>
      </c>
    </row>
    <row r="359" spans="1:13" hidden="1" x14ac:dyDescent="0.2">
      <c r="A359" s="7">
        <v>39680</v>
      </c>
      <c r="B359">
        <v>2</v>
      </c>
      <c r="C359">
        <v>0</v>
      </c>
      <c r="D359" t="s">
        <v>257</v>
      </c>
      <c r="E359" t="s">
        <v>217</v>
      </c>
      <c r="F359" t="s">
        <v>223</v>
      </c>
      <c r="G359">
        <v>1.9039999999999999</v>
      </c>
      <c r="H359">
        <f>AVERAGE(G353:G359)</f>
        <v>0.84028571428571419</v>
      </c>
      <c r="I359">
        <f>AVERAGE(G357:G359)</f>
        <v>1.2353333333333334</v>
      </c>
      <c r="J359">
        <f>AVERAGE(G357:G359)</f>
        <v>1.2353333333333334</v>
      </c>
      <c r="K359">
        <f>STDEVA(G353:G359)</f>
        <v>0.50571853643626508</v>
      </c>
      <c r="L359">
        <f>STDEVA(G357:G359)</f>
        <v>0.5948380732042402</v>
      </c>
      <c r="M359">
        <f>STDEVA(G357:G359)</f>
        <v>0.5948380732042402</v>
      </c>
    </row>
    <row r="360" spans="1:13" hidden="1" x14ac:dyDescent="0.2">
      <c r="A360" s="7">
        <v>39680</v>
      </c>
      <c r="B360">
        <v>5</v>
      </c>
      <c r="C360">
        <v>100</v>
      </c>
      <c r="D360" t="s">
        <v>257</v>
      </c>
      <c r="E360" t="s">
        <v>221</v>
      </c>
      <c r="F360" t="s">
        <v>225</v>
      </c>
      <c r="G360">
        <v>0.51</v>
      </c>
    </row>
    <row r="361" spans="1:13" hidden="1" x14ac:dyDescent="0.2">
      <c r="A361" s="7">
        <v>39680</v>
      </c>
      <c r="B361">
        <v>5</v>
      </c>
      <c r="C361">
        <v>100</v>
      </c>
      <c r="D361" t="s">
        <v>257</v>
      </c>
      <c r="E361" t="s">
        <v>221</v>
      </c>
      <c r="F361" t="s">
        <v>225</v>
      </c>
      <c r="G361">
        <v>0.47599999999999998</v>
      </c>
    </row>
    <row r="362" spans="1:13" hidden="1" x14ac:dyDescent="0.2">
      <c r="A362" s="7">
        <v>39680</v>
      </c>
      <c r="B362">
        <v>5</v>
      </c>
      <c r="C362">
        <v>100</v>
      </c>
      <c r="D362" t="s">
        <v>257</v>
      </c>
      <c r="E362" t="s">
        <v>221</v>
      </c>
      <c r="F362" t="s">
        <v>225</v>
      </c>
      <c r="G362">
        <v>0.47599999999999998</v>
      </c>
    </row>
    <row r="363" spans="1:13" hidden="1" x14ac:dyDescent="0.2">
      <c r="A363" s="7">
        <v>39680</v>
      </c>
      <c r="B363">
        <v>5</v>
      </c>
      <c r="C363">
        <v>100</v>
      </c>
      <c r="D363" t="s">
        <v>257</v>
      </c>
      <c r="E363" t="s">
        <v>221</v>
      </c>
      <c r="F363" t="s">
        <v>225</v>
      </c>
      <c r="G363">
        <v>0.51</v>
      </c>
    </row>
    <row r="364" spans="1:13" hidden="1" x14ac:dyDescent="0.2">
      <c r="A364" s="7">
        <v>39680</v>
      </c>
      <c r="B364">
        <v>5</v>
      </c>
      <c r="C364">
        <v>100</v>
      </c>
      <c r="D364" t="s">
        <v>257</v>
      </c>
      <c r="E364" t="s">
        <v>221</v>
      </c>
      <c r="F364" t="s">
        <v>225</v>
      </c>
      <c r="G364">
        <v>0.52700000000000002</v>
      </c>
    </row>
    <row r="365" spans="1:13" hidden="1" x14ac:dyDescent="0.2">
      <c r="A365" s="7">
        <v>39680</v>
      </c>
      <c r="B365">
        <v>5</v>
      </c>
      <c r="C365">
        <v>100</v>
      </c>
      <c r="D365" t="s">
        <v>257</v>
      </c>
      <c r="E365" t="s">
        <v>221</v>
      </c>
      <c r="F365" t="s">
        <v>225</v>
      </c>
      <c r="G365">
        <v>0.54400000000000004</v>
      </c>
      <c r="J365">
        <f>AVERAGE(G360:G365)</f>
        <v>0.50716666666666665</v>
      </c>
      <c r="M365">
        <f>STDEVA(G360:G365)</f>
        <v>2.7235393638915299E-2</v>
      </c>
    </row>
    <row r="366" spans="1:13" hidden="1" x14ac:dyDescent="0.2">
      <c r="A366" s="7">
        <v>39680</v>
      </c>
      <c r="B366">
        <v>5</v>
      </c>
      <c r="C366">
        <v>100</v>
      </c>
      <c r="D366" t="s">
        <v>257</v>
      </c>
      <c r="E366" t="s">
        <v>221</v>
      </c>
      <c r="F366" t="s">
        <v>230</v>
      </c>
      <c r="G366">
        <v>0.64600000000000002</v>
      </c>
    </row>
    <row r="367" spans="1:13" hidden="1" x14ac:dyDescent="0.2">
      <c r="A367" s="7">
        <v>39680</v>
      </c>
      <c r="B367">
        <v>5</v>
      </c>
      <c r="C367">
        <v>100</v>
      </c>
      <c r="D367" t="s">
        <v>257</v>
      </c>
      <c r="E367" t="s">
        <v>221</v>
      </c>
      <c r="F367" t="s">
        <v>230</v>
      </c>
      <c r="G367">
        <v>0.54400000000000004</v>
      </c>
    </row>
    <row r="368" spans="1:13" hidden="1" x14ac:dyDescent="0.2">
      <c r="A368" s="7">
        <v>39680</v>
      </c>
      <c r="B368">
        <v>5</v>
      </c>
      <c r="C368">
        <v>100</v>
      </c>
      <c r="D368" t="s">
        <v>257</v>
      </c>
      <c r="E368" t="s">
        <v>221</v>
      </c>
      <c r="F368" t="s">
        <v>230</v>
      </c>
      <c r="G368">
        <v>0.47599999999999998</v>
      </c>
    </row>
    <row r="369" spans="1:13" hidden="1" x14ac:dyDescent="0.2">
      <c r="A369" s="7">
        <v>39680</v>
      </c>
      <c r="B369">
        <v>5</v>
      </c>
      <c r="C369">
        <v>100</v>
      </c>
      <c r="D369" t="s">
        <v>257</v>
      </c>
      <c r="E369" t="s">
        <v>221</v>
      </c>
      <c r="F369" t="s">
        <v>230</v>
      </c>
      <c r="G369">
        <v>0.49299999999999999</v>
      </c>
    </row>
    <row r="370" spans="1:13" hidden="1" x14ac:dyDescent="0.2">
      <c r="A370" s="7">
        <v>39680</v>
      </c>
      <c r="B370">
        <v>5</v>
      </c>
      <c r="C370">
        <v>100</v>
      </c>
      <c r="D370" t="s">
        <v>257</v>
      </c>
      <c r="E370" t="s">
        <v>221</v>
      </c>
      <c r="F370" t="s">
        <v>230</v>
      </c>
      <c r="G370">
        <v>0.52700000000000002</v>
      </c>
    </row>
    <row r="371" spans="1:13" hidden="1" x14ac:dyDescent="0.2">
      <c r="A371" s="7">
        <v>39680</v>
      </c>
      <c r="B371">
        <v>5</v>
      </c>
      <c r="C371">
        <v>100</v>
      </c>
      <c r="D371" t="s">
        <v>257</v>
      </c>
      <c r="E371" t="s">
        <v>221</v>
      </c>
      <c r="F371" t="s">
        <v>230</v>
      </c>
      <c r="G371">
        <v>0.56100000000000005</v>
      </c>
    </row>
    <row r="372" spans="1:13" hidden="1" x14ac:dyDescent="0.2">
      <c r="A372" s="7">
        <v>39680</v>
      </c>
      <c r="B372">
        <v>5</v>
      </c>
      <c r="C372">
        <v>100</v>
      </c>
      <c r="D372" t="s">
        <v>257</v>
      </c>
      <c r="E372" t="s">
        <v>221</v>
      </c>
      <c r="F372" t="s">
        <v>230</v>
      </c>
      <c r="G372">
        <v>0.59500000000000008</v>
      </c>
    </row>
    <row r="373" spans="1:13" hidden="1" x14ac:dyDescent="0.2">
      <c r="A373" s="7">
        <v>39680</v>
      </c>
      <c r="B373">
        <v>5</v>
      </c>
      <c r="C373">
        <v>100</v>
      </c>
      <c r="D373" t="s">
        <v>257</v>
      </c>
      <c r="E373" t="s">
        <v>221</v>
      </c>
      <c r="F373" t="s">
        <v>230</v>
      </c>
      <c r="G373">
        <v>0.6120000000000001</v>
      </c>
    </row>
    <row r="374" spans="1:13" hidden="1" x14ac:dyDescent="0.2">
      <c r="A374" s="7">
        <v>39680</v>
      </c>
      <c r="B374">
        <v>5</v>
      </c>
      <c r="C374">
        <v>100</v>
      </c>
      <c r="D374" t="s">
        <v>257</v>
      </c>
      <c r="E374" t="s">
        <v>221</v>
      </c>
      <c r="F374" t="s">
        <v>230</v>
      </c>
      <c r="G374">
        <v>0.62900000000000011</v>
      </c>
    </row>
    <row r="375" spans="1:13" hidden="1" x14ac:dyDescent="0.2">
      <c r="A375" s="7">
        <v>39680</v>
      </c>
      <c r="B375">
        <v>5</v>
      </c>
      <c r="C375">
        <v>100</v>
      </c>
      <c r="D375" t="s">
        <v>257</v>
      </c>
      <c r="E375" t="s">
        <v>221</v>
      </c>
      <c r="F375" t="s">
        <v>230</v>
      </c>
      <c r="G375">
        <v>0.68</v>
      </c>
      <c r="H375">
        <f>AVERAGE(G360:G375)</f>
        <v>0.55037500000000006</v>
      </c>
      <c r="I375">
        <f>AVERAGE(G360:G375)</f>
        <v>0.55037500000000006</v>
      </c>
      <c r="J375">
        <f>AVERAGE(G366:G375)</f>
        <v>0.57630000000000003</v>
      </c>
      <c r="K375">
        <f>STDEVA(G360:G375)</f>
        <v>6.4473121014367682E-2</v>
      </c>
      <c r="L375">
        <f>STDEVA(G360:G375)</f>
        <v>6.4473121014367682E-2</v>
      </c>
      <c r="M375">
        <f>STDEVA(G366:G375)</f>
        <v>6.7264073289948198E-2</v>
      </c>
    </row>
    <row r="376" spans="1:13" hidden="1" x14ac:dyDescent="0.2">
      <c r="A376" s="7">
        <v>39680</v>
      </c>
      <c r="B376">
        <v>16</v>
      </c>
      <c r="C376">
        <v>150</v>
      </c>
      <c r="D376" t="s">
        <v>257</v>
      </c>
      <c r="E376" t="s">
        <v>221</v>
      </c>
      <c r="F376" t="s">
        <v>230</v>
      </c>
      <c r="G376">
        <v>0.56100000000000005</v>
      </c>
      <c r="H376">
        <v>0.56100000000000005</v>
      </c>
      <c r="I376">
        <v>0.56100000000000005</v>
      </c>
      <c r="J376">
        <v>0.56100000000000005</v>
      </c>
      <c r="K376">
        <v>0</v>
      </c>
      <c r="L376">
        <v>0</v>
      </c>
      <c r="M376">
        <v>0</v>
      </c>
    </row>
    <row r="377" spans="1:13" hidden="1" x14ac:dyDescent="0.2">
      <c r="A377" s="7">
        <v>39680</v>
      </c>
      <c r="B377">
        <v>4</v>
      </c>
      <c r="C377">
        <v>300</v>
      </c>
      <c r="D377" t="s">
        <v>257</v>
      </c>
      <c r="E377" t="s">
        <v>221</v>
      </c>
      <c r="F377" t="s">
        <v>225</v>
      </c>
      <c r="G377">
        <v>0.42500000000000004</v>
      </c>
      <c r="J377">
        <v>0.42500000000000004</v>
      </c>
      <c r="M377">
        <v>0</v>
      </c>
    </row>
    <row r="378" spans="1:13" hidden="1" x14ac:dyDescent="0.2">
      <c r="A378" s="7">
        <v>39680</v>
      </c>
      <c r="B378">
        <v>4</v>
      </c>
      <c r="C378">
        <v>300</v>
      </c>
      <c r="D378" t="s">
        <v>257</v>
      </c>
      <c r="E378" t="s">
        <v>221</v>
      </c>
      <c r="F378" t="s">
        <v>230</v>
      </c>
      <c r="G378">
        <v>0.6120000000000001</v>
      </c>
    </row>
    <row r="379" spans="1:13" hidden="1" x14ac:dyDescent="0.2">
      <c r="A379" s="7">
        <v>39680</v>
      </c>
      <c r="B379">
        <v>4</v>
      </c>
      <c r="C379">
        <v>300</v>
      </c>
      <c r="D379" t="s">
        <v>257</v>
      </c>
      <c r="E379" t="s">
        <v>221</v>
      </c>
      <c r="F379" t="s">
        <v>230</v>
      </c>
      <c r="G379">
        <v>0.52700000000000002</v>
      </c>
    </row>
    <row r="380" spans="1:13" hidden="1" x14ac:dyDescent="0.2">
      <c r="A380" s="7">
        <v>39680</v>
      </c>
      <c r="B380">
        <v>4</v>
      </c>
      <c r="C380">
        <v>300</v>
      </c>
      <c r="D380" t="s">
        <v>257</v>
      </c>
      <c r="E380" t="s">
        <v>221</v>
      </c>
      <c r="F380" t="s">
        <v>230</v>
      </c>
      <c r="G380">
        <v>0.6120000000000001</v>
      </c>
    </row>
    <row r="381" spans="1:13" hidden="1" x14ac:dyDescent="0.2">
      <c r="A381" s="7">
        <v>39680</v>
      </c>
      <c r="B381">
        <v>4</v>
      </c>
      <c r="C381">
        <v>300</v>
      </c>
      <c r="D381" t="s">
        <v>257</v>
      </c>
      <c r="E381" t="s">
        <v>221</v>
      </c>
      <c r="F381" t="s">
        <v>230</v>
      </c>
      <c r="G381">
        <v>0.52700000000000002</v>
      </c>
    </row>
    <row r="382" spans="1:13" hidden="1" x14ac:dyDescent="0.2">
      <c r="A382" s="7">
        <v>39680</v>
      </c>
      <c r="B382">
        <v>4</v>
      </c>
      <c r="C382">
        <v>300</v>
      </c>
      <c r="D382" t="s">
        <v>257</v>
      </c>
      <c r="E382" t="s">
        <v>221</v>
      </c>
      <c r="F382" t="s">
        <v>230</v>
      </c>
      <c r="G382">
        <v>0.52700000000000002</v>
      </c>
    </row>
    <row r="383" spans="1:13" hidden="1" x14ac:dyDescent="0.2">
      <c r="A383" s="7">
        <v>39680</v>
      </c>
      <c r="B383">
        <v>4</v>
      </c>
      <c r="C383">
        <v>300</v>
      </c>
      <c r="D383" t="s">
        <v>257</v>
      </c>
      <c r="E383" t="s">
        <v>221</v>
      </c>
      <c r="F383" t="s">
        <v>230</v>
      </c>
      <c r="G383">
        <v>0.56100000000000005</v>
      </c>
    </row>
    <row r="384" spans="1:13" hidden="1" x14ac:dyDescent="0.2">
      <c r="A384" s="7">
        <v>39680</v>
      </c>
      <c r="B384">
        <v>4</v>
      </c>
      <c r="C384">
        <v>300</v>
      </c>
      <c r="D384" t="s">
        <v>257</v>
      </c>
      <c r="E384" t="s">
        <v>221</v>
      </c>
      <c r="F384" t="s">
        <v>230</v>
      </c>
      <c r="G384">
        <v>0.54400000000000004</v>
      </c>
    </row>
    <row r="385" spans="1:13" hidden="1" x14ac:dyDescent="0.2">
      <c r="A385" s="7">
        <v>39680</v>
      </c>
      <c r="B385">
        <v>4</v>
      </c>
      <c r="C385">
        <v>300</v>
      </c>
      <c r="D385" t="s">
        <v>257</v>
      </c>
      <c r="E385" t="s">
        <v>221</v>
      </c>
      <c r="F385" t="s">
        <v>230</v>
      </c>
      <c r="G385">
        <v>0.57800000000000007</v>
      </c>
    </row>
    <row r="386" spans="1:13" hidden="1" x14ac:dyDescent="0.2">
      <c r="A386" s="7">
        <v>39680</v>
      </c>
      <c r="B386">
        <v>4</v>
      </c>
      <c r="C386">
        <v>300</v>
      </c>
      <c r="D386" t="s">
        <v>257</v>
      </c>
      <c r="E386" t="s">
        <v>221</v>
      </c>
      <c r="F386" t="s">
        <v>230</v>
      </c>
      <c r="G386">
        <v>0.59500000000000008</v>
      </c>
    </row>
    <row r="387" spans="1:13" hidden="1" x14ac:dyDescent="0.2">
      <c r="A387" s="7">
        <v>39680</v>
      </c>
      <c r="B387">
        <v>4</v>
      </c>
      <c r="C387">
        <v>300</v>
      </c>
      <c r="D387" t="s">
        <v>257</v>
      </c>
      <c r="E387" t="s">
        <v>221</v>
      </c>
      <c r="F387" t="s">
        <v>230</v>
      </c>
      <c r="G387">
        <v>0.54400000000000004</v>
      </c>
    </row>
    <row r="388" spans="1:13" hidden="1" x14ac:dyDescent="0.2">
      <c r="A388" s="7">
        <v>39680</v>
      </c>
      <c r="B388">
        <v>4</v>
      </c>
      <c r="C388">
        <v>300</v>
      </c>
      <c r="D388" t="s">
        <v>257</v>
      </c>
      <c r="E388" t="s">
        <v>221</v>
      </c>
      <c r="F388" t="s">
        <v>230</v>
      </c>
      <c r="G388">
        <v>0.57800000000000007</v>
      </c>
    </row>
    <row r="389" spans="1:13" hidden="1" x14ac:dyDescent="0.2">
      <c r="A389" s="7">
        <v>39680</v>
      </c>
      <c r="B389">
        <v>4</v>
      </c>
      <c r="C389">
        <v>300</v>
      </c>
      <c r="D389" t="s">
        <v>257</v>
      </c>
      <c r="E389" t="s">
        <v>221</v>
      </c>
      <c r="F389" t="s">
        <v>230</v>
      </c>
      <c r="G389">
        <v>0.57800000000000007</v>
      </c>
    </row>
    <row r="390" spans="1:13" hidden="1" x14ac:dyDescent="0.2">
      <c r="A390" s="7">
        <v>39680</v>
      </c>
      <c r="B390">
        <v>4</v>
      </c>
      <c r="C390">
        <v>300</v>
      </c>
      <c r="D390" t="s">
        <v>257</v>
      </c>
      <c r="E390" t="s">
        <v>221</v>
      </c>
      <c r="F390" t="s">
        <v>230</v>
      </c>
      <c r="G390">
        <v>0.54400000000000004</v>
      </c>
    </row>
    <row r="391" spans="1:13" hidden="1" x14ac:dyDescent="0.2">
      <c r="A391" s="7">
        <v>39680</v>
      </c>
      <c r="B391">
        <v>4</v>
      </c>
      <c r="C391">
        <v>300</v>
      </c>
      <c r="D391" t="s">
        <v>257</v>
      </c>
      <c r="E391" t="s">
        <v>221</v>
      </c>
      <c r="F391" t="s">
        <v>230</v>
      </c>
      <c r="G391">
        <v>0.56100000000000005</v>
      </c>
    </row>
    <row r="392" spans="1:13" hidden="1" x14ac:dyDescent="0.2">
      <c r="A392" s="7">
        <v>39680</v>
      </c>
      <c r="B392">
        <v>4</v>
      </c>
      <c r="C392">
        <v>300</v>
      </c>
      <c r="D392" t="s">
        <v>257</v>
      </c>
      <c r="E392" t="s">
        <v>221</v>
      </c>
      <c r="F392" t="s">
        <v>230</v>
      </c>
      <c r="G392">
        <v>0.56100000000000005</v>
      </c>
      <c r="H392">
        <f>AVERAGE(G377:G392)</f>
        <v>0.55462500000000015</v>
      </c>
      <c r="I392">
        <f>AVERAGE(G377:G392)</f>
        <v>0.55462500000000015</v>
      </c>
      <c r="J392">
        <f>AVERAGE(G378:G392)</f>
        <v>0.5632666666666668</v>
      </c>
      <c r="K392">
        <f>STDEVA(G377:G392)</f>
        <v>4.42762163393998E-2</v>
      </c>
      <c r="L392">
        <f>STDEVA(G377:G392)</f>
        <v>4.42762163393998E-2</v>
      </c>
      <c r="M392">
        <f>STDEVA(G378:G392)</f>
        <v>2.8639300337290455E-2</v>
      </c>
    </row>
    <row r="393" spans="1:13" hidden="1" x14ac:dyDescent="0.2">
      <c r="A393" s="7">
        <v>39680</v>
      </c>
      <c r="B393">
        <v>7</v>
      </c>
      <c r="C393">
        <v>350</v>
      </c>
      <c r="D393" t="s">
        <v>257</v>
      </c>
      <c r="E393" t="s">
        <v>221</v>
      </c>
      <c r="F393" t="s">
        <v>230</v>
      </c>
      <c r="G393">
        <v>0.62900000000000011</v>
      </c>
      <c r="J393">
        <v>0.62900000000000011</v>
      </c>
      <c r="M393">
        <v>0</v>
      </c>
    </row>
    <row r="394" spans="1:13" hidden="1" x14ac:dyDescent="0.2">
      <c r="A394" s="7">
        <v>39680</v>
      </c>
      <c r="B394">
        <v>7</v>
      </c>
      <c r="C394">
        <v>350</v>
      </c>
      <c r="D394" t="s">
        <v>257</v>
      </c>
      <c r="E394" t="s">
        <v>217</v>
      </c>
      <c r="F394" t="s">
        <v>251</v>
      </c>
      <c r="G394">
        <v>0.35700000000000004</v>
      </c>
      <c r="H394">
        <f>AVERAGE(G393:G394)</f>
        <v>0.4930000000000001</v>
      </c>
      <c r="I394">
        <f>AVERAGE(G393:G394)</f>
        <v>0.4930000000000001</v>
      </c>
      <c r="J394">
        <v>0.35700000000000004</v>
      </c>
      <c r="K394">
        <f>STDEVA(G393:G394)</f>
        <v>0.19233304448274086</v>
      </c>
      <c r="L394">
        <f>STDEVA(G393:G394)</f>
        <v>0.19233304448274086</v>
      </c>
      <c r="M394">
        <v>0</v>
      </c>
    </row>
    <row r="395" spans="1:13" hidden="1" x14ac:dyDescent="0.2">
      <c r="A395" s="7">
        <v>39680</v>
      </c>
      <c r="B395">
        <v>18</v>
      </c>
      <c r="C395">
        <v>450</v>
      </c>
      <c r="D395" t="s">
        <v>257</v>
      </c>
      <c r="E395" t="s">
        <v>221</v>
      </c>
      <c r="F395" t="s">
        <v>225</v>
      </c>
      <c r="G395">
        <v>0.51</v>
      </c>
      <c r="J395">
        <f>AVERAGE(G395)</f>
        <v>0.51</v>
      </c>
      <c r="M395">
        <v>0</v>
      </c>
    </row>
    <row r="396" spans="1:13" hidden="1" x14ac:dyDescent="0.2">
      <c r="A396" s="7">
        <v>39680</v>
      </c>
      <c r="B396">
        <v>18</v>
      </c>
      <c r="C396">
        <v>450</v>
      </c>
      <c r="D396" t="s">
        <v>257</v>
      </c>
      <c r="E396" t="s">
        <v>221</v>
      </c>
      <c r="F396" t="s">
        <v>230</v>
      </c>
      <c r="G396">
        <v>0.52700000000000002</v>
      </c>
    </row>
    <row r="397" spans="1:13" hidden="1" x14ac:dyDescent="0.2">
      <c r="A397" s="7">
        <v>39680</v>
      </c>
      <c r="B397">
        <v>18</v>
      </c>
      <c r="C397">
        <v>450</v>
      </c>
      <c r="D397" t="s">
        <v>257</v>
      </c>
      <c r="E397" t="s">
        <v>221</v>
      </c>
      <c r="F397" t="s">
        <v>230</v>
      </c>
      <c r="G397">
        <v>0.57800000000000007</v>
      </c>
    </row>
    <row r="398" spans="1:13" hidden="1" x14ac:dyDescent="0.2">
      <c r="A398" s="7">
        <v>39680</v>
      </c>
      <c r="B398">
        <v>18</v>
      </c>
      <c r="C398">
        <v>450</v>
      </c>
      <c r="D398" t="s">
        <v>257</v>
      </c>
      <c r="E398" t="s">
        <v>221</v>
      </c>
      <c r="F398" t="s">
        <v>230</v>
      </c>
      <c r="G398">
        <v>0.57800000000000007</v>
      </c>
    </row>
    <row r="399" spans="1:13" hidden="1" x14ac:dyDescent="0.2">
      <c r="A399" s="7">
        <v>39680</v>
      </c>
      <c r="B399">
        <v>18</v>
      </c>
      <c r="C399">
        <v>450</v>
      </c>
      <c r="D399" t="s">
        <v>257</v>
      </c>
      <c r="E399" t="s">
        <v>221</v>
      </c>
      <c r="F399" t="s">
        <v>230</v>
      </c>
      <c r="G399">
        <v>0.56100000000000005</v>
      </c>
      <c r="I399">
        <f>AVERAGE(G395:G399)</f>
        <v>0.55079999999999996</v>
      </c>
      <c r="J399">
        <f>AVERAGE(G396:G399)</f>
        <v>0.56100000000000005</v>
      </c>
      <c r="L399">
        <f>STDEVA(G395:G399)</f>
        <v>3.0882033611794441E-2</v>
      </c>
      <c r="M399">
        <f>STDEVA(G396:G399)</f>
        <v>2.4041630560342638E-2</v>
      </c>
    </row>
    <row r="400" spans="1:13" hidden="1" x14ac:dyDescent="0.2">
      <c r="A400" s="7">
        <v>39680</v>
      </c>
      <c r="B400">
        <v>18</v>
      </c>
      <c r="C400">
        <v>450</v>
      </c>
      <c r="D400" t="s">
        <v>257</v>
      </c>
      <c r="E400" t="s">
        <v>217</v>
      </c>
      <c r="F400" t="s">
        <v>223</v>
      </c>
      <c r="G400">
        <v>0.81600000000000006</v>
      </c>
    </row>
    <row r="401" spans="1:13" hidden="1" x14ac:dyDescent="0.2">
      <c r="A401" s="7">
        <v>39680</v>
      </c>
      <c r="B401">
        <v>18</v>
      </c>
      <c r="C401">
        <v>450</v>
      </c>
      <c r="D401" t="s">
        <v>257</v>
      </c>
      <c r="E401" t="s">
        <v>217</v>
      </c>
      <c r="F401" t="s">
        <v>251</v>
      </c>
      <c r="G401">
        <v>0.56100000000000005</v>
      </c>
    </row>
    <row r="402" spans="1:13" hidden="1" x14ac:dyDescent="0.2">
      <c r="A402" s="7">
        <v>39680</v>
      </c>
      <c r="B402">
        <v>18</v>
      </c>
      <c r="C402">
        <v>450</v>
      </c>
      <c r="D402" t="s">
        <v>257</v>
      </c>
      <c r="E402" t="s">
        <v>217</v>
      </c>
      <c r="F402" t="s">
        <v>251</v>
      </c>
      <c r="G402">
        <v>0.42500000000000004</v>
      </c>
    </row>
    <row r="403" spans="1:13" hidden="1" x14ac:dyDescent="0.2">
      <c r="A403" s="7">
        <v>39680</v>
      </c>
      <c r="B403">
        <v>18</v>
      </c>
      <c r="C403">
        <v>450</v>
      </c>
      <c r="D403" t="s">
        <v>257</v>
      </c>
      <c r="E403" t="s">
        <v>217</v>
      </c>
      <c r="F403" t="s">
        <v>251</v>
      </c>
      <c r="G403">
        <v>0.62900000000000011</v>
      </c>
    </row>
    <row r="404" spans="1:13" hidden="1" x14ac:dyDescent="0.2">
      <c r="A404" s="7">
        <v>39680</v>
      </c>
      <c r="B404">
        <v>18</v>
      </c>
      <c r="C404">
        <v>450</v>
      </c>
      <c r="D404" t="s">
        <v>257</v>
      </c>
      <c r="E404" t="s">
        <v>217</v>
      </c>
      <c r="F404" t="s">
        <v>251</v>
      </c>
      <c r="G404">
        <v>0.51</v>
      </c>
    </row>
    <row r="405" spans="1:13" hidden="1" x14ac:dyDescent="0.2">
      <c r="A405" s="7">
        <v>39680</v>
      </c>
      <c r="B405">
        <v>18</v>
      </c>
      <c r="C405">
        <v>450</v>
      </c>
      <c r="D405" t="s">
        <v>257</v>
      </c>
      <c r="E405" t="s">
        <v>217</v>
      </c>
      <c r="F405" t="s">
        <v>251</v>
      </c>
      <c r="G405">
        <v>0.47599999999999998</v>
      </c>
      <c r="J405">
        <f>AVERAGE(G401:G405)</f>
        <v>0.5202</v>
      </c>
      <c r="M405">
        <f>STDEVA(G401:G405)</f>
        <v>7.8458269162657329E-2</v>
      </c>
    </row>
    <row r="406" spans="1:13" hidden="1" x14ac:dyDescent="0.2">
      <c r="A406" s="7">
        <v>39680</v>
      </c>
      <c r="B406">
        <v>18</v>
      </c>
      <c r="C406">
        <v>450</v>
      </c>
      <c r="D406" t="s">
        <v>257</v>
      </c>
      <c r="E406" t="s">
        <v>217</v>
      </c>
      <c r="F406" t="s">
        <v>223</v>
      </c>
      <c r="G406">
        <v>1.071</v>
      </c>
      <c r="H406">
        <f>AVERAGE(G395:G406)</f>
        <v>0.60350000000000004</v>
      </c>
      <c r="I406">
        <f>AVERAGE(G400:G406)</f>
        <v>0.64114285714285724</v>
      </c>
      <c r="J406">
        <f>AVERAGE(G406,G400)</f>
        <v>0.94350000000000001</v>
      </c>
      <c r="K406">
        <f>STDEVA(G395:G406)</f>
        <v>0.17599870867294864</v>
      </c>
      <c r="L406">
        <f>STDEVA(G400:G406)</f>
        <v>0.22844067688820829</v>
      </c>
      <c r="M406">
        <f>STDEVA(G406,G400)</f>
        <v>0.18031222920256945</v>
      </c>
    </row>
  </sheetData>
  <autoFilter ref="A1:G406">
    <filterColumn colId="1">
      <filters>
        <filter val="11"/>
      </filters>
    </filterColumn>
  </autoFilter>
  <sortState ref="A2:H407">
    <sortCondition ref="A2:A407"/>
    <sortCondition ref="D2:D407"/>
    <sortCondition ref="C2:C407"/>
    <sortCondition ref="E2:E407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topLeftCell="A247" workbookViewId="0">
      <selection activeCell="C67" sqref="C67"/>
    </sheetView>
  </sheetViews>
  <sheetFormatPr baseColWidth="10" defaultRowHeight="12.75" x14ac:dyDescent="0.2"/>
  <cols>
    <col min="1" max="1" width="10.75" style="7"/>
  </cols>
  <sheetData>
    <row r="1" spans="1:7" x14ac:dyDescent="0.2">
      <c r="A1" s="7" t="s">
        <v>237</v>
      </c>
      <c r="B1" t="s">
        <v>238</v>
      </c>
      <c r="C1" t="s">
        <v>254</v>
      </c>
      <c r="D1" t="s">
        <v>255</v>
      </c>
      <c r="E1" t="s">
        <v>239</v>
      </c>
      <c r="F1" t="s">
        <v>240</v>
      </c>
      <c r="G1" t="s">
        <v>235</v>
      </c>
    </row>
    <row r="2" spans="1:7" x14ac:dyDescent="0.2">
      <c r="A2" s="7">
        <v>39680</v>
      </c>
      <c r="B2">
        <v>21</v>
      </c>
      <c r="C2">
        <v>50</v>
      </c>
      <c r="D2" t="s">
        <v>256</v>
      </c>
      <c r="E2" t="s">
        <v>249</v>
      </c>
      <c r="F2" t="s">
        <v>230</v>
      </c>
      <c r="G2">
        <v>1.3260000000000001</v>
      </c>
    </row>
    <row r="3" spans="1:7" x14ac:dyDescent="0.2">
      <c r="A3" s="7">
        <v>39680</v>
      </c>
      <c r="B3">
        <v>21</v>
      </c>
      <c r="C3">
        <v>50</v>
      </c>
      <c r="D3" t="s">
        <v>256</v>
      </c>
      <c r="E3" t="s">
        <v>249</v>
      </c>
      <c r="F3" t="s">
        <v>244</v>
      </c>
      <c r="G3">
        <v>0.34</v>
      </c>
    </row>
    <row r="4" spans="1:7" x14ac:dyDescent="0.2">
      <c r="A4" s="7">
        <v>39680</v>
      </c>
      <c r="B4">
        <v>21</v>
      </c>
      <c r="C4">
        <v>50</v>
      </c>
      <c r="D4" t="s">
        <v>256</v>
      </c>
      <c r="E4" t="s">
        <v>221</v>
      </c>
      <c r="F4" t="s">
        <v>233</v>
      </c>
      <c r="G4">
        <v>0.49299999999999999</v>
      </c>
    </row>
    <row r="5" spans="1:7" x14ac:dyDescent="0.2">
      <c r="A5" s="7">
        <v>39680</v>
      </c>
      <c r="B5">
        <v>21</v>
      </c>
      <c r="C5">
        <v>50</v>
      </c>
      <c r="D5" t="s">
        <v>256</v>
      </c>
      <c r="E5" t="s">
        <v>221</v>
      </c>
      <c r="F5" t="s">
        <v>233</v>
      </c>
      <c r="G5">
        <v>0.40800000000000003</v>
      </c>
    </row>
    <row r="6" spans="1:7" x14ac:dyDescent="0.2">
      <c r="A6" s="7">
        <v>39680</v>
      </c>
      <c r="B6">
        <v>21</v>
      </c>
      <c r="C6">
        <v>50</v>
      </c>
      <c r="D6" t="s">
        <v>256</v>
      </c>
      <c r="E6" t="s">
        <v>221</v>
      </c>
      <c r="F6" t="s">
        <v>233</v>
      </c>
      <c r="G6">
        <v>0.47599999999999998</v>
      </c>
    </row>
    <row r="7" spans="1:7" x14ac:dyDescent="0.2">
      <c r="A7" s="7">
        <v>39680</v>
      </c>
      <c r="B7">
        <v>21</v>
      </c>
      <c r="C7">
        <v>50</v>
      </c>
      <c r="D7" t="s">
        <v>256</v>
      </c>
      <c r="E7" t="s">
        <v>221</v>
      </c>
      <c r="F7" t="s">
        <v>233</v>
      </c>
      <c r="G7">
        <v>0.42500000000000004</v>
      </c>
    </row>
    <row r="8" spans="1:7" x14ac:dyDescent="0.2">
      <c r="A8" s="7">
        <v>39680</v>
      </c>
      <c r="B8">
        <v>21</v>
      </c>
      <c r="C8">
        <v>50</v>
      </c>
      <c r="D8" t="s">
        <v>256</v>
      </c>
      <c r="E8" t="s">
        <v>221</v>
      </c>
      <c r="F8" t="s">
        <v>225</v>
      </c>
      <c r="G8">
        <v>0.69699999999999995</v>
      </c>
    </row>
    <row r="9" spans="1:7" x14ac:dyDescent="0.2">
      <c r="A9" s="7">
        <v>39680</v>
      </c>
      <c r="B9">
        <v>21</v>
      </c>
      <c r="C9">
        <v>50</v>
      </c>
      <c r="D9" t="s">
        <v>256</v>
      </c>
      <c r="E9" t="s">
        <v>221</v>
      </c>
      <c r="F9" t="s">
        <v>225</v>
      </c>
      <c r="G9">
        <v>0.56100000000000005</v>
      </c>
    </row>
    <row r="10" spans="1:7" x14ac:dyDescent="0.2">
      <c r="A10" s="7">
        <v>39680</v>
      </c>
      <c r="B10">
        <v>21</v>
      </c>
      <c r="C10">
        <v>50</v>
      </c>
      <c r="D10" t="s">
        <v>256</v>
      </c>
      <c r="E10" t="s">
        <v>221</v>
      </c>
      <c r="F10" t="s">
        <v>225</v>
      </c>
      <c r="G10">
        <v>0.54400000000000004</v>
      </c>
    </row>
    <row r="11" spans="1:7" x14ac:dyDescent="0.2">
      <c r="A11" s="7">
        <v>39680</v>
      </c>
      <c r="B11">
        <v>21</v>
      </c>
      <c r="C11">
        <v>50</v>
      </c>
      <c r="D11" t="s">
        <v>256</v>
      </c>
      <c r="E11" t="s">
        <v>221</v>
      </c>
      <c r="F11" t="s">
        <v>225</v>
      </c>
      <c r="G11">
        <v>0.52700000000000002</v>
      </c>
    </row>
    <row r="12" spans="1:7" x14ac:dyDescent="0.2">
      <c r="A12" s="7">
        <v>39680</v>
      </c>
      <c r="B12">
        <v>21</v>
      </c>
      <c r="C12">
        <v>50</v>
      </c>
      <c r="D12" t="s">
        <v>256</v>
      </c>
      <c r="E12" t="s">
        <v>221</v>
      </c>
      <c r="F12" t="s">
        <v>225</v>
      </c>
      <c r="G12">
        <v>0.57800000000000007</v>
      </c>
    </row>
    <row r="13" spans="1:7" x14ac:dyDescent="0.2">
      <c r="A13" s="7">
        <v>39680</v>
      </c>
      <c r="B13">
        <v>21</v>
      </c>
      <c r="C13">
        <v>50</v>
      </c>
      <c r="D13" t="s">
        <v>256</v>
      </c>
      <c r="E13" t="s">
        <v>221</v>
      </c>
      <c r="F13" t="s">
        <v>225</v>
      </c>
      <c r="G13">
        <v>0.52700000000000002</v>
      </c>
    </row>
    <row r="14" spans="1:7" x14ac:dyDescent="0.2">
      <c r="A14" s="7">
        <v>39680</v>
      </c>
      <c r="B14">
        <v>21</v>
      </c>
      <c r="C14">
        <v>50</v>
      </c>
      <c r="D14" t="s">
        <v>256</v>
      </c>
      <c r="E14" t="s">
        <v>221</v>
      </c>
      <c r="F14" t="s">
        <v>225</v>
      </c>
      <c r="G14">
        <v>0.59500000000000008</v>
      </c>
    </row>
    <row r="15" spans="1:7" x14ac:dyDescent="0.2">
      <c r="A15" s="7">
        <v>39680</v>
      </c>
      <c r="B15">
        <v>21</v>
      </c>
      <c r="C15">
        <v>50</v>
      </c>
      <c r="D15" t="s">
        <v>256</v>
      </c>
      <c r="E15" t="s">
        <v>221</v>
      </c>
      <c r="F15" t="s">
        <v>225</v>
      </c>
      <c r="G15">
        <v>0.56100000000000005</v>
      </c>
    </row>
    <row r="16" spans="1:7" x14ac:dyDescent="0.2">
      <c r="A16" s="7">
        <v>39680</v>
      </c>
      <c r="B16">
        <v>21</v>
      </c>
      <c r="C16">
        <v>50</v>
      </c>
      <c r="D16" t="s">
        <v>256</v>
      </c>
      <c r="E16" t="s">
        <v>221</v>
      </c>
      <c r="F16" t="s">
        <v>225</v>
      </c>
      <c r="G16">
        <v>0.54400000000000004</v>
      </c>
    </row>
    <row r="17" spans="1:7" x14ac:dyDescent="0.2">
      <c r="A17" s="7">
        <v>39680</v>
      </c>
      <c r="B17">
        <v>21</v>
      </c>
      <c r="C17">
        <v>50</v>
      </c>
      <c r="D17" t="s">
        <v>256</v>
      </c>
      <c r="E17" t="s">
        <v>221</v>
      </c>
      <c r="F17" t="s">
        <v>230</v>
      </c>
      <c r="G17">
        <v>1.3260000000000001</v>
      </c>
    </row>
    <row r="18" spans="1:7" x14ac:dyDescent="0.2">
      <c r="A18" s="7">
        <v>39680</v>
      </c>
      <c r="B18">
        <v>21</v>
      </c>
      <c r="C18">
        <v>50</v>
      </c>
      <c r="D18" t="s">
        <v>256</v>
      </c>
      <c r="E18" t="s">
        <v>217</v>
      </c>
      <c r="F18" t="s">
        <v>251</v>
      </c>
      <c r="G18">
        <v>0.78200000000000003</v>
      </c>
    </row>
    <row r="19" spans="1:7" x14ac:dyDescent="0.2">
      <c r="A19" s="7">
        <v>39680</v>
      </c>
      <c r="B19">
        <v>21</v>
      </c>
      <c r="C19">
        <v>50</v>
      </c>
      <c r="D19" t="s">
        <v>256</v>
      </c>
      <c r="E19" t="s">
        <v>217</v>
      </c>
      <c r="F19" t="s">
        <v>251</v>
      </c>
      <c r="G19">
        <v>0.68</v>
      </c>
    </row>
    <row r="20" spans="1:7" x14ac:dyDescent="0.2">
      <c r="A20" s="7">
        <v>39680</v>
      </c>
      <c r="B20">
        <v>21</v>
      </c>
      <c r="C20">
        <v>50</v>
      </c>
      <c r="D20" t="s">
        <v>256</v>
      </c>
      <c r="E20" t="s">
        <v>217</v>
      </c>
      <c r="F20" t="s">
        <v>223</v>
      </c>
      <c r="G20">
        <v>1.1560000000000001</v>
      </c>
    </row>
    <row r="21" spans="1:7" x14ac:dyDescent="0.2">
      <c r="A21" s="7">
        <v>39680</v>
      </c>
      <c r="B21">
        <v>21</v>
      </c>
      <c r="C21">
        <v>50</v>
      </c>
      <c r="D21" t="s">
        <v>256</v>
      </c>
      <c r="E21" t="s">
        <v>217</v>
      </c>
      <c r="F21" t="s">
        <v>251</v>
      </c>
      <c r="G21">
        <v>1.0030000000000001</v>
      </c>
    </row>
    <row r="22" spans="1:7" x14ac:dyDescent="0.2">
      <c r="A22" s="7">
        <v>39680</v>
      </c>
      <c r="B22">
        <v>21</v>
      </c>
      <c r="C22">
        <v>50</v>
      </c>
      <c r="D22" t="s">
        <v>256</v>
      </c>
      <c r="E22" t="s">
        <v>217</v>
      </c>
      <c r="F22" t="s">
        <v>251</v>
      </c>
      <c r="G22">
        <v>0.47599999999999998</v>
      </c>
    </row>
    <row r="23" spans="1:7" x14ac:dyDescent="0.2">
      <c r="A23" s="7">
        <v>39680</v>
      </c>
      <c r="B23">
        <v>21</v>
      </c>
      <c r="C23">
        <v>50</v>
      </c>
      <c r="D23" t="s">
        <v>256</v>
      </c>
      <c r="E23" t="s">
        <v>217</v>
      </c>
      <c r="F23" t="s">
        <v>251</v>
      </c>
      <c r="G23">
        <v>0.56100000000000005</v>
      </c>
    </row>
    <row r="24" spans="1:7" x14ac:dyDescent="0.2">
      <c r="A24" s="7">
        <v>39680</v>
      </c>
      <c r="B24">
        <v>21</v>
      </c>
      <c r="C24">
        <v>50</v>
      </c>
      <c r="D24" t="s">
        <v>256</v>
      </c>
      <c r="E24" t="s">
        <v>217</v>
      </c>
      <c r="F24" t="s">
        <v>223</v>
      </c>
      <c r="G24">
        <v>1.6150000000000002</v>
      </c>
    </row>
    <row r="25" spans="1:7" x14ac:dyDescent="0.2">
      <c r="A25" s="7">
        <v>39680</v>
      </c>
      <c r="B25">
        <v>21</v>
      </c>
      <c r="C25">
        <v>50</v>
      </c>
      <c r="D25" t="s">
        <v>256</v>
      </c>
      <c r="E25" t="s">
        <v>217</v>
      </c>
      <c r="F25" t="s">
        <v>223</v>
      </c>
      <c r="G25">
        <v>1.054</v>
      </c>
    </row>
    <row r="26" spans="1:7" x14ac:dyDescent="0.2">
      <c r="A26" s="7">
        <v>39680</v>
      </c>
      <c r="B26">
        <v>21</v>
      </c>
      <c r="C26">
        <v>50</v>
      </c>
      <c r="D26" t="s">
        <v>256</v>
      </c>
      <c r="E26" t="s">
        <v>217</v>
      </c>
      <c r="F26" t="s">
        <v>223</v>
      </c>
      <c r="G26">
        <v>1.9380000000000002</v>
      </c>
    </row>
    <row r="27" spans="1:7" x14ac:dyDescent="0.2">
      <c r="A27" s="7">
        <v>39680</v>
      </c>
      <c r="B27">
        <v>21</v>
      </c>
      <c r="C27">
        <v>50</v>
      </c>
      <c r="D27" t="s">
        <v>256</v>
      </c>
      <c r="E27" t="s">
        <v>217</v>
      </c>
      <c r="F27" t="s">
        <v>223</v>
      </c>
      <c r="G27">
        <v>1.7510000000000003</v>
      </c>
    </row>
    <row r="28" spans="1:7" x14ac:dyDescent="0.2">
      <c r="A28" s="7">
        <v>39680</v>
      </c>
      <c r="B28">
        <v>21</v>
      </c>
      <c r="C28">
        <v>50</v>
      </c>
      <c r="D28" t="s">
        <v>256</v>
      </c>
      <c r="E28" t="s">
        <v>217</v>
      </c>
      <c r="F28" t="s">
        <v>251</v>
      </c>
      <c r="G28">
        <v>0.91800000000000015</v>
      </c>
    </row>
    <row r="29" spans="1:7" x14ac:dyDescent="0.2">
      <c r="A29" s="7">
        <v>39680</v>
      </c>
      <c r="B29">
        <v>21</v>
      </c>
      <c r="C29">
        <v>50</v>
      </c>
      <c r="D29" t="s">
        <v>256</v>
      </c>
      <c r="E29" t="s">
        <v>217</v>
      </c>
      <c r="F29" t="s">
        <v>251</v>
      </c>
      <c r="G29">
        <v>0.86699999999999999</v>
      </c>
    </row>
    <row r="30" spans="1:7" x14ac:dyDescent="0.2">
      <c r="A30" s="7">
        <v>39680</v>
      </c>
      <c r="B30">
        <v>21</v>
      </c>
      <c r="C30">
        <v>50</v>
      </c>
      <c r="D30" t="s">
        <v>256</v>
      </c>
      <c r="E30" t="s">
        <v>217</v>
      </c>
      <c r="F30" t="s">
        <v>223</v>
      </c>
      <c r="G30">
        <v>1.6320000000000001</v>
      </c>
    </row>
    <row r="31" spans="1:7" x14ac:dyDescent="0.2">
      <c r="A31" s="7">
        <v>39680</v>
      </c>
      <c r="B31">
        <v>21</v>
      </c>
      <c r="C31">
        <v>50</v>
      </c>
      <c r="D31" t="s">
        <v>256</v>
      </c>
      <c r="E31" t="s">
        <v>217</v>
      </c>
      <c r="F31" t="s">
        <v>223</v>
      </c>
      <c r="G31">
        <v>1.105</v>
      </c>
    </row>
    <row r="32" spans="1:7" x14ac:dyDescent="0.2">
      <c r="A32" s="7">
        <v>39680</v>
      </c>
      <c r="B32">
        <v>21</v>
      </c>
      <c r="C32">
        <v>50</v>
      </c>
      <c r="D32" t="s">
        <v>256</v>
      </c>
      <c r="E32" t="s">
        <v>217</v>
      </c>
      <c r="F32" t="s">
        <v>223</v>
      </c>
      <c r="G32">
        <v>1.462</v>
      </c>
    </row>
    <row r="33" spans="1:7" x14ac:dyDescent="0.2">
      <c r="A33" s="7">
        <v>39680</v>
      </c>
      <c r="B33">
        <v>21</v>
      </c>
      <c r="C33">
        <v>50</v>
      </c>
      <c r="D33" t="s">
        <v>256</v>
      </c>
      <c r="E33" t="s">
        <v>217</v>
      </c>
      <c r="F33" t="s">
        <v>223</v>
      </c>
      <c r="G33">
        <v>1.377</v>
      </c>
    </row>
    <row r="34" spans="1:7" x14ac:dyDescent="0.2">
      <c r="A34" s="7">
        <v>39680</v>
      </c>
      <c r="B34">
        <v>21</v>
      </c>
      <c r="C34">
        <v>50</v>
      </c>
      <c r="D34" t="s">
        <v>256</v>
      </c>
      <c r="E34" t="s">
        <v>217</v>
      </c>
      <c r="F34" t="s">
        <v>223</v>
      </c>
      <c r="G34">
        <v>1.5810000000000002</v>
      </c>
    </row>
    <row r="35" spans="1:7" x14ac:dyDescent="0.2">
      <c r="A35" s="7">
        <v>39680</v>
      </c>
      <c r="B35">
        <v>21</v>
      </c>
      <c r="C35">
        <v>50</v>
      </c>
      <c r="D35" t="s">
        <v>256</v>
      </c>
      <c r="E35" t="s">
        <v>217</v>
      </c>
      <c r="F35" t="s">
        <v>251</v>
      </c>
      <c r="G35">
        <v>0.47599999999999998</v>
      </c>
    </row>
    <row r="36" spans="1:7" x14ac:dyDescent="0.2">
      <c r="A36" s="7">
        <v>39680</v>
      </c>
      <c r="B36">
        <v>21</v>
      </c>
      <c r="C36">
        <v>50</v>
      </c>
      <c r="D36" t="s">
        <v>256</v>
      </c>
      <c r="E36" t="s">
        <v>217</v>
      </c>
      <c r="F36" t="s">
        <v>251</v>
      </c>
      <c r="G36">
        <v>0.91800000000000015</v>
      </c>
    </row>
    <row r="37" spans="1:7" x14ac:dyDescent="0.2">
      <c r="A37" s="7">
        <v>39680</v>
      </c>
      <c r="B37">
        <v>21</v>
      </c>
      <c r="C37">
        <v>50</v>
      </c>
      <c r="D37" t="s">
        <v>256</v>
      </c>
      <c r="E37" t="s">
        <v>217</v>
      </c>
      <c r="F37" t="s">
        <v>251</v>
      </c>
      <c r="G37">
        <v>0.81600000000000006</v>
      </c>
    </row>
    <row r="38" spans="1:7" x14ac:dyDescent="0.2">
      <c r="A38" s="7">
        <v>39680</v>
      </c>
      <c r="B38">
        <v>21</v>
      </c>
      <c r="C38">
        <v>50</v>
      </c>
      <c r="D38" t="s">
        <v>256</v>
      </c>
      <c r="E38" t="s">
        <v>217</v>
      </c>
      <c r="F38" t="s">
        <v>251</v>
      </c>
      <c r="G38">
        <v>0.81600000000000006</v>
      </c>
    </row>
    <row r="39" spans="1:7" x14ac:dyDescent="0.2">
      <c r="A39" s="7">
        <v>39680</v>
      </c>
      <c r="B39">
        <v>21</v>
      </c>
      <c r="C39">
        <v>50</v>
      </c>
      <c r="D39" t="s">
        <v>256</v>
      </c>
      <c r="E39" t="s">
        <v>217</v>
      </c>
      <c r="F39" t="s">
        <v>251</v>
      </c>
      <c r="G39">
        <v>0.52700000000000002</v>
      </c>
    </row>
    <row r="40" spans="1:7" x14ac:dyDescent="0.2">
      <c r="A40" s="7">
        <v>39680</v>
      </c>
      <c r="B40">
        <v>21</v>
      </c>
      <c r="C40">
        <v>50</v>
      </c>
      <c r="D40" t="s">
        <v>256</v>
      </c>
      <c r="E40" t="s">
        <v>217</v>
      </c>
      <c r="F40" t="s">
        <v>251</v>
      </c>
      <c r="G40">
        <v>0.76500000000000001</v>
      </c>
    </row>
    <row r="41" spans="1:7" x14ac:dyDescent="0.2">
      <c r="A41" s="7">
        <v>39680</v>
      </c>
      <c r="B41">
        <v>21</v>
      </c>
      <c r="C41">
        <v>50</v>
      </c>
      <c r="D41" t="s">
        <v>256</v>
      </c>
      <c r="E41" t="s">
        <v>217</v>
      </c>
      <c r="F41" t="s">
        <v>223</v>
      </c>
      <c r="G41">
        <v>1.0030000000000001</v>
      </c>
    </row>
    <row r="42" spans="1:7" x14ac:dyDescent="0.2">
      <c r="A42" s="7">
        <v>39680</v>
      </c>
      <c r="B42">
        <v>21</v>
      </c>
      <c r="C42">
        <v>50</v>
      </c>
      <c r="D42" t="s">
        <v>256</v>
      </c>
      <c r="E42" t="s">
        <v>217</v>
      </c>
      <c r="F42" t="s">
        <v>251</v>
      </c>
      <c r="G42">
        <v>0.85000000000000009</v>
      </c>
    </row>
    <row r="43" spans="1:7" x14ac:dyDescent="0.2">
      <c r="A43" s="7">
        <v>39680</v>
      </c>
      <c r="B43">
        <v>21</v>
      </c>
      <c r="C43">
        <v>50</v>
      </c>
      <c r="D43" t="s">
        <v>256</v>
      </c>
      <c r="E43" t="s">
        <v>217</v>
      </c>
      <c r="F43" t="s">
        <v>251</v>
      </c>
      <c r="G43">
        <v>0.42500000000000004</v>
      </c>
    </row>
    <row r="44" spans="1:7" x14ac:dyDescent="0.2">
      <c r="A44" s="7">
        <v>39680</v>
      </c>
      <c r="B44">
        <v>21</v>
      </c>
      <c r="C44">
        <v>50</v>
      </c>
      <c r="D44" t="s">
        <v>256</v>
      </c>
      <c r="E44" t="s">
        <v>217</v>
      </c>
      <c r="F44" t="s">
        <v>223</v>
      </c>
      <c r="G44">
        <v>1.1900000000000002</v>
      </c>
    </row>
    <row r="45" spans="1:7" x14ac:dyDescent="0.2">
      <c r="A45" s="7">
        <v>39680</v>
      </c>
      <c r="B45">
        <v>21</v>
      </c>
      <c r="C45">
        <v>50</v>
      </c>
      <c r="D45" t="s">
        <v>256</v>
      </c>
      <c r="E45" t="s">
        <v>217</v>
      </c>
      <c r="F45" t="s">
        <v>251</v>
      </c>
      <c r="G45">
        <v>0.66300000000000003</v>
      </c>
    </row>
    <row r="46" spans="1:7" x14ac:dyDescent="0.2">
      <c r="A46" s="7">
        <v>39680</v>
      </c>
      <c r="B46">
        <v>21</v>
      </c>
      <c r="C46">
        <v>50</v>
      </c>
      <c r="D46" t="s">
        <v>256</v>
      </c>
      <c r="E46" t="s">
        <v>217</v>
      </c>
      <c r="F46" t="s">
        <v>251</v>
      </c>
      <c r="G46">
        <v>0.78200000000000003</v>
      </c>
    </row>
    <row r="47" spans="1:7" x14ac:dyDescent="0.2">
      <c r="A47" s="7">
        <v>39680</v>
      </c>
      <c r="B47">
        <v>21</v>
      </c>
      <c r="C47">
        <v>50</v>
      </c>
      <c r="D47" t="s">
        <v>256</v>
      </c>
      <c r="E47" t="s">
        <v>217</v>
      </c>
      <c r="F47" t="s">
        <v>223</v>
      </c>
      <c r="G47">
        <v>1.4450000000000001</v>
      </c>
    </row>
    <row r="48" spans="1:7" x14ac:dyDescent="0.2">
      <c r="A48" s="7">
        <v>39680</v>
      </c>
      <c r="B48">
        <v>21</v>
      </c>
      <c r="C48">
        <v>50</v>
      </c>
      <c r="D48" t="s">
        <v>256</v>
      </c>
      <c r="E48" t="s">
        <v>217</v>
      </c>
      <c r="F48" t="s">
        <v>223</v>
      </c>
      <c r="G48">
        <v>1.5810000000000002</v>
      </c>
    </row>
    <row r="49" spans="1:7" x14ac:dyDescent="0.2">
      <c r="A49" s="7">
        <v>39680</v>
      </c>
      <c r="B49">
        <v>21</v>
      </c>
      <c r="C49">
        <v>50</v>
      </c>
      <c r="D49" t="s">
        <v>256</v>
      </c>
      <c r="E49" t="s">
        <v>217</v>
      </c>
      <c r="F49" t="s">
        <v>223</v>
      </c>
      <c r="G49">
        <v>1.0880000000000001</v>
      </c>
    </row>
    <row r="50" spans="1:7" x14ac:dyDescent="0.2">
      <c r="A50" s="7">
        <v>39680</v>
      </c>
      <c r="B50">
        <v>28</v>
      </c>
      <c r="C50">
        <v>100</v>
      </c>
      <c r="D50" t="s">
        <v>256</v>
      </c>
      <c r="E50" t="s">
        <v>221</v>
      </c>
      <c r="F50" t="s">
        <v>233</v>
      </c>
      <c r="G50">
        <v>0.44200000000000006</v>
      </c>
    </row>
    <row r="51" spans="1:7" x14ac:dyDescent="0.2">
      <c r="A51" s="7">
        <v>39680</v>
      </c>
      <c r="B51">
        <v>28</v>
      </c>
      <c r="C51">
        <v>100</v>
      </c>
      <c r="D51" t="s">
        <v>256</v>
      </c>
      <c r="E51" t="s">
        <v>221</v>
      </c>
      <c r="F51" t="s">
        <v>233</v>
      </c>
      <c r="G51">
        <v>0.49299999999999999</v>
      </c>
    </row>
    <row r="52" spans="1:7" x14ac:dyDescent="0.2">
      <c r="A52" s="7">
        <v>39680</v>
      </c>
      <c r="B52">
        <v>28</v>
      </c>
      <c r="C52">
        <v>100</v>
      </c>
      <c r="D52" t="s">
        <v>256</v>
      </c>
      <c r="E52" t="s">
        <v>221</v>
      </c>
      <c r="F52" t="s">
        <v>233</v>
      </c>
      <c r="G52">
        <v>0.45900000000000007</v>
      </c>
    </row>
    <row r="53" spans="1:7" x14ac:dyDescent="0.2">
      <c r="A53" s="7">
        <v>39680</v>
      </c>
      <c r="B53">
        <v>28</v>
      </c>
      <c r="C53">
        <v>100</v>
      </c>
      <c r="D53" t="s">
        <v>256</v>
      </c>
      <c r="E53" t="s">
        <v>221</v>
      </c>
      <c r="F53" t="s">
        <v>225</v>
      </c>
      <c r="G53">
        <v>0.6120000000000001</v>
      </c>
    </row>
    <row r="54" spans="1:7" x14ac:dyDescent="0.2">
      <c r="A54" s="7">
        <v>39680</v>
      </c>
      <c r="B54">
        <v>28</v>
      </c>
      <c r="C54">
        <v>100</v>
      </c>
      <c r="D54" t="s">
        <v>256</v>
      </c>
      <c r="E54" t="s">
        <v>221</v>
      </c>
      <c r="F54" t="s">
        <v>225</v>
      </c>
      <c r="G54">
        <v>0.56100000000000005</v>
      </c>
    </row>
    <row r="55" spans="1:7" x14ac:dyDescent="0.2">
      <c r="A55" s="7">
        <v>39680</v>
      </c>
      <c r="B55">
        <v>28</v>
      </c>
      <c r="C55">
        <v>100</v>
      </c>
      <c r="D55" t="s">
        <v>256</v>
      </c>
      <c r="E55" t="s">
        <v>221</v>
      </c>
      <c r="F55" t="s">
        <v>225</v>
      </c>
      <c r="G55">
        <v>0.6120000000000001</v>
      </c>
    </row>
    <row r="56" spans="1:7" x14ac:dyDescent="0.2">
      <c r="A56" s="7">
        <v>39680</v>
      </c>
      <c r="B56">
        <v>28</v>
      </c>
      <c r="C56">
        <v>100</v>
      </c>
      <c r="D56" t="s">
        <v>256</v>
      </c>
      <c r="E56" t="s">
        <v>221</v>
      </c>
      <c r="F56" t="s">
        <v>225</v>
      </c>
      <c r="G56">
        <v>0.54400000000000004</v>
      </c>
    </row>
    <row r="57" spans="1:7" x14ac:dyDescent="0.2">
      <c r="A57" s="7">
        <v>39680</v>
      </c>
      <c r="B57">
        <v>28</v>
      </c>
      <c r="C57">
        <v>100</v>
      </c>
      <c r="D57" t="s">
        <v>256</v>
      </c>
      <c r="E57" t="s">
        <v>221</v>
      </c>
      <c r="F57" t="s">
        <v>225</v>
      </c>
      <c r="G57">
        <v>0.52700000000000002</v>
      </c>
    </row>
    <row r="58" spans="1:7" x14ac:dyDescent="0.2">
      <c r="A58" s="7">
        <v>39680</v>
      </c>
      <c r="B58">
        <v>28</v>
      </c>
      <c r="C58">
        <v>100</v>
      </c>
      <c r="D58" t="s">
        <v>256</v>
      </c>
      <c r="E58" t="s">
        <v>221</v>
      </c>
      <c r="F58" t="s">
        <v>230</v>
      </c>
      <c r="G58">
        <v>0.62900000000000011</v>
      </c>
    </row>
    <row r="59" spans="1:7" x14ac:dyDescent="0.2">
      <c r="A59" s="7">
        <v>39680</v>
      </c>
      <c r="B59">
        <v>28</v>
      </c>
      <c r="C59">
        <v>100</v>
      </c>
      <c r="D59" t="s">
        <v>256</v>
      </c>
      <c r="E59" t="s">
        <v>221</v>
      </c>
      <c r="F59" t="s">
        <v>230</v>
      </c>
      <c r="G59">
        <v>0.69699999999999995</v>
      </c>
    </row>
    <row r="60" spans="1:7" x14ac:dyDescent="0.2">
      <c r="A60" s="7">
        <v>39680</v>
      </c>
      <c r="B60">
        <v>28</v>
      </c>
      <c r="C60">
        <v>100</v>
      </c>
      <c r="D60" t="s">
        <v>256</v>
      </c>
      <c r="E60" t="s">
        <v>221</v>
      </c>
      <c r="F60" t="s">
        <v>230</v>
      </c>
      <c r="G60">
        <v>0.6120000000000001</v>
      </c>
    </row>
    <row r="61" spans="1:7" x14ac:dyDescent="0.2">
      <c r="A61" s="7">
        <v>39680</v>
      </c>
      <c r="B61">
        <v>28</v>
      </c>
      <c r="C61">
        <v>100</v>
      </c>
      <c r="D61" t="s">
        <v>256</v>
      </c>
      <c r="E61" t="s">
        <v>221</v>
      </c>
      <c r="F61" t="s">
        <v>230</v>
      </c>
      <c r="G61">
        <v>0.68</v>
      </c>
    </row>
    <row r="62" spans="1:7" x14ac:dyDescent="0.2">
      <c r="A62" s="7">
        <v>39680</v>
      </c>
      <c r="B62">
        <v>28</v>
      </c>
      <c r="C62">
        <v>100</v>
      </c>
      <c r="D62" t="s">
        <v>256</v>
      </c>
      <c r="E62" t="s">
        <v>221</v>
      </c>
      <c r="F62" t="s">
        <v>230</v>
      </c>
      <c r="G62">
        <v>0.56100000000000005</v>
      </c>
    </row>
    <row r="63" spans="1:7" x14ac:dyDescent="0.2">
      <c r="A63" s="7">
        <v>39680</v>
      </c>
      <c r="B63">
        <v>28</v>
      </c>
      <c r="C63">
        <v>100</v>
      </c>
      <c r="D63" t="s">
        <v>256</v>
      </c>
      <c r="E63" t="s">
        <v>217</v>
      </c>
      <c r="F63" t="s">
        <v>251</v>
      </c>
      <c r="G63">
        <v>0.57800000000000007</v>
      </c>
    </row>
    <row r="64" spans="1:7" x14ac:dyDescent="0.2">
      <c r="A64" s="7">
        <v>39680</v>
      </c>
      <c r="B64">
        <v>28</v>
      </c>
      <c r="C64">
        <v>100</v>
      </c>
      <c r="D64" t="s">
        <v>256</v>
      </c>
      <c r="E64" t="s">
        <v>217</v>
      </c>
      <c r="F64" t="s">
        <v>223</v>
      </c>
      <c r="G64">
        <v>1.9210000000000003</v>
      </c>
    </row>
    <row r="65" spans="1:7" x14ac:dyDescent="0.2">
      <c r="A65" s="7">
        <v>39680</v>
      </c>
      <c r="B65">
        <v>19</v>
      </c>
      <c r="C65">
        <v>150</v>
      </c>
      <c r="D65" t="s">
        <v>256</v>
      </c>
      <c r="E65" t="s">
        <v>221</v>
      </c>
      <c r="F65" t="s">
        <v>225</v>
      </c>
      <c r="G65">
        <v>0.59500000000000008</v>
      </c>
    </row>
    <row r="66" spans="1:7" x14ac:dyDescent="0.2">
      <c r="A66" s="7">
        <v>39680</v>
      </c>
      <c r="B66">
        <v>19</v>
      </c>
      <c r="C66">
        <v>150</v>
      </c>
      <c r="D66" t="s">
        <v>256</v>
      </c>
      <c r="E66" t="s">
        <v>221</v>
      </c>
      <c r="F66" t="s">
        <v>225</v>
      </c>
      <c r="G66">
        <v>0.47599999999999998</v>
      </c>
    </row>
    <row r="67" spans="1:7" x14ac:dyDescent="0.2">
      <c r="A67" s="7">
        <v>39680</v>
      </c>
      <c r="B67">
        <v>19</v>
      </c>
      <c r="C67">
        <v>150</v>
      </c>
      <c r="D67" t="s">
        <v>256</v>
      </c>
      <c r="E67" t="s">
        <v>221</v>
      </c>
      <c r="F67" t="s">
        <v>225</v>
      </c>
      <c r="G67">
        <v>0.54400000000000004</v>
      </c>
    </row>
    <row r="68" spans="1:7" x14ac:dyDescent="0.2">
      <c r="A68" s="7">
        <v>39680</v>
      </c>
      <c r="B68">
        <v>19</v>
      </c>
      <c r="C68">
        <v>150</v>
      </c>
      <c r="D68" t="s">
        <v>256</v>
      </c>
      <c r="E68" t="s">
        <v>221</v>
      </c>
      <c r="F68" t="s">
        <v>225</v>
      </c>
      <c r="G68">
        <v>0.51</v>
      </c>
    </row>
    <row r="69" spans="1:7" x14ac:dyDescent="0.2">
      <c r="A69" s="7">
        <v>39680</v>
      </c>
      <c r="B69">
        <v>19</v>
      </c>
      <c r="C69">
        <v>150</v>
      </c>
      <c r="D69" t="s">
        <v>256</v>
      </c>
      <c r="E69" t="s">
        <v>221</v>
      </c>
      <c r="F69" t="s">
        <v>225</v>
      </c>
      <c r="G69">
        <v>0.45900000000000007</v>
      </c>
    </row>
    <row r="70" spans="1:7" x14ac:dyDescent="0.2">
      <c r="A70" s="7">
        <v>39680</v>
      </c>
      <c r="B70">
        <v>19</v>
      </c>
      <c r="C70">
        <v>150</v>
      </c>
      <c r="D70" t="s">
        <v>256</v>
      </c>
      <c r="E70" t="s">
        <v>221</v>
      </c>
      <c r="F70" t="s">
        <v>225</v>
      </c>
      <c r="G70">
        <v>0.6120000000000001</v>
      </c>
    </row>
    <row r="71" spans="1:7" x14ac:dyDescent="0.2">
      <c r="A71" s="7">
        <v>39680</v>
      </c>
      <c r="B71">
        <v>19</v>
      </c>
      <c r="C71">
        <v>150</v>
      </c>
      <c r="D71" t="s">
        <v>256</v>
      </c>
      <c r="E71" t="s">
        <v>221</v>
      </c>
      <c r="F71" t="s">
        <v>225</v>
      </c>
      <c r="G71">
        <v>0.51</v>
      </c>
    </row>
    <row r="72" spans="1:7" x14ac:dyDescent="0.2">
      <c r="A72" s="7">
        <v>39680</v>
      </c>
      <c r="B72">
        <v>19</v>
      </c>
      <c r="C72">
        <v>150</v>
      </c>
      <c r="D72" t="s">
        <v>256</v>
      </c>
      <c r="E72" t="s">
        <v>221</v>
      </c>
      <c r="F72" t="s">
        <v>225</v>
      </c>
      <c r="G72">
        <v>0.56100000000000005</v>
      </c>
    </row>
    <row r="73" spans="1:7" x14ac:dyDescent="0.2">
      <c r="A73" s="7">
        <v>39680</v>
      </c>
      <c r="B73">
        <v>19</v>
      </c>
      <c r="C73">
        <v>150</v>
      </c>
      <c r="D73" t="s">
        <v>256</v>
      </c>
      <c r="E73" t="s">
        <v>221</v>
      </c>
      <c r="F73" t="s">
        <v>225</v>
      </c>
      <c r="G73">
        <v>0.54400000000000004</v>
      </c>
    </row>
    <row r="74" spans="1:7" x14ac:dyDescent="0.2">
      <c r="A74" s="7">
        <v>39680</v>
      </c>
      <c r="B74">
        <v>19</v>
      </c>
      <c r="C74">
        <v>150</v>
      </c>
      <c r="D74" t="s">
        <v>256</v>
      </c>
      <c r="E74" t="s">
        <v>221</v>
      </c>
      <c r="F74" t="s">
        <v>225</v>
      </c>
      <c r="G74">
        <v>0.49299999999999999</v>
      </c>
    </row>
    <row r="75" spans="1:7" x14ac:dyDescent="0.2">
      <c r="A75" s="7">
        <v>39680</v>
      </c>
      <c r="B75">
        <v>19</v>
      </c>
      <c r="C75">
        <v>150</v>
      </c>
      <c r="D75" t="s">
        <v>256</v>
      </c>
      <c r="E75" t="s">
        <v>221</v>
      </c>
      <c r="F75" t="s">
        <v>225</v>
      </c>
      <c r="G75">
        <v>0.59500000000000008</v>
      </c>
    </row>
    <row r="76" spans="1:7" x14ac:dyDescent="0.2">
      <c r="A76" s="7">
        <v>39680</v>
      </c>
      <c r="B76">
        <v>19</v>
      </c>
      <c r="C76">
        <v>150</v>
      </c>
      <c r="D76" t="s">
        <v>256</v>
      </c>
      <c r="E76" t="s">
        <v>221</v>
      </c>
      <c r="F76" t="s">
        <v>225</v>
      </c>
      <c r="G76">
        <v>0.59500000000000008</v>
      </c>
    </row>
    <row r="77" spans="1:7" x14ac:dyDescent="0.2">
      <c r="A77" s="7">
        <v>39680</v>
      </c>
      <c r="B77">
        <v>19</v>
      </c>
      <c r="C77">
        <v>150</v>
      </c>
      <c r="D77" t="s">
        <v>256</v>
      </c>
      <c r="E77" t="s">
        <v>221</v>
      </c>
      <c r="F77" t="s">
        <v>225</v>
      </c>
      <c r="G77">
        <v>0.49299999999999999</v>
      </c>
    </row>
    <row r="78" spans="1:7" x14ac:dyDescent="0.2">
      <c r="A78" s="7">
        <v>39680</v>
      </c>
      <c r="B78">
        <v>19</v>
      </c>
      <c r="C78">
        <v>150</v>
      </c>
      <c r="D78" t="s">
        <v>256</v>
      </c>
      <c r="E78" t="s">
        <v>221</v>
      </c>
      <c r="F78" t="s">
        <v>225</v>
      </c>
      <c r="G78">
        <v>0.52700000000000002</v>
      </c>
    </row>
    <row r="79" spans="1:7" x14ac:dyDescent="0.2">
      <c r="A79" s="7">
        <v>39680</v>
      </c>
      <c r="B79">
        <v>19</v>
      </c>
      <c r="C79">
        <v>150</v>
      </c>
      <c r="D79" t="s">
        <v>256</v>
      </c>
      <c r="E79" t="s">
        <v>221</v>
      </c>
      <c r="F79" t="s">
        <v>225</v>
      </c>
      <c r="G79">
        <v>0.52700000000000002</v>
      </c>
    </row>
    <row r="80" spans="1:7" x14ac:dyDescent="0.2">
      <c r="A80" s="7">
        <v>39680</v>
      </c>
      <c r="B80">
        <v>19</v>
      </c>
      <c r="C80">
        <v>150</v>
      </c>
      <c r="D80" t="s">
        <v>256</v>
      </c>
      <c r="E80" t="s">
        <v>221</v>
      </c>
      <c r="F80" t="s">
        <v>225</v>
      </c>
      <c r="G80">
        <v>0.6120000000000001</v>
      </c>
    </row>
    <row r="81" spans="1:7" x14ac:dyDescent="0.2">
      <c r="A81" s="7">
        <v>39680</v>
      </c>
      <c r="B81">
        <v>19</v>
      </c>
      <c r="C81">
        <v>150</v>
      </c>
      <c r="D81" t="s">
        <v>256</v>
      </c>
      <c r="E81" t="s">
        <v>221</v>
      </c>
      <c r="F81" t="s">
        <v>225</v>
      </c>
      <c r="G81">
        <v>0.59500000000000008</v>
      </c>
    </row>
    <row r="82" spans="1:7" x14ac:dyDescent="0.2">
      <c r="A82" s="7">
        <v>39680</v>
      </c>
      <c r="B82">
        <v>19</v>
      </c>
      <c r="C82">
        <v>150</v>
      </c>
      <c r="D82" t="s">
        <v>256</v>
      </c>
      <c r="E82" t="s">
        <v>221</v>
      </c>
      <c r="F82" t="s">
        <v>225</v>
      </c>
      <c r="G82">
        <v>0.6120000000000001</v>
      </c>
    </row>
    <row r="83" spans="1:7" x14ac:dyDescent="0.2">
      <c r="A83" s="7">
        <v>39680</v>
      </c>
      <c r="B83">
        <v>19</v>
      </c>
      <c r="C83">
        <v>150</v>
      </c>
      <c r="D83" t="s">
        <v>256</v>
      </c>
      <c r="E83" t="s">
        <v>221</v>
      </c>
      <c r="F83" t="s">
        <v>225</v>
      </c>
      <c r="G83">
        <v>0.59500000000000008</v>
      </c>
    </row>
    <row r="84" spans="1:7" x14ac:dyDescent="0.2">
      <c r="A84" s="7">
        <v>39680</v>
      </c>
      <c r="B84">
        <v>19</v>
      </c>
      <c r="C84">
        <v>150</v>
      </c>
      <c r="D84" t="s">
        <v>256</v>
      </c>
      <c r="E84" t="s">
        <v>221</v>
      </c>
      <c r="F84" t="s">
        <v>225</v>
      </c>
      <c r="G84">
        <v>0.57800000000000007</v>
      </c>
    </row>
    <row r="85" spans="1:7" x14ac:dyDescent="0.2">
      <c r="A85" s="7">
        <v>39680</v>
      </c>
      <c r="B85">
        <v>19</v>
      </c>
      <c r="C85">
        <v>150</v>
      </c>
      <c r="D85" t="s">
        <v>256</v>
      </c>
      <c r="E85" t="s">
        <v>221</v>
      </c>
      <c r="F85" t="s">
        <v>225</v>
      </c>
      <c r="G85">
        <v>0.64600000000000002</v>
      </c>
    </row>
    <row r="86" spans="1:7" x14ac:dyDescent="0.2">
      <c r="A86" s="7">
        <v>39680</v>
      </c>
      <c r="B86">
        <v>19</v>
      </c>
      <c r="C86">
        <v>150</v>
      </c>
      <c r="D86" t="s">
        <v>256</v>
      </c>
      <c r="E86" t="s">
        <v>221</v>
      </c>
      <c r="F86" t="s">
        <v>225</v>
      </c>
      <c r="G86">
        <v>0.66300000000000003</v>
      </c>
    </row>
    <row r="87" spans="1:7" x14ac:dyDescent="0.2">
      <c r="A87" s="7">
        <v>39680</v>
      </c>
      <c r="B87">
        <v>19</v>
      </c>
      <c r="C87">
        <v>150</v>
      </c>
      <c r="D87" t="s">
        <v>256</v>
      </c>
      <c r="E87" t="s">
        <v>221</v>
      </c>
      <c r="F87" t="s">
        <v>230</v>
      </c>
      <c r="G87">
        <v>0.56100000000000005</v>
      </c>
    </row>
    <row r="88" spans="1:7" x14ac:dyDescent="0.2">
      <c r="A88" s="7">
        <v>39680</v>
      </c>
      <c r="B88">
        <v>19</v>
      </c>
      <c r="C88">
        <v>150</v>
      </c>
      <c r="D88" t="s">
        <v>256</v>
      </c>
      <c r="E88" t="s">
        <v>217</v>
      </c>
      <c r="F88" t="s">
        <v>223</v>
      </c>
      <c r="G88">
        <v>1.377</v>
      </c>
    </row>
    <row r="89" spans="1:7" x14ac:dyDescent="0.2">
      <c r="A89" s="7">
        <v>39680</v>
      </c>
      <c r="B89">
        <v>19</v>
      </c>
      <c r="C89">
        <v>150</v>
      </c>
      <c r="D89" t="s">
        <v>256</v>
      </c>
      <c r="E89" t="s">
        <v>217</v>
      </c>
      <c r="F89" t="s">
        <v>223</v>
      </c>
      <c r="G89">
        <v>1.292</v>
      </c>
    </row>
    <row r="90" spans="1:7" x14ac:dyDescent="0.2">
      <c r="A90" s="7">
        <v>39680</v>
      </c>
      <c r="B90">
        <v>19</v>
      </c>
      <c r="C90">
        <v>150</v>
      </c>
      <c r="D90" t="s">
        <v>256</v>
      </c>
      <c r="E90" t="s">
        <v>217</v>
      </c>
      <c r="F90" t="s">
        <v>223</v>
      </c>
      <c r="G90">
        <v>1.4280000000000002</v>
      </c>
    </row>
    <row r="91" spans="1:7" x14ac:dyDescent="0.2">
      <c r="A91" s="7">
        <v>39680</v>
      </c>
      <c r="B91">
        <v>19</v>
      </c>
      <c r="C91">
        <v>150</v>
      </c>
      <c r="D91" t="s">
        <v>256</v>
      </c>
      <c r="E91" t="s">
        <v>217</v>
      </c>
      <c r="F91" t="s">
        <v>251</v>
      </c>
      <c r="G91">
        <v>0.98599999999999999</v>
      </c>
    </row>
    <row r="92" spans="1:7" x14ac:dyDescent="0.2">
      <c r="A92" s="7">
        <v>39680</v>
      </c>
      <c r="B92">
        <v>19</v>
      </c>
      <c r="C92">
        <v>150</v>
      </c>
      <c r="D92" t="s">
        <v>256</v>
      </c>
      <c r="E92" t="s">
        <v>217</v>
      </c>
      <c r="F92" t="s">
        <v>223</v>
      </c>
      <c r="G92">
        <v>1.36</v>
      </c>
    </row>
    <row r="93" spans="1:7" x14ac:dyDescent="0.2">
      <c r="A93" s="7">
        <v>39680</v>
      </c>
      <c r="B93">
        <v>19</v>
      </c>
      <c r="C93">
        <v>150</v>
      </c>
      <c r="D93" t="s">
        <v>256</v>
      </c>
      <c r="E93" t="s">
        <v>217</v>
      </c>
      <c r="F93" t="s">
        <v>251</v>
      </c>
      <c r="G93">
        <v>0.68</v>
      </c>
    </row>
    <row r="94" spans="1:7" x14ac:dyDescent="0.2">
      <c r="A94" s="7">
        <v>39680</v>
      </c>
      <c r="B94">
        <v>19</v>
      </c>
      <c r="C94">
        <v>150</v>
      </c>
      <c r="D94" t="s">
        <v>256</v>
      </c>
      <c r="E94" t="s">
        <v>217</v>
      </c>
      <c r="F94" t="s">
        <v>251</v>
      </c>
      <c r="G94">
        <v>0.64600000000000002</v>
      </c>
    </row>
    <row r="95" spans="1:7" x14ac:dyDescent="0.2">
      <c r="A95" s="7">
        <v>39680</v>
      </c>
      <c r="B95">
        <v>19</v>
      </c>
      <c r="C95">
        <v>150</v>
      </c>
      <c r="D95" t="s">
        <v>256</v>
      </c>
      <c r="E95" t="s">
        <v>217</v>
      </c>
      <c r="F95" t="s">
        <v>251</v>
      </c>
      <c r="G95">
        <v>0.90100000000000002</v>
      </c>
    </row>
    <row r="96" spans="1:7" x14ac:dyDescent="0.2">
      <c r="A96" s="7">
        <v>39680</v>
      </c>
      <c r="B96">
        <v>19</v>
      </c>
      <c r="C96">
        <v>150</v>
      </c>
      <c r="D96" t="s">
        <v>256</v>
      </c>
      <c r="E96" t="s">
        <v>217</v>
      </c>
      <c r="F96" t="s">
        <v>223</v>
      </c>
      <c r="G96">
        <v>1.105</v>
      </c>
    </row>
    <row r="97" spans="1:7" x14ac:dyDescent="0.2">
      <c r="A97" s="7">
        <v>39680</v>
      </c>
      <c r="B97">
        <v>19</v>
      </c>
      <c r="C97">
        <v>150</v>
      </c>
      <c r="D97" t="s">
        <v>256</v>
      </c>
      <c r="E97" t="s">
        <v>217</v>
      </c>
      <c r="F97" t="s">
        <v>251</v>
      </c>
      <c r="G97">
        <v>0.98599999999999999</v>
      </c>
    </row>
    <row r="98" spans="1:7" x14ac:dyDescent="0.2">
      <c r="A98" s="7">
        <v>39680</v>
      </c>
      <c r="B98">
        <v>19</v>
      </c>
      <c r="C98">
        <v>150</v>
      </c>
      <c r="D98" t="s">
        <v>256</v>
      </c>
      <c r="E98" t="s">
        <v>217</v>
      </c>
      <c r="F98" t="s">
        <v>223</v>
      </c>
      <c r="G98">
        <v>1.292</v>
      </c>
    </row>
    <row r="99" spans="1:7" x14ac:dyDescent="0.2">
      <c r="A99" s="7">
        <v>39680</v>
      </c>
      <c r="B99">
        <v>19</v>
      </c>
      <c r="C99">
        <v>150</v>
      </c>
      <c r="D99" t="s">
        <v>256</v>
      </c>
      <c r="E99" t="s">
        <v>217</v>
      </c>
      <c r="F99" t="s">
        <v>251</v>
      </c>
      <c r="G99">
        <v>0.71400000000000008</v>
      </c>
    </row>
    <row r="100" spans="1:7" x14ac:dyDescent="0.2">
      <c r="A100" s="7">
        <v>39680</v>
      </c>
      <c r="B100">
        <v>19</v>
      </c>
      <c r="C100">
        <v>150</v>
      </c>
      <c r="D100" t="s">
        <v>256</v>
      </c>
      <c r="E100" t="s">
        <v>217</v>
      </c>
      <c r="F100" t="s">
        <v>251</v>
      </c>
      <c r="G100">
        <v>0.74800000000000011</v>
      </c>
    </row>
    <row r="101" spans="1:7" x14ac:dyDescent="0.2">
      <c r="A101" s="7">
        <v>39680</v>
      </c>
      <c r="B101">
        <v>19</v>
      </c>
      <c r="C101">
        <v>150</v>
      </c>
      <c r="D101" t="s">
        <v>256</v>
      </c>
      <c r="E101" t="s">
        <v>217</v>
      </c>
      <c r="F101" t="s">
        <v>251</v>
      </c>
      <c r="G101">
        <v>0.81600000000000006</v>
      </c>
    </row>
    <row r="102" spans="1:7" x14ac:dyDescent="0.2">
      <c r="A102" s="7">
        <v>39680</v>
      </c>
      <c r="B102">
        <v>19</v>
      </c>
      <c r="C102">
        <v>150</v>
      </c>
      <c r="D102" t="s">
        <v>256</v>
      </c>
      <c r="E102" t="s">
        <v>217</v>
      </c>
      <c r="F102" t="s">
        <v>251</v>
      </c>
      <c r="G102">
        <v>0.66300000000000003</v>
      </c>
    </row>
    <row r="103" spans="1:7" x14ac:dyDescent="0.2">
      <c r="A103" s="7">
        <v>39680</v>
      </c>
      <c r="B103">
        <v>19</v>
      </c>
      <c r="C103">
        <v>150</v>
      </c>
      <c r="D103" t="s">
        <v>256</v>
      </c>
      <c r="E103" t="s">
        <v>217</v>
      </c>
      <c r="F103" t="s">
        <v>251</v>
      </c>
      <c r="G103">
        <v>0.90100000000000002</v>
      </c>
    </row>
    <row r="104" spans="1:7" x14ac:dyDescent="0.2">
      <c r="A104" s="7">
        <v>39680</v>
      </c>
      <c r="B104">
        <v>19</v>
      </c>
      <c r="C104">
        <v>150</v>
      </c>
      <c r="D104" t="s">
        <v>256</v>
      </c>
      <c r="E104" t="s">
        <v>217</v>
      </c>
      <c r="F104" t="s">
        <v>251</v>
      </c>
      <c r="G104">
        <v>0.83300000000000007</v>
      </c>
    </row>
    <row r="105" spans="1:7" x14ac:dyDescent="0.2">
      <c r="A105" s="7">
        <v>39680</v>
      </c>
      <c r="B105">
        <v>19</v>
      </c>
      <c r="C105">
        <v>150</v>
      </c>
      <c r="D105" t="s">
        <v>256</v>
      </c>
      <c r="E105" t="s">
        <v>217</v>
      </c>
      <c r="F105" t="s">
        <v>223</v>
      </c>
      <c r="G105">
        <v>1.3260000000000001</v>
      </c>
    </row>
    <row r="106" spans="1:7" x14ac:dyDescent="0.2">
      <c r="A106" s="7">
        <v>39680</v>
      </c>
      <c r="B106">
        <v>19</v>
      </c>
      <c r="C106">
        <v>150</v>
      </c>
      <c r="D106" t="s">
        <v>256</v>
      </c>
      <c r="E106" t="s">
        <v>217</v>
      </c>
      <c r="F106" t="s">
        <v>223</v>
      </c>
      <c r="G106">
        <v>1.3260000000000001</v>
      </c>
    </row>
    <row r="107" spans="1:7" x14ac:dyDescent="0.2">
      <c r="A107" s="7">
        <v>39680</v>
      </c>
      <c r="B107">
        <v>19</v>
      </c>
      <c r="C107">
        <v>150</v>
      </c>
      <c r="D107" t="s">
        <v>256</v>
      </c>
      <c r="E107" t="s">
        <v>217</v>
      </c>
      <c r="F107" t="s">
        <v>223</v>
      </c>
      <c r="G107">
        <v>1.53</v>
      </c>
    </row>
    <row r="108" spans="1:7" x14ac:dyDescent="0.2">
      <c r="A108" s="7">
        <v>39680</v>
      </c>
      <c r="B108">
        <v>19</v>
      </c>
      <c r="C108">
        <v>150</v>
      </c>
      <c r="D108" t="s">
        <v>256</v>
      </c>
      <c r="E108" t="s">
        <v>217</v>
      </c>
      <c r="F108" t="s">
        <v>223</v>
      </c>
      <c r="G108">
        <v>1.5130000000000001</v>
      </c>
    </row>
    <row r="109" spans="1:7" x14ac:dyDescent="0.2">
      <c r="A109" s="7">
        <v>39680</v>
      </c>
      <c r="B109">
        <v>19</v>
      </c>
      <c r="C109">
        <v>150</v>
      </c>
      <c r="D109" t="s">
        <v>256</v>
      </c>
      <c r="E109" t="s">
        <v>217</v>
      </c>
      <c r="F109" t="s">
        <v>223</v>
      </c>
      <c r="G109">
        <v>1.0369999999999999</v>
      </c>
    </row>
    <row r="110" spans="1:7" x14ac:dyDescent="0.2">
      <c r="A110" s="7">
        <v>39680</v>
      </c>
      <c r="B110">
        <v>19</v>
      </c>
      <c r="C110">
        <v>150</v>
      </c>
      <c r="D110" t="s">
        <v>256</v>
      </c>
      <c r="E110" t="s">
        <v>217</v>
      </c>
      <c r="F110" t="s">
        <v>223</v>
      </c>
      <c r="G110">
        <v>1.0369999999999999</v>
      </c>
    </row>
    <row r="111" spans="1:7" x14ac:dyDescent="0.2">
      <c r="A111" s="7">
        <v>39680</v>
      </c>
      <c r="B111">
        <v>19</v>
      </c>
      <c r="C111">
        <v>150</v>
      </c>
      <c r="D111" t="s">
        <v>256</v>
      </c>
      <c r="E111" t="s">
        <v>217</v>
      </c>
      <c r="F111" t="s">
        <v>251</v>
      </c>
      <c r="G111">
        <v>0.78200000000000003</v>
      </c>
    </row>
    <row r="112" spans="1:7" x14ac:dyDescent="0.2">
      <c r="A112" s="7">
        <v>39680</v>
      </c>
      <c r="B112">
        <v>19</v>
      </c>
      <c r="C112">
        <v>150</v>
      </c>
      <c r="D112" t="s">
        <v>256</v>
      </c>
      <c r="E112" t="s">
        <v>217</v>
      </c>
      <c r="F112" t="s">
        <v>251</v>
      </c>
      <c r="G112">
        <v>0.68</v>
      </c>
    </row>
    <row r="113" spans="1:7" x14ac:dyDescent="0.2">
      <c r="A113" s="7">
        <v>39680</v>
      </c>
      <c r="B113">
        <v>19</v>
      </c>
      <c r="C113">
        <v>150</v>
      </c>
      <c r="D113" t="s">
        <v>256</v>
      </c>
      <c r="E113" t="s">
        <v>217</v>
      </c>
      <c r="F113" t="s">
        <v>223</v>
      </c>
      <c r="G113">
        <v>1.87</v>
      </c>
    </row>
    <row r="114" spans="1:7" x14ac:dyDescent="0.2">
      <c r="A114" s="7">
        <v>39680</v>
      </c>
      <c r="B114">
        <v>19</v>
      </c>
      <c r="C114">
        <v>150</v>
      </c>
      <c r="D114" t="s">
        <v>256</v>
      </c>
      <c r="E114" t="s">
        <v>217</v>
      </c>
      <c r="F114" t="s">
        <v>223</v>
      </c>
      <c r="G114">
        <v>1.5980000000000001</v>
      </c>
    </row>
    <row r="115" spans="1:7" x14ac:dyDescent="0.2">
      <c r="A115" s="7">
        <v>39680</v>
      </c>
      <c r="B115">
        <v>19</v>
      </c>
      <c r="C115">
        <v>150</v>
      </c>
      <c r="D115" t="s">
        <v>256</v>
      </c>
      <c r="E115" t="s">
        <v>217</v>
      </c>
      <c r="F115" t="s">
        <v>251</v>
      </c>
      <c r="G115">
        <v>0.83300000000000007</v>
      </c>
    </row>
    <row r="116" spans="1:7" x14ac:dyDescent="0.2">
      <c r="A116" s="7">
        <v>39680</v>
      </c>
      <c r="B116">
        <v>19</v>
      </c>
      <c r="C116">
        <v>150</v>
      </c>
      <c r="D116" t="s">
        <v>256</v>
      </c>
      <c r="E116" t="s">
        <v>217</v>
      </c>
      <c r="F116" t="s">
        <v>251</v>
      </c>
      <c r="G116">
        <v>0.85000000000000009</v>
      </c>
    </row>
    <row r="117" spans="1:7" x14ac:dyDescent="0.2">
      <c r="A117" s="7">
        <v>39680</v>
      </c>
      <c r="B117">
        <v>19</v>
      </c>
      <c r="C117">
        <v>150</v>
      </c>
      <c r="D117" t="s">
        <v>256</v>
      </c>
      <c r="E117" t="s">
        <v>217</v>
      </c>
      <c r="F117" t="s">
        <v>251</v>
      </c>
      <c r="G117">
        <v>0.90100000000000002</v>
      </c>
    </row>
    <row r="118" spans="1:7" x14ac:dyDescent="0.2">
      <c r="A118" s="7">
        <v>39680</v>
      </c>
      <c r="B118">
        <v>19</v>
      </c>
      <c r="C118">
        <v>150</v>
      </c>
      <c r="D118" t="s">
        <v>256</v>
      </c>
      <c r="E118" t="s">
        <v>217</v>
      </c>
      <c r="F118" t="s">
        <v>251</v>
      </c>
      <c r="G118">
        <v>0.59500000000000008</v>
      </c>
    </row>
    <row r="119" spans="1:7" x14ac:dyDescent="0.2">
      <c r="A119" s="7">
        <v>39680</v>
      </c>
      <c r="B119">
        <v>19</v>
      </c>
      <c r="C119">
        <v>150</v>
      </c>
      <c r="D119" t="s">
        <v>256</v>
      </c>
      <c r="E119" t="s">
        <v>217</v>
      </c>
      <c r="F119" t="s">
        <v>223</v>
      </c>
      <c r="G119">
        <v>1.5810000000000002</v>
      </c>
    </row>
    <row r="120" spans="1:7" x14ac:dyDescent="0.2">
      <c r="A120" s="7">
        <v>39680</v>
      </c>
      <c r="B120">
        <v>19</v>
      </c>
      <c r="C120">
        <v>150</v>
      </c>
      <c r="D120" t="s">
        <v>256</v>
      </c>
      <c r="E120" t="s">
        <v>217</v>
      </c>
      <c r="F120" t="s">
        <v>223</v>
      </c>
      <c r="G120">
        <v>1.292</v>
      </c>
    </row>
    <row r="121" spans="1:7" x14ac:dyDescent="0.2">
      <c r="A121" s="7">
        <v>39680</v>
      </c>
      <c r="B121">
        <v>19</v>
      </c>
      <c r="C121">
        <v>150</v>
      </c>
      <c r="D121" t="s">
        <v>256</v>
      </c>
      <c r="E121" t="s">
        <v>217</v>
      </c>
      <c r="F121" t="s">
        <v>223</v>
      </c>
      <c r="G121">
        <v>1.53</v>
      </c>
    </row>
    <row r="122" spans="1:7" x14ac:dyDescent="0.2">
      <c r="A122" s="7">
        <v>39680</v>
      </c>
      <c r="B122">
        <v>12</v>
      </c>
      <c r="C122">
        <v>200</v>
      </c>
      <c r="D122" t="s">
        <v>256</v>
      </c>
      <c r="E122" t="s">
        <v>221</v>
      </c>
      <c r="F122" t="s">
        <v>230</v>
      </c>
      <c r="G122">
        <v>0.54400000000000004</v>
      </c>
    </row>
    <row r="123" spans="1:7" x14ac:dyDescent="0.2">
      <c r="A123" s="7">
        <v>39680</v>
      </c>
      <c r="B123">
        <v>13</v>
      </c>
      <c r="C123">
        <v>250</v>
      </c>
      <c r="D123" t="s">
        <v>256</v>
      </c>
      <c r="E123" t="s">
        <v>221</v>
      </c>
      <c r="F123" t="s">
        <v>225</v>
      </c>
      <c r="G123">
        <v>0.51</v>
      </c>
    </row>
    <row r="124" spans="1:7" x14ac:dyDescent="0.2">
      <c r="A124" s="7">
        <v>39680</v>
      </c>
      <c r="B124">
        <v>13</v>
      </c>
      <c r="C124">
        <v>250</v>
      </c>
      <c r="D124" t="s">
        <v>256</v>
      </c>
      <c r="E124" t="s">
        <v>221</v>
      </c>
      <c r="F124" t="s">
        <v>225</v>
      </c>
      <c r="G124">
        <v>0.45900000000000007</v>
      </c>
    </row>
    <row r="125" spans="1:7" x14ac:dyDescent="0.2">
      <c r="A125" s="7">
        <v>39680</v>
      </c>
      <c r="B125">
        <v>22</v>
      </c>
      <c r="C125">
        <v>300</v>
      </c>
      <c r="D125" t="s">
        <v>256</v>
      </c>
      <c r="E125" t="s">
        <v>221</v>
      </c>
      <c r="F125" t="s">
        <v>233</v>
      </c>
      <c r="G125">
        <v>0.45900000000000007</v>
      </c>
    </row>
    <row r="126" spans="1:7" x14ac:dyDescent="0.2">
      <c r="A126" s="7">
        <v>39680</v>
      </c>
      <c r="B126">
        <v>22</v>
      </c>
      <c r="C126">
        <v>300</v>
      </c>
      <c r="D126" t="s">
        <v>256</v>
      </c>
      <c r="E126" t="s">
        <v>221</v>
      </c>
      <c r="F126" t="s">
        <v>225</v>
      </c>
      <c r="G126">
        <v>0.56100000000000005</v>
      </c>
    </row>
    <row r="127" spans="1:7" x14ac:dyDescent="0.2">
      <c r="A127" s="7">
        <v>39680</v>
      </c>
      <c r="B127">
        <v>22</v>
      </c>
      <c r="C127">
        <v>300</v>
      </c>
      <c r="D127" t="s">
        <v>256</v>
      </c>
      <c r="E127" t="s">
        <v>221</v>
      </c>
      <c r="F127" t="s">
        <v>225</v>
      </c>
      <c r="G127">
        <v>0.59500000000000008</v>
      </c>
    </row>
    <row r="128" spans="1:7" x14ac:dyDescent="0.2">
      <c r="A128" s="7">
        <v>39680</v>
      </c>
      <c r="B128">
        <v>22</v>
      </c>
      <c r="C128">
        <v>300</v>
      </c>
      <c r="D128" t="s">
        <v>256</v>
      </c>
      <c r="E128" t="s">
        <v>221</v>
      </c>
      <c r="F128" t="s">
        <v>225</v>
      </c>
      <c r="G128">
        <v>0.68</v>
      </c>
    </row>
    <row r="129" spans="1:7" x14ac:dyDescent="0.2">
      <c r="A129" s="7">
        <v>39680</v>
      </c>
      <c r="B129">
        <v>22</v>
      </c>
      <c r="C129">
        <v>300</v>
      </c>
      <c r="D129" t="s">
        <v>256</v>
      </c>
      <c r="E129" t="s">
        <v>221</v>
      </c>
      <c r="F129" t="s">
        <v>225</v>
      </c>
      <c r="G129">
        <v>0.56100000000000005</v>
      </c>
    </row>
    <row r="130" spans="1:7" x14ac:dyDescent="0.2">
      <c r="A130" s="7">
        <v>39680</v>
      </c>
      <c r="B130">
        <v>22</v>
      </c>
      <c r="C130">
        <v>300</v>
      </c>
      <c r="D130" t="s">
        <v>256</v>
      </c>
      <c r="E130" t="s">
        <v>221</v>
      </c>
      <c r="F130" t="s">
        <v>225</v>
      </c>
      <c r="G130">
        <v>0.49299999999999999</v>
      </c>
    </row>
    <row r="131" spans="1:7" x14ac:dyDescent="0.2">
      <c r="A131" s="7">
        <v>39680</v>
      </c>
      <c r="B131">
        <v>22</v>
      </c>
      <c r="C131">
        <v>300</v>
      </c>
      <c r="D131" t="s">
        <v>256</v>
      </c>
      <c r="E131" t="s">
        <v>221</v>
      </c>
      <c r="F131" t="s">
        <v>225</v>
      </c>
      <c r="G131">
        <v>0.54400000000000004</v>
      </c>
    </row>
    <row r="132" spans="1:7" x14ac:dyDescent="0.2">
      <c r="A132" s="7">
        <v>39680</v>
      </c>
      <c r="B132">
        <v>22</v>
      </c>
      <c r="C132">
        <v>300</v>
      </c>
      <c r="D132" t="s">
        <v>256</v>
      </c>
      <c r="E132" t="s">
        <v>221</v>
      </c>
      <c r="F132" t="s">
        <v>230</v>
      </c>
      <c r="G132">
        <v>0.68</v>
      </c>
    </row>
    <row r="133" spans="1:7" x14ac:dyDescent="0.2">
      <c r="A133" s="7">
        <v>39680</v>
      </c>
      <c r="B133">
        <v>22</v>
      </c>
      <c r="C133">
        <v>300</v>
      </c>
      <c r="D133" t="s">
        <v>256</v>
      </c>
      <c r="E133" t="s">
        <v>217</v>
      </c>
      <c r="F133" t="s">
        <v>223</v>
      </c>
      <c r="G133">
        <v>1.3260000000000001</v>
      </c>
    </row>
    <row r="134" spans="1:7" x14ac:dyDescent="0.2">
      <c r="A134" s="7">
        <v>39680</v>
      </c>
      <c r="B134">
        <v>22</v>
      </c>
      <c r="C134">
        <v>300</v>
      </c>
      <c r="D134" t="s">
        <v>256</v>
      </c>
      <c r="E134" t="s">
        <v>217</v>
      </c>
      <c r="F134" t="s">
        <v>251</v>
      </c>
      <c r="G134">
        <v>0.81600000000000006</v>
      </c>
    </row>
    <row r="135" spans="1:7" x14ac:dyDescent="0.2">
      <c r="A135" s="7">
        <v>39680</v>
      </c>
      <c r="B135">
        <v>22</v>
      </c>
      <c r="C135">
        <v>300</v>
      </c>
      <c r="D135" t="s">
        <v>256</v>
      </c>
      <c r="E135" t="s">
        <v>217</v>
      </c>
      <c r="F135" t="s">
        <v>251</v>
      </c>
      <c r="G135">
        <v>0.59500000000000008</v>
      </c>
    </row>
    <row r="136" spans="1:7" x14ac:dyDescent="0.2">
      <c r="A136" s="7">
        <v>39680</v>
      </c>
      <c r="B136">
        <v>22</v>
      </c>
      <c r="C136">
        <v>300</v>
      </c>
      <c r="D136" t="s">
        <v>256</v>
      </c>
      <c r="E136" t="s">
        <v>217</v>
      </c>
      <c r="F136" t="s">
        <v>251</v>
      </c>
      <c r="G136">
        <v>0.98599999999999999</v>
      </c>
    </row>
    <row r="137" spans="1:7" x14ac:dyDescent="0.2">
      <c r="A137" s="7">
        <v>39680</v>
      </c>
      <c r="B137">
        <v>22</v>
      </c>
      <c r="C137">
        <v>300</v>
      </c>
      <c r="D137" t="s">
        <v>256</v>
      </c>
      <c r="E137" t="s">
        <v>217</v>
      </c>
      <c r="F137" t="s">
        <v>251</v>
      </c>
      <c r="G137">
        <v>0.52700000000000002</v>
      </c>
    </row>
    <row r="138" spans="1:7" x14ac:dyDescent="0.2">
      <c r="A138" s="7">
        <v>39680</v>
      </c>
      <c r="B138">
        <v>22</v>
      </c>
      <c r="C138">
        <v>300</v>
      </c>
      <c r="D138" t="s">
        <v>256</v>
      </c>
      <c r="E138" t="s">
        <v>217</v>
      </c>
      <c r="F138" t="s">
        <v>223</v>
      </c>
      <c r="G138">
        <v>1.105</v>
      </c>
    </row>
    <row r="139" spans="1:7" x14ac:dyDescent="0.2">
      <c r="A139" s="7">
        <v>39680</v>
      </c>
      <c r="B139">
        <v>22</v>
      </c>
      <c r="C139">
        <v>300</v>
      </c>
      <c r="D139" t="s">
        <v>256</v>
      </c>
      <c r="E139" t="s">
        <v>217</v>
      </c>
      <c r="F139" t="s">
        <v>251</v>
      </c>
      <c r="G139">
        <v>0.64600000000000002</v>
      </c>
    </row>
    <row r="140" spans="1:7" x14ac:dyDescent="0.2">
      <c r="A140" s="7">
        <v>39680</v>
      </c>
      <c r="B140">
        <v>22</v>
      </c>
      <c r="C140">
        <v>300</v>
      </c>
      <c r="D140" t="s">
        <v>256</v>
      </c>
      <c r="E140" t="s">
        <v>217</v>
      </c>
      <c r="F140" t="s">
        <v>251</v>
      </c>
      <c r="G140">
        <v>0.64600000000000002</v>
      </c>
    </row>
    <row r="141" spans="1:7" x14ac:dyDescent="0.2">
      <c r="A141" s="7">
        <v>39680</v>
      </c>
      <c r="B141">
        <v>22</v>
      </c>
      <c r="C141">
        <v>300</v>
      </c>
      <c r="D141" t="s">
        <v>256</v>
      </c>
      <c r="E141" t="s">
        <v>217</v>
      </c>
      <c r="F141" t="s">
        <v>223</v>
      </c>
      <c r="G141">
        <v>1.462</v>
      </c>
    </row>
    <row r="142" spans="1:7" x14ac:dyDescent="0.2">
      <c r="A142" s="7">
        <v>39680</v>
      </c>
      <c r="B142">
        <v>22</v>
      </c>
      <c r="C142">
        <v>300</v>
      </c>
      <c r="D142" t="s">
        <v>256</v>
      </c>
      <c r="E142" t="s">
        <v>217</v>
      </c>
      <c r="F142" t="s">
        <v>251</v>
      </c>
      <c r="G142">
        <v>0.69699999999999995</v>
      </c>
    </row>
    <row r="143" spans="1:7" x14ac:dyDescent="0.2">
      <c r="A143" s="7">
        <v>39680</v>
      </c>
      <c r="B143">
        <v>22</v>
      </c>
      <c r="C143">
        <v>300</v>
      </c>
      <c r="D143" t="s">
        <v>256</v>
      </c>
      <c r="E143" t="s">
        <v>217</v>
      </c>
      <c r="F143" t="s">
        <v>251</v>
      </c>
      <c r="G143">
        <v>0.76500000000000001</v>
      </c>
    </row>
    <row r="144" spans="1:7" x14ac:dyDescent="0.2">
      <c r="A144" s="7">
        <v>39680</v>
      </c>
      <c r="B144">
        <v>22</v>
      </c>
      <c r="C144">
        <v>300</v>
      </c>
      <c r="D144" t="s">
        <v>256</v>
      </c>
      <c r="E144" t="s">
        <v>217</v>
      </c>
      <c r="F144" t="s">
        <v>223</v>
      </c>
      <c r="G144">
        <v>1.1900000000000002</v>
      </c>
    </row>
    <row r="145" spans="1:7" x14ac:dyDescent="0.2">
      <c r="A145" s="7">
        <v>39680</v>
      </c>
      <c r="B145">
        <v>22</v>
      </c>
      <c r="C145">
        <v>300</v>
      </c>
      <c r="D145" t="s">
        <v>256</v>
      </c>
      <c r="E145" t="s">
        <v>217</v>
      </c>
      <c r="F145" t="s">
        <v>251</v>
      </c>
      <c r="G145">
        <v>0.66300000000000003</v>
      </c>
    </row>
    <row r="146" spans="1:7" x14ac:dyDescent="0.2">
      <c r="A146" s="7">
        <v>39680</v>
      </c>
      <c r="B146">
        <v>22</v>
      </c>
      <c r="C146">
        <v>300</v>
      </c>
      <c r="D146" t="s">
        <v>256</v>
      </c>
      <c r="E146" t="s">
        <v>217</v>
      </c>
      <c r="F146" t="s">
        <v>251</v>
      </c>
      <c r="G146">
        <v>0.66300000000000003</v>
      </c>
    </row>
    <row r="147" spans="1:7" x14ac:dyDescent="0.2">
      <c r="A147" s="7">
        <v>39680</v>
      </c>
      <c r="B147">
        <v>22</v>
      </c>
      <c r="C147">
        <v>300</v>
      </c>
      <c r="D147" t="s">
        <v>256</v>
      </c>
      <c r="E147" t="s">
        <v>217</v>
      </c>
      <c r="F147" t="s">
        <v>223</v>
      </c>
      <c r="G147">
        <v>1.2410000000000001</v>
      </c>
    </row>
    <row r="148" spans="1:7" x14ac:dyDescent="0.2">
      <c r="A148" s="7">
        <v>39680</v>
      </c>
      <c r="B148">
        <v>22</v>
      </c>
      <c r="C148">
        <v>300</v>
      </c>
      <c r="D148" t="s">
        <v>256</v>
      </c>
      <c r="E148" t="s">
        <v>217</v>
      </c>
      <c r="F148" t="s">
        <v>251</v>
      </c>
      <c r="G148">
        <v>0.68</v>
      </c>
    </row>
    <row r="149" spans="1:7" x14ac:dyDescent="0.2">
      <c r="A149" s="7">
        <v>39680</v>
      </c>
      <c r="B149">
        <v>22</v>
      </c>
      <c r="C149">
        <v>300</v>
      </c>
      <c r="D149" t="s">
        <v>256</v>
      </c>
      <c r="E149" t="s">
        <v>217</v>
      </c>
      <c r="F149" t="s">
        <v>251</v>
      </c>
      <c r="G149">
        <v>0.68</v>
      </c>
    </row>
    <row r="150" spans="1:7" x14ac:dyDescent="0.2">
      <c r="A150" s="7">
        <v>39680</v>
      </c>
      <c r="B150">
        <v>30</v>
      </c>
      <c r="C150">
        <v>450</v>
      </c>
      <c r="D150" t="s">
        <v>256</v>
      </c>
      <c r="E150" t="s">
        <v>221</v>
      </c>
      <c r="F150" t="s">
        <v>247</v>
      </c>
      <c r="G150">
        <v>0.71400000000000008</v>
      </c>
    </row>
    <row r="151" spans="1:7" x14ac:dyDescent="0.2">
      <c r="A151" s="7">
        <v>39680</v>
      </c>
      <c r="B151">
        <v>30</v>
      </c>
      <c r="C151">
        <v>450</v>
      </c>
      <c r="D151" t="s">
        <v>256</v>
      </c>
      <c r="E151" t="s">
        <v>221</v>
      </c>
      <c r="F151" t="s">
        <v>233</v>
      </c>
      <c r="G151">
        <v>0.47599999999999998</v>
      </c>
    </row>
    <row r="152" spans="1:7" x14ac:dyDescent="0.2">
      <c r="A152" s="7">
        <v>39680</v>
      </c>
      <c r="B152">
        <v>30</v>
      </c>
      <c r="C152">
        <v>450</v>
      </c>
      <c r="D152" t="s">
        <v>256</v>
      </c>
      <c r="E152" t="s">
        <v>221</v>
      </c>
      <c r="F152" t="s">
        <v>225</v>
      </c>
      <c r="G152">
        <v>0.64600000000000002</v>
      </c>
    </row>
    <row r="153" spans="1:7" x14ac:dyDescent="0.2">
      <c r="A153" s="7">
        <v>39680</v>
      </c>
      <c r="B153">
        <v>30</v>
      </c>
      <c r="C153">
        <v>450</v>
      </c>
      <c r="D153" t="s">
        <v>256</v>
      </c>
      <c r="E153" t="s">
        <v>221</v>
      </c>
      <c r="F153" t="s">
        <v>225</v>
      </c>
      <c r="G153">
        <v>0.52700000000000002</v>
      </c>
    </row>
    <row r="154" spans="1:7" x14ac:dyDescent="0.2">
      <c r="A154" s="7">
        <v>39680</v>
      </c>
      <c r="B154">
        <v>30</v>
      </c>
      <c r="C154">
        <v>450</v>
      </c>
      <c r="D154" t="s">
        <v>256</v>
      </c>
      <c r="E154" t="s">
        <v>221</v>
      </c>
      <c r="F154" t="s">
        <v>225</v>
      </c>
      <c r="G154">
        <v>0.64600000000000002</v>
      </c>
    </row>
    <row r="155" spans="1:7" x14ac:dyDescent="0.2">
      <c r="A155" s="7">
        <v>39680</v>
      </c>
      <c r="B155">
        <v>30</v>
      </c>
      <c r="C155">
        <v>450</v>
      </c>
      <c r="D155" t="s">
        <v>256</v>
      </c>
      <c r="E155" t="s">
        <v>221</v>
      </c>
      <c r="F155" t="s">
        <v>225</v>
      </c>
      <c r="G155">
        <v>0.54400000000000004</v>
      </c>
    </row>
    <row r="156" spans="1:7" x14ac:dyDescent="0.2">
      <c r="A156" s="7">
        <v>39680</v>
      </c>
      <c r="B156">
        <v>30</v>
      </c>
      <c r="C156">
        <v>450</v>
      </c>
      <c r="D156" t="s">
        <v>256</v>
      </c>
      <c r="E156" t="s">
        <v>221</v>
      </c>
      <c r="F156" t="s">
        <v>225</v>
      </c>
      <c r="G156">
        <v>0.54400000000000004</v>
      </c>
    </row>
    <row r="157" spans="1:7" x14ac:dyDescent="0.2">
      <c r="A157" s="7">
        <v>39680</v>
      </c>
      <c r="B157">
        <v>30</v>
      </c>
      <c r="C157">
        <v>450</v>
      </c>
      <c r="D157" t="s">
        <v>256</v>
      </c>
      <c r="E157" t="s">
        <v>221</v>
      </c>
      <c r="F157" t="s">
        <v>225</v>
      </c>
      <c r="G157">
        <v>0.51</v>
      </c>
    </row>
    <row r="158" spans="1:7" x14ac:dyDescent="0.2">
      <c r="A158" s="7">
        <v>39680</v>
      </c>
      <c r="B158">
        <v>30</v>
      </c>
      <c r="C158">
        <v>450</v>
      </c>
      <c r="D158" t="s">
        <v>256</v>
      </c>
      <c r="E158" t="s">
        <v>221</v>
      </c>
      <c r="F158" t="s">
        <v>225</v>
      </c>
      <c r="G158">
        <v>0.51</v>
      </c>
    </row>
    <row r="159" spans="1:7" x14ac:dyDescent="0.2">
      <c r="A159" s="7">
        <v>39680</v>
      </c>
      <c r="B159">
        <v>30</v>
      </c>
      <c r="C159">
        <v>450</v>
      </c>
      <c r="D159" t="s">
        <v>256</v>
      </c>
      <c r="E159" t="s">
        <v>221</v>
      </c>
      <c r="F159" t="s">
        <v>230</v>
      </c>
      <c r="G159">
        <v>0.66300000000000003</v>
      </c>
    </row>
    <row r="160" spans="1:7" x14ac:dyDescent="0.2">
      <c r="A160" s="7">
        <v>39680</v>
      </c>
      <c r="B160">
        <v>30</v>
      </c>
      <c r="C160">
        <v>450</v>
      </c>
      <c r="D160" t="s">
        <v>256</v>
      </c>
      <c r="E160" t="s">
        <v>221</v>
      </c>
      <c r="F160" t="s">
        <v>230</v>
      </c>
      <c r="G160">
        <v>0.68</v>
      </c>
    </row>
    <row r="161" spans="1:7" x14ac:dyDescent="0.2">
      <c r="A161" s="7">
        <v>39680</v>
      </c>
      <c r="B161">
        <v>30</v>
      </c>
      <c r="C161">
        <v>450</v>
      </c>
      <c r="D161" t="s">
        <v>256</v>
      </c>
      <c r="E161" t="s">
        <v>221</v>
      </c>
      <c r="F161" t="s">
        <v>230</v>
      </c>
      <c r="G161">
        <v>0.66300000000000003</v>
      </c>
    </row>
    <row r="162" spans="1:7" x14ac:dyDescent="0.2">
      <c r="A162" s="7">
        <v>39680</v>
      </c>
      <c r="B162">
        <v>30</v>
      </c>
      <c r="C162">
        <v>450</v>
      </c>
      <c r="D162" t="s">
        <v>256</v>
      </c>
      <c r="E162" t="s">
        <v>221</v>
      </c>
      <c r="F162" t="s">
        <v>230</v>
      </c>
      <c r="G162">
        <v>0.81600000000000006</v>
      </c>
    </row>
    <row r="163" spans="1:7" x14ac:dyDescent="0.2">
      <c r="A163" s="7">
        <v>39680</v>
      </c>
      <c r="B163">
        <v>30</v>
      </c>
      <c r="C163">
        <v>450</v>
      </c>
      <c r="D163" t="s">
        <v>256</v>
      </c>
      <c r="E163" t="s">
        <v>217</v>
      </c>
      <c r="F163" t="s">
        <v>223</v>
      </c>
      <c r="G163">
        <v>1.53</v>
      </c>
    </row>
    <row r="164" spans="1:7" x14ac:dyDescent="0.2">
      <c r="A164" s="7">
        <v>39680</v>
      </c>
      <c r="B164">
        <v>30</v>
      </c>
      <c r="C164">
        <v>450</v>
      </c>
      <c r="D164" t="s">
        <v>256</v>
      </c>
      <c r="E164" t="s">
        <v>217</v>
      </c>
      <c r="F164" t="s">
        <v>251</v>
      </c>
      <c r="G164">
        <v>0.93500000000000005</v>
      </c>
    </row>
    <row r="165" spans="1:7" x14ac:dyDescent="0.2">
      <c r="A165" s="7">
        <v>39680</v>
      </c>
      <c r="B165">
        <v>30</v>
      </c>
      <c r="C165">
        <v>450</v>
      </c>
      <c r="D165" t="s">
        <v>256</v>
      </c>
      <c r="E165" t="s">
        <v>217</v>
      </c>
      <c r="F165" t="s">
        <v>251</v>
      </c>
      <c r="G165">
        <v>0.71400000000000008</v>
      </c>
    </row>
    <row r="166" spans="1:7" x14ac:dyDescent="0.2">
      <c r="A166" s="7">
        <v>39680</v>
      </c>
      <c r="B166">
        <v>30</v>
      </c>
      <c r="C166">
        <v>450</v>
      </c>
      <c r="D166" t="s">
        <v>256</v>
      </c>
      <c r="E166" t="s">
        <v>217</v>
      </c>
      <c r="F166" t="s">
        <v>251</v>
      </c>
      <c r="G166">
        <v>0.71400000000000008</v>
      </c>
    </row>
    <row r="167" spans="1:7" x14ac:dyDescent="0.2">
      <c r="A167" s="7">
        <v>39680</v>
      </c>
      <c r="B167">
        <v>30</v>
      </c>
      <c r="C167">
        <v>450</v>
      </c>
      <c r="D167" t="s">
        <v>256</v>
      </c>
      <c r="E167" t="s">
        <v>217</v>
      </c>
      <c r="F167" t="s">
        <v>251</v>
      </c>
      <c r="G167">
        <v>0.69699999999999995</v>
      </c>
    </row>
    <row r="168" spans="1:7" x14ac:dyDescent="0.2">
      <c r="A168" s="7">
        <v>39680</v>
      </c>
      <c r="B168">
        <v>30</v>
      </c>
      <c r="C168">
        <v>450</v>
      </c>
      <c r="D168" t="s">
        <v>256</v>
      </c>
      <c r="E168" t="s">
        <v>217</v>
      </c>
      <c r="F168" t="s">
        <v>223</v>
      </c>
      <c r="G168">
        <v>1.5640000000000001</v>
      </c>
    </row>
    <row r="169" spans="1:7" x14ac:dyDescent="0.2">
      <c r="A169" s="7">
        <v>39680</v>
      </c>
      <c r="B169">
        <v>30</v>
      </c>
      <c r="C169">
        <v>450</v>
      </c>
      <c r="D169" t="s">
        <v>256</v>
      </c>
      <c r="E169" t="s">
        <v>217</v>
      </c>
      <c r="F169" t="s">
        <v>223</v>
      </c>
      <c r="G169">
        <v>1.292</v>
      </c>
    </row>
    <row r="170" spans="1:7" x14ac:dyDescent="0.2">
      <c r="A170" s="7">
        <v>39680</v>
      </c>
      <c r="B170">
        <v>30</v>
      </c>
      <c r="C170">
        <v>450</v>
      </c>
      <c r="D170" t="s">
        <v>256</v>
      </c>
      <c r="E170" t="s">
        <v>217</v>
      </c>
      <c r="F170" t="s">
        <v>223</v>
      </c>
      <c r="G170">
        <v>1.6150000000000002</v>
      </c>
    </row>
    <row r="171" spans="1:7" x14ac:dyDescent="0.2">
      <c r="A171" s="7">
        <v>39680</v>
      </c>
      <c r="B171">
        <v>30</v>
      </c>
      <c r="C171">
        <v>450</v>
      </c>
      <c r="D171" t="s">
        <v>256</v>
      </c>
      <c r="E171" t="s">
        <v>217</v>
      </c>
      <c r="F171" t="s">
        <v>251</v>
      </c>
      <c r="G171">
        <v>0.76500000000000001</v>
      </c>
    </row>
    <row r="172" spans="1:7" x14ac:dyDescent="0.2">
      <c r="A172" s="7">
        <v>39680</v>
      </c>
      <c r="B172">
        <v>30</v>
      </c>
      <c r="C172">
        <v>450</v>
      </c>
      <c r="D172" t="s">
        <v>256</v>
      </c>
      <c r="E172" t="s">
        <v>217</v>
      </c>
      <c r="F172" t="s">
        <v>223</v>
      </c>
      <c r="G172">
        <v>1.1900000000000002</v>
      </c>
    </row>
    <row r="173" spans="1:7" x14ac:dyDescent="0.2">
      <c r="A173" s="7">
        <v>39680</v>
      </c>
      <c r="B173">
        <v>30</v>
      </c>
      <c r="C173">
        <v>450</v>
      </c>
      <c r="D173" t="s">
        <v>256</v>
      </c>
      <c r="E173" t="s">
        <v>217</v>
      </c>
      <c r="F173" t="s">
        <v>223</v>
      </c>
      <c r="G173">
        <v>1.2750000000000001</v>
      </c>
    </row>
    <row r="174" spans="1:7" x14ac:dyDescent="0.2">
      <c r="A174" s="7">
        <v>39680</v>
      </c>
      <c r="B174">
        <v>30</v>
      </c>
      <c r="C174">
        <v>450</v>
      </c>
      <c r="D174" t="s">
        <v>256</v>
      </c>
      <c r="E174" t="s">
        <v>217</v>
      </c>
      <c r="F174" t="s">
        <v>251</v>
      </c>
      <c r="G174">
        <v>0.88400000000000012</v>
      </c>
    </row>
    <row r="175" spans="1:7" x14ac:dyDescent="0.2">
      <c r="A175" s="7">
        <v>39680</v>
      </c>
      <c r="B175">
        <v>30</v>
      </c>
      <c r="C175">
        <v>450</v>
      </c>
      <c r="D175" t="s">
        <v>256</v>
      </c>
      <c r="E175" t="s">
        <v>217</v>
      </c>
      <c r="F175" t="s">
        <v>223</v>
      </c>
      <c r="G175">
        <v>1.6150000000000002</v>
      </c>
    </row>
    <row r="176" spans="1:7" x14ac:dyDescent="0.2">
      <c r="A176" s="7">
        <v>39680</v>
      </c>
      <c r="B176">
        <v>30</v>
      </c>
      <c r="C176">
        <v>450</v>
      </c>
      <c r="D176" t="s">
        <v>256</v>
      </c>
      <c r="E176" t="s">
        <v>217</v>
      </c>
      <c r="F176" t="s">
        <v>223</v>
      </c>
      <c r="G176">
        <v>1.1560000000000001</v>
      </c>
    </row>
    <row r="177" spans="1:7" x14ac:dyDescent="0.2">
      <c r="A177" s="7">
        <v>39680</v>
      </c>
      <c r="B177">
        <v>30</v>
      </c>
      <c r="C177">
        <v>450</v>
      </c>
      <c r="D177" t="s">
        <v>256</v>
      </c>
      <c r="E177" t="s">
        <v>217</v>
      </c>
      <c r="F177" t="s">
        <v>223</v>
      </c>
      <c r="G177">
        <v>1.53</v>
      </c>
    </row>
    <row r="178" spans="1:7" x14ac:dyDescent="0.2">
      <c r="A178" s="7">
        <v>39680</v>
      </c>
      <c r="B178">
        <v>30</v>
      </c>
      <c r="C178">
        <v>450</v>
      </c>
      <c r="D178" t="s">
        <v>256</v>
      </c>
      <c r="E178" t="s">
        <v>217</v>
      </c>
      <c r="F178" t="s">
        <v>251</v>
      </c>
      <c r="G178">
        <v>1.0030000000000001</v>
      </c>
    </row>
    <row r="179" spans="1:7" x14ac:dyDescent="0.2">
      <c r="A179" s="7">
        <v>39680</v>
      </c>
      <c r="B179">
        <v>2</v>
      </c>
      <c r="C179">
        <v>0</v>
      </c>
      <c r="D179" t="s">
        <v>257</v>
      </c>
      <c r="E179" t="s">
        <v>221</v>
      </c>
      <c r="F179" t="s">
        <v>233</v>
      </c>
      <c r="G179">
        <v>0.44200000000000006</v>
      </c>
    </row>
    <row r="180" spans="1:7" x14ac:dyDescent="0.2">
      <c r="A180" s="7">
        <v>39680</v>
      </c>
      <c r="B180">
        <v>2</v>
      </c>
      <c r="C180">
        <v>0</v>
      </c>
      <c r="D180" t="s">
        <v>257</v>
      </c>
      <c r="E180" t="s">
        <v>221</v>
      </c>
      <c r="F180" t="s">
        <v>233</v>
      </c>
      <c r="G180">
        <v>0.44200000000000006</v>
      </c>
    </row>
    <row r="181" spans="1:7" x14ac:dyDescent="0.2">
      <c r="A181" s="7">
        <v>39680</v>
      </c>
      <c r="B181">
        <v>2</v>
      </c>
      <c r="C181">
        <v>0</v>
      </c>
      <c r="D181" t="s">
        <v>257</v>
      </c>
      <c r="E181" t="s">
        <v>221</v>
      </c>
      <c r="F181" t="s">
        <v>233</v>
      </c>
      <c r="G181">
        <v>0.42500000000000004</v>
      </c>
    </row>
    <row r="182" spans="1:7" x14ac:dyDescent="0.2">
      <c r="A182" s="7">
        <v>39680</v>
      </c>
      <c r="B182">
        <v>2</v>
      </c>
      <c r="C182">
        <v>0</v>
      </c>
      <c r="D182" t="s">
        <v>257</v>
      </c>
      <c r="E182" t="s">
        <v>221</v>
      </c>
      <c r="F182" t="s">
        <v>233</v>
      </c>
      <c r="G182">
        <v>0.40800000000000003</v>
      </c>
    </row>
    <row r="183" spans="1:7" x14ac:dyDescent="0.2">
      <c r="A183" s="7">
        <v>39680</v>
      </c>
      <c r="B183">
        <v>2</v>
      </c>
      <c r="C183">
        <v>0</v>
      </c>
      <c r="D183" t="s">
        <v>257</v>
      </c>
      <c r="E183" t="s">
        <v>221</v>
      </c>
      <c r="F183" t="s">
        <v>225</v>
      </c>
      <c r="G183">
        <v>0.62900000000000011</v>
      </c>
    </row>
    <row r="184" spans="1:7" x14ac:dyDescent="0.2">
      <c r="A184" s="7">
        <v>39680</v>
      </c>
      <c r="B184">
        <v>2</v>
      </c>
      <c r="C184">
        <v>0</v>
      </c>
      <c r="D184" t="s">
        <v>257</v>
      </c>
      <c r="E184" t="s">
        <v>221</v>
      </c>
      <c r="F184" t="s">
        <v>225</v>
      </c>
      <c r="G184">
        <v>0.49299999999999999</v>
      </c>
    </row>
    <row r="185" spans="1:7" x14ac:dyDescent="0.2">
      <c r="A185" s="7">
        <v>39680</v>
      </c>
      <c r="B185">
        <v>2</v>
      </c>
      <c r="C185">
        <v>0</v>
      </c>
      <c r="D185" t="s">
        <v>257</v>
      </c>
      <c r="E185" t="s">
        <v>221</v>
      </c>
      <c r="F185" t="s">
        <v>225</v>
      </c>
      <c r="G185">
        <v>0.59500000000000008</v>
      </c>
    </row>
    <row r="186" spans="1:7" x14ac:dyDescent="0.2">
      <c r="A186" s="7">
        <v>39680</v>
      </c>
      <c r="B186">
        <v>2</v>
      </c>
      <c r="C186">
        <v>0</v>
      </c>
      <c r="D186" t="s">
        <v>257</v>
      </c>
      <c r="E186" t="s">
        <v>221</v>
      </c>
      <c r="F186" t="s">
        <v>230</v>
      </c>
      <c r="G186">
        <v>0.64600000000000002</v>
      </c>
    </row>
    <row r="187" spans="1:7" x14ac:dyDescent="0.2">
      <c r="A187" s="7">
        <v>39680</v>
      </c>
      <c r="B187">
        <v>2</v>
      </c>
      <c r="C187">
        <v>0</v>
      </c>
      <c r="D187" t="s">
        <v>257</v>
      </c>
      <c r="E187" t="s">
        <v>221</v>
      </c>
      <c r="F187" t="s">
        <v>230</v>
      </c>
      <c r="G187">
        <v>0.64600000000000002</v>
      </c>
    </row>
    <row r="188" spans="1:7" x14ac:dyDescent="0.2">
      <c r="A188" s="7">
        <v>39680</v>
      </c>
      <c r="B188">
        <v>24</v>
      </c>
      <c r="C188">
        <v>50</v>
      </c>
      <c r="D188" t="s">
        <v>257</v>
      </c>
      <c r="E188" t="s">
        <v>249</v>
      </c>
      <c r="F188" t="s">
        <v>253</v>
      </c>
      <c r="G188">
        <v>1.2750000000000001</v>
      </c>
    </row>
    <row r="189" spans="1:7" x14ac:dyDescent="0.2">
      <c r="A189" s="7">
        <v>39680</v>
      </c>
      <c r="B189">
        <v>24</v>
      </c>
      <c r="C189">
        <v>50</v>
      </c>
      <c r="D189" t="s">
        <v>257</v>
      </c>
      <c r="E189" t="s">
        <v>249</v>
      </c>
      <c r="F189" t="s">
        <v>230</v>
      </c>
      <c r="G189">
        <v>1.4790000000000001</v>
      </c>
    </row>
    <row r="190" spans="1:7" x14ac:dyDescent="0.2">
      <c r="A190" s="7">
        <v>39680</v>
      </c>
      <c r="B190">
        <v>24</v>
      </c>
      <c r="C190">
        <v>50</v>
      </c>
      <c r="D190" t="s">
        <v>257</v>
      </c>
      <c r="E190" t="s">
        <v>249</v>
      </c>
      <c r="F190" t="s">
        <v>230</v>
      </c>
      <c r="G190">
        <v>1.2410000000000001</v>
      </c>
    </row>
    <row r="191" spans="1:7" x14ac:dyDescent="0.2">
      <c r="A191" s="7">
        <v>39680</v>
      </c>
      <c r="B191">
        <v>24</v>
      </c>
      <c r="C191">
        <v>50</v>
      </c>
      <c r="D191" t="s">
        <v>257</v>
      </c>
      <c r="E191" t="s">
        <v>221</v>
      </c>
      <c r="F191" t="s">
        <v>233</v>
      </c>
      <c r="G191">
        <v>0.49299999999999999</v>
      </c>
    </row>
    <row r="192" spans="1:7" x14ac:dyDescent="0.2">
      <c r="A192" s="7">
        <v>39680</v>
      </c>
      <c r="B192">
        <v>24</v>
      </c>
      <c r="C192">
        <v>50</v>
      </c>
      <c r="D192" t="s">
        <v>257</v>
      </c>
      <c r="E192" t="s">
        <v>221</v>
      </c>
      <c r="F192" t="s">
        <v>233</v>
      </c>
      <c r="G192">
        <v>0.47599999999999998</v>
      </c>
    </row>
    <row r="193" spans="1:7" x14ac:dyDescent="0.2">
      <c r="A193" s="7">
        <v>39680</v>
      </c>
      <c r="B193">
        <v>24</v>
      </c>
      <c r="C193">
        <v>50</v>
      </c>
      <c r="D193" t="s">
        <v>257</v>
      </c>
      <c r="E193" t="s">
        <v>221</v>
      </c>
      <c r="F193" t="s">
        <v>233</v>
      </c>
      <c r="G193">
        <v>0.47599999999999998</v>
      </c>
    </row>
    <row r="194" spans="1:7" x14ac:dyDescent="0.2">
      <c r="A194" s="7">
        <v>39680</v>
      </c>
      <c r="B194">
        <v>24</v>
      </c>
      <c r="C194">
        <v>50</v>
      </c>
      <c r="D194" t="s">
        <v>257</v>
      </c>
      <c r="E194" t="s">
        <v>221</v>
      </c>
      <c r="F194" t="s">
        <v>225</v>
      </c>
      <c r="G194">
        <v>0.54400000000000004</v>
      </c>
    </row>
    <row r="195" spans="1:7" x14ac:dyDescent="0.2">
      <c r="A195" s="7">
        <v>39680</v>
      </c>
      <c r="B195">
        <v>24</v>
      </c>
      <c r="C195">
        <v>50</v>
      </c>
      <c r="D195" t="s">
        <v>257</v>
      </c>
      <c r="E195" t="s">
        <v>221</v>
      </c>
      <c r="F195" t="s">
        <v>225</v>
      </c>
      <c r="G195">
        <v>0.47599999999999998</v>
      </c>
    </row>
    <row r="196" spans="1:7" x14ac:dyDescent="0.2">
      <c r="A196" s="7">
        <v>39680</v>
      </c>
      <c r="B196">
        <v>24</v>
      </c>
      <c r="C196">
        <v>50</v>
      </c>
      <c r="D196" t="s">
        <v>257</v>
      </c>
      <c r="E196" t="s">
        <v>221</v>
      </c>
      <c r="F196" t="s">
        <v>225</v>
      </c>
      <c r="G196">
        <v>0.59500000000000008</v>
      </c>
    </row>
    <row r="197" spans="1:7" x14ac:dyDescent="0.2">
      <c r="A197" s="7">
        <v>39680</v>
      </c>
      <c r="B197">
        <v>24</v>
      </c>
      <c r="C197">
        <v>50</v>
      </c>
      <c r="D197" t="s">
        <v>257</v>
      </c>
      <c r="E197" t="s">
        <v>221</v>
      </c>
      <c r="F197" t="s">
        <v>225</v>
      </c>
      <c r="G197">
        <v>0.54400000000000004</v>
      </c>
    </row>
    <row r="198" spans="1:7" x14ac:dyDescent="0.2">
      <c r="A198" s="7">
        <v>39680</v>
      </c>
      <c r="B198">
        <v>24</v>
      </c>
      <c r="C198">
        <v>50</v>
      </c>
      <c r="D198" t="s">
        <v>257</v>
      </c>
      <c r="E198" t="s">
        <v>221</v>
      </c>
      <c r="F198" t="s">
        <v>225</v>
      </c>
      <c r="G198">
        <v>0.59500000000000008</v>
      </c>
    </row>
    <row r="199" spans="1:7" x14ac:dyDescent="0.2">
      <c r="A199" s="7">
        <v>39680</v>
      </c>
      <c r="B199">
        <v>24</v>
      </c>
      <c r="C199">
        <v>50</v>
      </c>
      <c r="D199" t="s">
        <v>257</v>
      </c>
      <c r="E199" t="s">
        <v>221</v>
      </c>
      <c r="F199" t="s">
        <v>225</v>
      </c>
      <c r="G199">
        <v>0.52700000000000002</v>
      </c>
    </row>
    <row r="200" spans="1:7" x14ac:dyDescent="0.2">
      <c r="A200" s="7">
        <v>39680</v>
      </c>
      <c r="B200">
        <v>24</v>
      </c>
      <c r="C200">
        <v>50</v>
      </c>
      <c r="D200" t="s">
        <v>257</v>
      </c>
      <c r="E200" t="s">
        <v>221</v>
      </c>
      <c r="F200" t="s">
        <v>230</v>
      </c>
      <c r="G200">
        <v>0.69699999999999995</v>
      </c>
    </row>
    <row r="201" spans="1:7" x14ac:dyDescent="0.2">
      <c r="A201" s="7">
        <v>39680</v>
      </c>
      <c r="B201">
        <v>24</v>
      </c>
      <c r="C201">
        <v>50</v>
      </c>
      <c r="D201" t="s">
        <v>257</v>
      </c>
      <c r="E201" t="s">
        <v>221</v>
      </c>
      <c r="F201" t="s">
        <v>230</v>
      </c>
      <c r="G201">
        <v>0.54400000000000004</v>
      </c>
    </row>
    <row r="202" spans="1:7" x14ac:dyDescent="0.2">
      <c r="A202" s="7">
        <v>39680</v>
      </c>
      <c r="B202">
        <v>24</v>
      </c>
      <c r="C202">
        <v>50</v>
      </c>
      <c r="D202" t="s">
        <v>257</v>
      </c>
      <c r="E202" t="s">
        <v>221</v>
      </c>
      <c r="F202" t="s">
        <v>230</v>
      </c>
      <c r="G202">
        <v>0.88400000000000012</v>
      </c>
    </row>
    <row r="203" spans="1:7" x14ac:dyDescent="0.2">
      <c r="A203" s="7">
        <v>39680</v>
      </c>
      <c r="B203">
        <v>24</v>
      </c>
      <c r="C203">
        <v>50</v>
      </c>
      <c r="D203" t="s">
        <v>257</v>
      </c>
      <c r="E203" t="s">
        <v>221</v>
      </c>
      <c r="F203" t="s">
        <v>230</v>
      </c>
      <c r="G203">
        <v>0.56100000000000005</v>
      </c>
    </row>
    <row r="204" spans="1:7" x14ac:dyDescent="0.2">
      <c r="A204" s="7">
        <v>39680</v>
      </c>
      <c r="B204">
        <v>24</v>
      </c>
      <c r="C204">
        <v>50</v>
      </c>
      <c r="D204" t="s">
        <v>257</v>
      </c>
      <c r="E204" t="s">
        <v>221</v>
      </c>
      <c r="F204" t="s">
        <v>230</v>
      </c>
      <c r="G204">
        <v>0.59500000000000008</v>
      </c>
    </row>
    <row r="205" spans="1:7" x14ac:dyDescent="0.2">
      <c r="A205" s="7">
        <v>39680</v>
      </c>
      <c r="B205">
        <v>24</v>
      </c>
      <c r="C205">
        <v>50</v>
      </c>
      <c r="D205" t="s">
        <v>257</v>
      </c>
      <c r="E205" t="s">
        <v>221</v>
      </c>
      <c r="F205" t="s">
        <v>230</v>
      </c>
      <c r="G205">
        <v>0.37400000000000005</v>
      </c>
    </row>
    <row r="206" spans="1:7" x14ac:dyDescent="0.2">
      <c r="A206" s="7">
        <v>39680</v>
      </c>
      <c r="B206">
        <v>24</v>
      </c>
      <c r="C206">
        <v>50</v>
      </c>
      <c r="D206" t="s">
        <v>257</v>
      </c>
      <c r="E206" t="s">
        <v>221</v>
      </c>
      <c r="F206" t="s">
        <v>230</v>
      </c>
      <c r="G206">
        <v>0.34</v>
      </c>
    </row>
    <row r="207" spans="1:7" x14ac:dyDescent="0.2">
      <c r="A207" s="7">
        <v>39680</v>
      </c>
      <c r="B207">
        <v>24</v>
      </c>
      <c r="C207">
        <v>50</v>
      </c>
      <c r="D207" t="s">
        <v>257</v>
      </c>
      <c r="E207" t="s">
        <v>221</v>
      </c>
      <c r="F207" t="s">
        <v>230</v>
      </c>
      <c r="G207">
        <v>0.35700000000000004</v>
      </c>
    </row>
    <row r="208" spans="1:7" x14ac:dyDescent="0.2">
      <c r="A208" s="7">
        <v>39680</v>
      </c>
      <c r="B208">
        <v>24</v>
      </c>
      <c r="C208">
        <v>50</v>
      </c>
      <c r="D208" t="s">
        <v>257</v>
      </c>
      <c r="E208" t="s">
        <v>221</v>
      </c>
      <c r="F208" t="s">
        <v>230</v>
      </c>
      <c r="G208">
        <v>1.3939999999999999</v>
      </c>
    </row>
    <row r="209" spans="1:7" x14ac:dyDescent="0.2">
      <c r="A209" s="7">
        <v>39680</v>
      </c>
      <c r="B209">
        <v>24</v>
      </c>
      <c r="C209">
        <v>50</v>
      </c>
      <c r="D209" t="s">
        <v>257</v>
      </c>
      <c r="E209" t="s">
        <v>217</v>
      </c>
      <c r="F209" t="s">
        <v>251</v>
      </c>
      <c r="G209">
        <v>0.76500000000000001</v>
      </c>
    </row>
    <row r="210" spans="1:7" x14ac:dyDescent="0.2">
      <c r="A210" s="7">
        <v>39680</v>
      </c>
      <c r="B210">
        <v>5</v>
      </c>
      <c r="C210">
        <v>100</v>
      </c>
      <c r="D210" t="s">
        <v>257</v>
      </c>
      <c r="E210" t="s">
        <v>221</v>
      </c>
      <c r="F210" t="s">
        <v>233</v>
      </c>
      <c r="G210">
        <v>0.35700000000000004</v>
      </c>
    </row>
    <row r="211" spans="1:7" x14ac:dyDescent="0.2">
      <c r="A211" s="7">
        <v>39680</v>
      </c>
      <c r="B211">
        <v>5</v>
      </c>
      <c r="C211">
        <v>100</v>
      </c>
      <c r="D211" t="s">
        <v>257</v>
      </c>
      <c r="E211" t="s">
        <v>221</v>
      </c>
      <c r="F211" t="s">
        <v>225</v>
      </c>
      <c r="G211">
        <v>0.47599999999999998</v>
      </c>
    </row>
    <row r="212" spans="1:7" x14ac:dyDescent="0.2">
      <c r="A212" s="7">
        <v>39680</v>
      </c>
      <c r="B212">
        <v>5</v>
      </c>
      <c r="C212">
        <v>100</v>
      </c>
      <c r="D212" t="s">
        <v>257</v>
      </c>
      <c r="E212" t="s">
        <v>221</v>
      </c>
      <c r="F212" t="s">
        <v>225</v>
      </c>
      <c r="G212">
        <v>0.56100000000000005</v>
      </c>
    </row>
    <row r="213" spans="1:7" x14ac:dyDescent="0.2">
      <c r="A213" s="7">
        <v>39680</v>
      </c>
      <c r="B213">
        <v>5</v>
      </c>
      <c r="C213">
        <v>100</v>
      </c>
      <c r="D213" t="s">
        <v>257</v>
      </c>
      <c r="E213" t="s">
        <v>221</v>
      </c>
      <c r="F213" t="s">
        <v>225</v>
      </c>
      <c r="G213">
        <v>0.54400000000000004</v>
      </c>
    </row>
    <row r="214" spans="1:7" x14ac:dyDescent="0.2">
      <c r="A214" s="7">
        <v>39680</v>
      </c>
      <c r="B214">
        <v>5</v>
      </c>
      <c r="C214">
        <v>100</v>
      </c>
      <c r="D214" t="s">
        <v>257</v>
      </c>
      <c r="E214" t="s">
        <v>221</v>
      </c>
      <c r="F214" t="s">
        <v>230</v>
      </c>
      <c r="G214">
        <v>0.59500000000000008</v>
      </c>
    </row>
    <row r="215" spans="1:7" x14ac:dyDescent="0.2">
      <c r="A215" s="7">
        <v>39680</v>
      </c>
      <c r="B215">
        <v>5</v>
      </c>
      <c r="C215">
        <v>100</v>
      </c>
      <c r="D215" t="s">
        <v>257</v>
      </c>
      <c r="E215" t="s">
        <v>221</v>
      </c>
      <c r="F215" t="s">
        <v>230</v>
      </c>
      <c r="G215">
        <v>0.62900000000000011</v>
      </c>
    </row>
    <row r="216" spans="1:7" x14ac:dyDescent="0.2">
      <c r="A216" s="7">
        <v>39680</v>
      </c>
      <c r="B216">
        <v>5</v>
      </c>
      <c r="C216">
        <v>100</v>
      </c>
      <c r="D216" t="s">
        <v>257</v>
      </c>
      <c r="E216" t="s">
        <v>221</v>
      </c>
      <c r="F216" t="s">
        <v>230</v>
      </c>
      <c r="G216">
        <v>0.62900000000000011</v>
      </c>
    </row>
    <row r="217" spans="1:7" x14ac:dyDescent="0.2">
      <c r="A217" s="7">
        <v>39680</v>
      </c>
      <c r="B217">
        <v>5</v>
      </c>
      <c r="C217">
        <v>100</v>
      </c>
      <c r="D217" t="s">
        <v>257</v>
      </c>
      <c r="E217" t="s">
        <v>221</v>
      </c>
      <c r="F217" t="s">
        <v>230</v>
      </c>
      <c r="G217">
        <v>0.6120000000000001</v>
      </c>
    </row>
    <row r="218" spans="1:7" x14ac:dyDescent="0.2">
      <c r="A218" s="7">
        <v>39680</v>
      </c>
      <c r="B218">
        <v>16</v>
      </c>
      <c r="C218">
        <v>150</v>
      </c>
      <c r="D218" t="s">
        <v>257</v>
      </c>
      <c r="E218" t="s">
        <v>221</v>
      </c>
      <c r="F218" t="s">
        <v>225</v>
      </c>
      <c r="G218">
        <v>0.51</v>
      </c>
    </row>
    <row r="219" spans="1:7" x14ac:dyDescent="0.2">
      <c r="A219" s="7">
        <v>39680</v>
      </c>
      <c r="B219">
        <v>26</v>
      </c>
      <c r="C219">
        <v>250</v>
      </c>
      <c r="D219" t="s">
        <v>257</v>
      </c>
      <c r="E219" t="s">
        <v>221</v>
      </c>
      <c r="F219" t="s">
        <v>225</v>
      </c>
      <c r="G219">
        <v>0.59500000000000008</v>
      </c>
    </row>
    <row r="220" spans="1:7" x14ac:dyDescent="0.2">
      <c r="A220" s="7">
        <v>39680</v>
      </c>
      <c r="B220">
        <v>26</v>
      </c>
      <c r="C220">
        <v>250</v>
      </c>
      <c r="D220" t="s">
        <v>257</v>
      </c>
      <c r="E220" t="s">
        <v>221</v>
      </c>
      <c r="F220" t="s">
        <v>225</v>
      </c>
      <c r="G220">
        <v>0.54400000000000004</v>
      </c>
    </row>
    <row r="221" spans="1:7" x14ac:dyDescent="0.2">
      <c r="A221" s="7">
        <v>39680</v>
      </c>
      <c r="B221">
        <v>26</v>
      </c>
      <c r="C221">
        <v>250</v>
      </c>
      <c r="D221" t="s">
        <v>257</v>
      </c>
      <c r="E221" t="s">
        <v>221</v>
      </c>
      <c r="F221" t="s">
        <v>225</v>
      </c>
      <c r="G221">
        <v>0.45900000000000007</v>
      </c>
    </row>
    <row r="222" spans="1:7" x14ac:dyDescent="0.2">
      <c r="A222" s="7">
        <v>39680</v>
      </c>
      <c r="B222">
        <v>26</v>
      </c>
      <c r="C222">
        <v>250</v>
      </c>
      <c r="D222" t="s">
        <v>257</v>
      </c>
      <c r="E222" t="s">
        <v>221</v>
      </c>
      <c r="F222" t="s">
        <v>225</v>
      </c>
      <c r="G222">
        <v>0.54400000000000004</v>
      </c>
    </row>
    <row r="223" spans="1:7" x14ac:dyDescent="0.2">
      <c r="A223" s="7">
        <v>39680</v>
      </c>
      <c r="B223">
        <v>26</v>
      </c>
      <c r="C223">
        <v>250</v>
      </c>
      <c r="D223" t="s">
        <v>257</v>
      </c>
      <c r="E223" t="s">
        <v>221</v>
      </c>
      <c r="F223" t="s">
        <v>225</v>
      </c>
      <c r="G223">
        <v>0.51</v>
      </c>
    </row>
    <row r="224" spans="1:7" x14ac:dyDescent="0.2">
      <c r="A224" s="7">
        <v>39680</v>
      </c>
      <c r="B224">
        <v>26</v>
      </c>
      <c r="C224">
        <v>250</v>
      </c>
      <c r="D224" t="s">
        <v>257</v>
      </c>
      <c r="E224" t="s">
        <v>221</v>
      </c>
      <c r="F224" t="s">
        <v>230</v>
      </c>
      <c r="G224">
        <v>0.69699999999999995</v>
      </c>
    </row>
    <row r="225" spans="1:7" x14ac:dyDescent="0.2">
      <c r="A225" s="7">
        <v>39680</v>
      </c>
      <c r="B225">
        <v>26</v>
      </c>
      <c r="C225">
        <v>250</v>
      </c>
      <c r="D225" t="s">
        <v>257</v>
      </c>
      <c r="E225" t="s">
        <v>221</v>
      </c>
      <c r="F225" t="s">
        <v>230</v>
      </c>
      <c r="G225">
        <v>0.68</v>
      </c>
    </row>
    <row r="226" spans="1:7" x14ac:dyDescent="0.2">
      <c r="A226" s="7">
        <v>39680</v>
      </c>
      <c r="B226">
        <v>26</v>
      </c>
      <c r="C226">
        <v>250</v>
      </c>
      <c r="D226" t="s">
        <v>257</v>
      </c>
      <c r="E226" t="s">
        <v>221</v>
      </c>
      <c r="F226" t="s">
        <v>230</v>
      </c>
      <c r="G226">
        <v>0.74800000000000011</v>
      </c>
    </row>
    <row r="227" spans="1:7" x14ac:dyDescent="0.2">
      <c r="A227" s="7">
        <v>39680</v>
      </c>
      <c r="B227">
        <v>26</v>
      </c>
      <c r="C227">
        <v>250</v>
      </c>
      <c r="D227" t="s">
        <v>257</v>
      </c>
      <c r="E227" t="s">
        <v>221</v>
      </c>
      <c r="F227" t="s">
        <v>230</v>
      </c>
      <c r="G227">
        <v>0.34</v>
      </c>
    </row>
    <row r="228" spans="1:7" x14ac:dyDescent="0.2">
      <c r="A228" s="7">
        <v>39680</v>
      </c>
      <c r="B228">
        <v>4</v>
      </c>
      <c r="C228">
        <v>300</v>
      </c>
      <c r="D228" t="s">
        <v>257</v>
      </c>
      <c r="E228" t="s">
        <v>221</v>
      </c>
      <c r="F228" t="s">
        <v>233</v>
      </c>
      <c r="G228">
        <v>0.42500000000000004</v>
      </c>
    </row>
    <row r="229" spans="1:7" x14ac:dyDescent="0.2">
      <c r="A229" s="7">
        <v>39680</v>
      </c>
      <c r="B229">
        <v>4</v>
      </c>
      <c r="C229">
        <v>300</v>
      </c>
      <c r="D229" t="s">
        <v>257</v>
      </c>
      <c r="E229" t="s">
        <v>221</v>
      </c>
      <c r="F229" t="s">
        <v>233</v>
      </c>
      <c r="G229">
        <v>0.44200000000000006</v>
      </c>
    </row>
    <row r="230" spans="1:7" x14ac:dyDescent="0.2">
      <c r="A230" s="7">
        <v>39680</v>
      </c>
      <c r="B230">
        <v>4</v>
      </c>
      <c r="C230">
        <v>300</v>
      </c>
      <c r="D230" t="s">
        <v>257</v>
      </c>
      <c r="E230" t="s">
        <v>221</v>
      </c>
      <c r="F230" t="s">
        <v>233</v>
      </c>
      <c r="G230">
        <v>0.42500000000000004</v>
      </c>
    </row>
    <row r="231" spans="1:7" x14ac:dyDescent="0.2">
      <c r="A231" s="7">
        <v>39680</v>
      </c>
      <c r="B231">
        <v>4</v>
      </c>
      <c r="C231">
        <v>300</v>
      </c>
      <c r="D231" t="s">
        <v>257</v>
      </c>
      <c r="E231" t="s">
        <v>221</v>
      </c>
      <c r="F231" t="s">
        <v>233</v>
      </c>
      <c r="G231">
        <v>0.40800000000000003</v>
      </c>
    </row>
    <row r="232" spans="1:7" x14ac:dyDescent="0.2">
      <c r="A232" s="7">
        <v>39680</v>
      </c>
      <c r="B232">
        <v>4</v>
      </c>
      <c r="C232">
        <v>300</v>
      </c>
      <c r="D232" t="s">
        <v>257</v>
      </c>
      <c r="E232" t="s">
        <v>221</v>
      </c>
      <c r="F232" t="s">
        <v>233</v>
      </c>
      <c r="G232">
        <v>0.42500000000000004</v>
      </c>
    </row>
    <row r="233" spans="1:7" x14ac:dyDescent="0.2">
      <c r="A233" s="7">
        <v>39680</v>
      </c>
      <c r="B233">
        <v>4</v>
      </c>
      <c r="C233">
        <v>300</v>
      </c>
      <c r="D233" t="s">
        <v>257</v>
      </c>
      <c r="E233" t="s">
        <v>221</v>
      </c>
      <c r="F233" t="s">
        <v>233</v>
      </c>
      <c r="G233">
        <v>0.44200000000000006</v>
      </c>
    </row>
    <row r="234" spans="1:7" x14ac:dyDescent="0.2">
      <c r="A234" s="7">
        <v>39680</v>
      </c>
      <c r="B234">
        <v>4</v>
      </c>
      <c r="C234">
        <v>300</v>
      </c>
      <c r="D234" t="s">
        <v>257</v>
      </c>
      <c r="E234" t="s">
        <v>221</v>
      </c>
      <c r="F234" t="s">
        <v>233</v>
      </c>
      <c r="G234">
        <v>0.34</v>
      </c>
    </row>
    <row r="235" spans="1:7" x14ac:dyDescent="0.2">
      <c r="A235" s="7">
        <v>39680</v>
      </c>
      <c r="B235">
        <v>4</v>
      </c>
      <c r="C235">
        <v>300</v>
      </c>
      <c r="D235" t="s">
        <v>257</v>
      </c>
      <c r="E235" t="s">
        <v>221</v>
      </c>
      <c r="F235" t="s">
        <v>225</v>
      </c>
      <c r="G235">
        <v>0.40800000000000003</v>
      </c>
    </row>
    <row r="236" spans="1:7" x14ac:dyDescent="0.2">
      <c r="A236" s="7">
        <v>39680</v>
      </c>
      <c r="B236">
        <v>4</v>
      </c>
      <c r="C236">
        <v>300</v>
      </c>
      <c r="D236" t="s">
        <v>257</v>
      </c>
      <c r="E236" t="s">
        <v>221</v>
      </c>
      <c r="F236" t="s">
        <v>225</v>
      </c>
      <c r="G236">
        <v>0.45900000000000007</v>
      </c>
    </row>
    <row r="237" spans="1:7" x14ac:dyDescent="0.2">
      <c r="A237" s="7">
        <v>39680</v>
      </c>
      <c r="B237">
        <v>4</v>
      </c>
      <c r="C237">
        <v>300</v>
      </c>
      <c r="D237" t="s">
        <v>257</v>
      </c>
      <c r="E237" t="s">
        <v>221</v>
      </c>
      <c r="F237" t="s">
        <v>225</v>
      </c>
      <c r="G237">
        <v>0.52700000000000002</v>
      </c>
    </row>
    <row r="238" spans="1:7" x14ac:dyDescent="0.2">
      <c r="A238" s="7">
        <v>39680</v>
      </c>
      <c r="B238">
        <v>4</v>
      </c>
      <c r="C238">
        <v>300</v>
      </c>
      <c r="D238" t="s">
        <v>257</v>
      </c>
      <c r="E238" t="s">
        <v>221</v>
      </c>
      <c r="F238" t="s">
        <v>225</v>
      </c>
      <c r="G238">
        <v>0.49299999999999999</v>
      </c>
    </row>
    <row r="239" spans="1:7" x14ac:dyDescent="0.2">
      <c r="A239" s="7">
        <v>39680</v>
      </c>
      <c r="B239">
        <v>4</v>
      </c>
      <c r="C239">
        <v>300</v>
      </c>
      <c r="D239" t="s">
        <v>257</v>
      </c>
      <c r="E239" t="s">
        <v>221</v>
      </c>
      <c r="F239" t="s">
        <v>225</v>
      </c>
      <c r="G239">
        <v>0.54400000000000004</v>
      </c>
    </row>
    <row r="240" spans="1:7" x14ac:dyDescent="0.2">
      <c r="A240" s="7">
        <v>39680</v>
      </c>
      <c r="B240">
        <v>4</v>
      </c>
      <c r="C240">
        <v>300</v>
      </c>
      <c r="D240" t="s">
        <v>257</v>
      </c>
      <c r="E240" t="s">
        <v>221</v>
      </c>
      <c r="F240" t="s">
        <v>230</v>
      </c>
      <c r="G240">
        <v>0.66300000000000003</v>
      </c>
    </row>
    <row r="241" spans="1:7" x14ac:dyDescent="0.2">
      <c r="A241" s="7">
        <v>39680</v>
      </c>
      <c r="B241">
        <v>4</v>
      </c>
      <c r="C241">
        <v>300</v>
      </c>
      <c r="D241" t="s">
        <v>257</v>
      </c>
      <c r="E241" t="s">
        <v>221</v>
      </c>
      <c r="F241" t="s">
        <v>230</v>
      </c>
      <c r="G241">
        <v>0.64600000000000002</v>
      </c>
    </row>
    <row r="242" spans="1:7" x14ac:dyDescent="0.2">
      <c r="A242" s="7">
        <v>39680</v>
      </c>
      <c r="B242">
        <v>4</v>
      </c>
      <c r="C242">
        <v>300</v>
      </c>
      <c r="D242" t="s">
        <v>257</v>
      </c>
      <c r="E242" t="s">
        <v>221</v>
      </c>
      <c r="F242" t="s">
        <v>230</v>
      </c>
      <c r="G242">
        <v>0.64600000000000002</v>
      </c>
    </row>
    <row r="243" spans="1:7" x14ac:dyDescent="0.2">
      <c r="A243" s="7">
        <v>39680</v>
      </c>
      <c r="B243">
        <v>7</v>
      </c>
      <c r="C243">
        <v>350</v>
      </c>
      <c r="D243" t="s">
        <v>257</v>
      </c>
      <c r="E243" t="s">
        <v>249</v>
      </c>
      <c r="F243" t="s">
        <v>230</v>
      </c>
      <c r="G243">
        <v>0.47599999999999998</v>
      </c>
    </row>
    <row r="244" spans="1:7" x14ac:dyDescent="0.2">
      <c r="A244" s="7">
        <v>39680</v>
      </c>
      <c r="B244">
        <v>7</v>
      </c>
      <c r="C244">
        <v>350</v>
      </c>
      <c r="D244" t="s">
        <v>257</v>
      </c>
      <c r="E244" t="s">
        <v>221</v>
      </c>
      <c r="F244" t="s">
        <v>230</v>
      </c>
      <c r="G244">
        <v>0.49299999999999999</v>
      </c>
    </row>
    <row r="245" spans="1:7" x14ac:dyDescent="0.2">
      <c r="A245" s="7">
        <v>39680</v>
      </c>
      <c r="B245">
        <v>7</v>
      </c>
      <c r="C245">
        <v>350</v>
      </c>
      <c r="D245" t="s">
        <v>257</v>
      </c>
      <c r="E245" t="s">
        <v>221</v>
      </c>
      <c r="F245" t="s">
        <v>230</v>
      </c>
      <c r="G245">
        <v>0.64600000000000002</v>
      </c>
    </row>
    <row r="246" spans="1:7" x14ac:dyDescent="0.2">
      <c r="A246" s="7">
        <v>39680</v>
      </c>
      <c r="B246">
        <v>23</v>
      </c>
      <c r="C246">
        <v>400</v>
      </c>
      <c r="D246" t="s">
        <v>257</v>
      </c>
      <c r="E246" t="s">
        <v>249</v>
      </c>
      <c r="F246" t="s">
        <v>233</v>
      </c>
      <c r="G246">
        <v>0.90100000000000002</v>
      </c>
    </row>
    <row r="247" spans="1:7" x14ac:dyDescent="0.2">
      <c r="A247" s="7">
        <v>39680</v>
      </c>
      <c r="B247">
        <v>23</v>
      </c>
      <c r="C247">
        <v>400</v>
      </c>
      <c r="D247" t="s">
        <v>257</v>
      </c>
      <c r="E247" t="s">
        <v>221</v>
      </c>
      <c r="F247" t="s">
        <v>233</v>
      </c>
      <c r="G247">
        <v>0.47599999999999998</v>
      </c>
    </row>
    <row r="248" spans="1:7" x14ac:dyDescent="0.2">
      <c r="A248" s="7">
        <v>39680</v>
      </c>
      <c r="B248">
        <v>23</v>
      </c>
      <c r="C248">
        <v>400</v>
      </c>
      <c r="D248" t="s">
        <v>257</v>
      </c>
      <c r="E248" t="s">
        <v>221</v>
      </c>
      <c r="F248" t="s">
        <v>233</v>
      </c>
      <c r="G248">
        <v>0.49299999999999999</v>
      </c>
    </row>
    <row r="249" spans="1:7" x14ac:dyDescent="0.2">
      <c r="A249" s="7">
        <v>39680</v>
      </c>
      <c r="B249">
        <v>23</v>
      </c>
      <c r="C249">
        <v>400</v>
      </c>
      <c r="D249" t="s">
        <v>257</v>
      </c>
      <c r="E249" t="s">
        <v>221</v>
      </c>
      <c r="F249" t="s">
        <v>233</v>
      </c>
      <c r="G249">
        <v>0.47599999999999998</v>
      </c>
    </row>
    <row r="250" spans="1:7" x14ac:dyDescent="0.2">
      <c r="A250" s="7">
        <v>39680</v>
      </c>
      <c r="B250">
        <v>23</v>
      </c>
      <c r="C250">
        <v>400</v>
      </c>
      <c r="D250" t="s">
        <v>257</v>
      </c>
      <c r="E250" t="s">
        <v>221</v>
      </c>
      <c r="F250" t="s">
        <v>233</v>
      </c>
      <c r="G250">
        <v>0.47599999999999998</v>
      </c>
    </row>
    <row r="251" spans="1:7" x14ac:dyDescent="0.2">
      <c r="A251" s="7">
        <v>39680</v>
      </c>
      <c r="B251">
        <v>23</v>
      </c>
      <c r="C251">
        <v>400</v>
      </c>
      <c r="D251" t="s">
        <v>257</v>
      </c>
      <c r="E251" t="s">
        <v>221</v>
      </c>
      <c r="F251" t="s">
        <v>225</v>
      </c>
      <c r="G251">
        <v>0.6120000000000001</v>
      </c>
    </row>
    <row r="252" spans="1:7" x14ac:dyDescent="0.2">
      <c r="A252" s="7">
        <v>39680</v>
      </c>
      <c r="B252">
        <v>23</v>
      </c>
      <c r="C252">
        <v>400</v>
      </c>
      <c r="D252" t="s">
        <v>257</v>
      </c>
      <c r="E252" t="s">
        <v>221</v>
      </c>
      <c r="F252" t="s">
        <v>225</v>
      </c>
      <c r="G252">
        <v>0.59500000000000008</v>
      </c>
    </row>
    <row r="253" spans="1:7" x14ac:dyDescent="0.2">
      <c r="A253" s="7">
        <v>39680</v>
      </c>
      <c r="B253">
        <v>23</v>
      </c>
      <c r="C253">
        <v>400</v>
      </c>
      <c r="D253" t="s">
        <v>257</v>
      </c>
      <c r="E253" t="s">
        <v>221</v>
      </c>
      <c r="F253" t="s">
        <v>225</v>
      </c>
      <c r="G253">
        <v>0.62900000000000011</v>
      </c>
    </row>
    <row r="254" spans="1:7" x14ac:dyDescent="0.2">
      <c r="A254" s="7">
        <v>39680</v>
      </c>
      <c r="B254">
        <v>23</v>
      </c>
      <c r="C254">
        <v>400</v>
      </c>
      <c r="D254" t="s">
        <v>257</v>
      </c>
      <c r="E254" t="s">
        <v>221</v>
      </c>
      <c r="F254" t="s">
        <v>225</v>
      </c>
      <c r="G254">
        <v>0.68</v>
      </c>
    </row>
    <row r="255" spans="1:7" x14ac:dyDescent="0.2">
      <c r="A255" s="7">
        <v>39680</v>
      </c>
      <c r="B255">
        <v>23</v>
      </c>
      <c r="C255">
        <v>400</v>
      </c>
      <c r="D255" t="s">
        <v>257</v>
      </c>
      <c r="E255" t="s">
        <v>221</v>
      </c>
      <c r="F255" t="s">
        <v>225</v>
      </c>
      <c r="G255">
        <v>0.59500000000000008</v>
      </c>
    </row>
    <row r="256" spans="1:7" x14ac:dyDescent="0.2">
      <c r="A256" s="7">
        <v>39680</v>
      </c>
      <c r="B256">
        <v>23</v>
      </c>
      <c r="C256">
        <v>400</v>
      </c>
      <c r="D256" t="s">
        <v>257</v>
      </c>
      <c r="E256" t="s">
        <v>221</v>
      </c>
      <c r="F256" t="s">
        <v>225</v>
      </c>
      <c r="G256">
        <v>0.57800000000000007</v>
      </c>
    </row>
    <row r="257" spans="1:7" x14ac:dyDescent="0.2">
      <c r="A257" s="7">
        <v>39680</v>
      </c>
      <c r="B257">
        <v>23</v>
      </c>
      <c r="C257">
        <v>400</v>
      </c>
      <c r="D257" t="s">
        <v>257</v>
      </c>
      <c r="E257" t="s">
        <v>221</v>
      </c>
      <c r="F257" t="s">
        <v>225</v>
      </c>
      <c r="G257">
        <v>0.54400000000000004</v>
      </c>
    </row>
    <row r="258" spans="1:7" x14ac:dyDescent="0.2">
      <c r="A258" s="7">
        <v>39680</v>
      </c>
      <c r="B258">
        <v>23</v>
      </c>
      <c r="C258">
        <v>400</v>
      </c>
      <c r="D258" t="s">
        <v>257</v>
      </c>
      <c r="E258" t="s">
        <v>221</v>
      </c>
      <c r="F258" t="s">
        <v>225</v>
      </c>
      <c r="G258">
        <v>0.54400000000000004</v>
      </c>
    </row>
    <row r="259" spans="1:7" x14ac:dyDescent="0.2">
      <c r="A259" s="7">
        <v>39680</v>
      </c>
      <c r="B259">
        <v>23</v>
      </c>
      <c r="C259">
        <v>400</v>
      </c>
      <c r="D259" t="s">
        <v>257</v>
      </c>
      <c r="E259" t="s">
        <v>221</v>
      </c>
      <c r="F259" t="s">
        <v>225</v>
      </c>
      <c r="G259">
        <v>0.59500000000000008</v>
      </c>
    </row>
    <row r="260" spans="1:7" x14ac:dyDescent="0.2">
      <c r="A260" s="7">
        <v>39680</v>
      </c>
      <c r="B260">
        <v>23</v>
      </c>
      <c r="C260">
        <v>400</v>
      </c>
      <c r="D260" t="s">
        <v>257</v>
      </c>
      <c r="E260" t="s">
        <v>221</v>
      </c>
      <c r="F260" t="s">
        <v>225</v>
      </c>
      <c r="G260">
        <v>0.54400000000000004</v>
      </c>
    </row>
    <row r="261" spans="1:7" x14ac:dyDescent="0.2">
      <c r="A261" s="7">
        <v>39680</v>
      </c>
      <c r="B261">
        <v>23</v>
      </c>
      <c r="C261">
        <v>400</v>
      </c>
      <c r="D261" t="s">
        <v>257</v>
      </c>
      <c r="E261" t="s">
        <v>221</v>
      </c>
      <c r="F261" t="s">
        <v>225</v>
      </c>
      <c r="G261">
        <v>0.57800000000000007</v>
      </c>
    </row>
    <row r="262" spans="1:7" x14ac:dyDescent="0.2">
      <c r="A262" s="7">
        <v>39680</v>
      </c>
      <c r="B262">
        <v>23</v>
      </c>
      <c r="C262">
        <v>400</v>
      </c>
      <c r="D262" t="s">
        <v>257</v>
      </c>
      <c r="E262" t="s">
        <v>221</v>
      </c>
      <c r="F262" t="s">
        <v>225</v>
      </c>
      <c r="G262">
        <v>0.6120000000000001</v>
      </c>
    </row>
    <row r="263" spans="1:7" x14ac:dyDescent="0.2">
      <c r="A263" s="7">
        <v>39680</v>
      </c>
      <c r="B263">
        <v>23</v>
      </c>
      <c r="C263">
        <v>400</v>
      </c>
      <c r="D263" t="s">
        <v>257</v>
      </c>
      <c r="E263" t="s">
        <v>221</v>
      </c>
      <c r="F263" t="s">
        <v>225</v>
      </c>
      <c r="G263">
        <v>0.59500000000000008</v>
      </c>
    </row>
    <row r="264" spans="1:7" x14ac:dyDescent="0.2">
      <c r="A264" s="7">
        <v>39680</v>
      </c>
      <c r="B264">
        <v>23</v>
      </c>
      <c r="C264">
        <v>400</v>
      </c>
      <c r="D264" t="s">
        <v>257</v>
      </c>
      <c r="E264" t="s">
        <v>221</v>
      </c>
      <c r="F264" t="s">
        <v>225</v>
      </c>
      <c r="G264">
        <v>0.54400000000000004</v>
      </c>
    </row>
    <row r="265" spans="1:7" x14ac:dyDescent="0.2">
      <c r="A265" s="7">
        <v>39680</v>
      </c>
      <c r="B265">
        <v>23</v>
      </c>
      <c r="C265">
        <v>400</v>
      </c>
      <c r="D265" t="s">
        <v>257</v>
      </c>
      <c r="E265" t="s">
        <v>221</v>
      </c>
      <c r="F265" t="s">
        <v>225</v>
      </c>
      <c r="G265">
        <v>0.52700000000000002</v>
      </c>
    </row>
    <row r="266" spans="1:7" x14ac:dyDescent="0.2">
      <c r="A266" s="7">
        <v>39680</v>
      </c>
      <c r="B266">
        <v>23</v>
      </c>
      <c r="C266">
        <v>400</v>
      </c>
      <c r="D266" t="s">
        <v>257</v>
      </c>
      <c r="E266" t="s">
        <v>217</v>
      </c>
      <c r="F266" t="s">
        <v>223</v>
      </c>
      <c r="G266">
        <v>1.2750000000000001</v>
      </c>
    </row>
    <row r="267" spans="1:7" x14ac:dyDescent="0.2">
      <c r="A267" s="7">
        <v>39680</v>
      </c>
      <c r="B267">
        <v>23</v>
      </c>
      <c r="C267">
        <v>400</v>
      </c>
      <c r="D267" t="s">
        <v>257</v>
      </c>
      <c r="E267" t="s">
        <v>217</v>
      </c>
      <c r="F267" t="s">
        <v>251</v>
      </c>
      <c r="G267">
        <v>0.51</v>
      </c>
    </row>
    <row r="268" spans="1:7" x14ac:dyDescent="0.2">
      <c r="A268" s="7">
        <v>39680</v>
      </c>
      <c r="B268">
        <v>23</v>
      </c>
      <c r="C268">
        <v>400</v>
      </c>
      <c r="D268" t="s">
        <v>257</v>
      </c>
      <c r="E268" t="s">
        <v>217</v>
      </c>
      <c r="F268" t="s">
        <v>251</v>
      </c>
      <c r="G268">
        <v>0.6120000000000001</v>
      </c>
    </row>
    <row r="269" spans="1:7" x14ac:dyDescent="0.2">
      <c r="A269" s="7">
        <v>39680</v>
      </c>
      <c r="B269">
        <v>23</v>
      </c>
      <c r="C269">
        <v>400</v>
      </c>
      <c r="D269" t="s">
        <v>257</v>
      </c>
      <c r="E269" t="s">
        <v>217</v>
      </c>
      <c r="F269" t="s">
        <v>251</v>
      </c>
      <c r="G269">
        <v>0.68</v>
      </c>
    </row>
    <row r="270" spans="1:7" x14ac:dyDescent="0.2">
      <c r="A270" s="7">
        <v>39680</v>
      </c>
      <c r="B270">
        <v>23</v>
      </c>
      <c r="C270">
        <v>400</v>
      </c>
      <c r="D270" t="s">
        <v>257</v>
      </c>
      <c r="E270" t="s">
        <v>217</v>
      </c>
      <c r="F270" t="s">
        <v>251</v>
      </c>
      <c r="G270">
        <v>0.45900000000000007</v>
      </c>
    </row>
    <row r="271" spans="1:7" x14ac:dyDescent="0.2">
      <c r="A271" s="7">
        <v>39680</v>
      </c>
      <c r="B271">
        <v>23</v>
      </c>
      <c r="C271">
        <v>400</v>
      </c>
      <c r="D271" t="s">
        <v>257</v>
      </c>
      <c r="E271" t="s">
        <v>217</v>
      </c>
      <c r="F271" t="s">
        <v>251</v>
      </c>
      <c r="G271">
        <v>0.86699999999999999</v>
      </c>
    </row>
    <row r="272" spans="1:7" x14ac:dyDescent="0.2">
      <c r="A272" s="7">
        <v>39680</v>
      </c>
      <c r="B272">
        <v>23</v>
      </c>
      <c r="C272">
        <v>400</v>
      </c>
      <c r="D272" t="s">
        <v>257</v>
      </c>
      <c r="E272" t="s">
        <v>217</v>
      </c>
      <c r="F272" t="s">
        <v>251</v>
      </c>
      <c r="G272">
        <v>0.62900000000000011</v>
      </c>
    </row>
    <row r="273" spans="1:7" x14ac:dyDescent="0.2">
      <c r="A273" s="7">
        <v>39680</v>
      </c>
      <c r="B273">
        <v>23</v>
      </c>
      <c r="C273">
        <v>400</v>
      </c>
      <c r="D273" t="s">
        <v>257</v>
      </c>
      <c r="E273" t="s">
        <v>217</v>
      </c>
      <c r="F273" t="s">
        <v>223</v>
      </c>
      <c r="G273">
        <v>1.36</v>
      </c>
    </row>
    <row r="274" spans="1:7" x14ac:dyDescent="0.2">
      <c r="A274" s="7">
        <v>39680</v>
      </c>
      <c r="B274">
        <v>23</v>
      </c>
      <c r="C274">
        <v>400</v>
      </c>
      <c r="D274" t="s">
        <v>257</v>
      </c>
      <c r="E274" t="s">
        <v>217</v>
      </c>
      <c r="F274" t="s">
        <v>251</v>
      </c>
      <c r="G274">
        <v>0.40800000000000003</v>
      </c>
    </row>
    <row r="275" spans="1:7" x14ac:dyDescent="0.2">
      <c r="A275" s="7">
        <v>39680</v>
      </c>
      <c r="B275">
        <v>23</v>
      </c>
      <c r="C275">
        <v>400</v>
      </c>
      <c r="D275" t="s">
        <v>257</v>
      </c>
      <c r="E275" t="s">
        <v>217</v>
      </c>
      <c r="F275" t="s">
        <v>251</v>
      </c>
      <c r="G275">
        <v>0.42500000000000004</v>
      </c>
    </row>
    <row r="276" spans="1:7" x14ac:dyDescent="0.2">
      <c r="A276" s="7">
        <v>39680</v>
      </c>
      <c r="B276">
        <v>23</v>
      </c>
      <c r="C276">
        <v>400</v>
      </c>
      <c r="D276" t="s">
        <v>257</v>
      </c>
      <c r="E276" t="s">
        <v>217</v>
      </c>
      <c r="F276" t="s">
        <v>223</v>
      </c>
      <c r="G276">
        <v>1.071</v>
      </c>
    </row>
    <row r="277" spans="1:7" x14ac:dyDescent="0.2">
      <c r="A277" s="7">
        <v>39680</v>
      </c>
      <c r="B277">
        <v>23</v>
      </c>
      <c r="C277">
        <v>400</v>
      </c>
      <c r="D277" t="s">
        <v>257</v>
      </c>
      <c r="E277" t="s">
        <v>217</v>
      </c>
      <c r="F277" t="s">
        <v>251</v>
      </c>
      <c r="G277">
        <v>0.64600000000000002</v>
      </c>
    </row>
    <row r="278" spans="1:7" x14ac:dyDescent="0.2">
      <c r="A278" s="7">
        <v>39680</v>
      </c>
      <c r="B278">
        <v>23</v>
      </c>
      <c r="C278">
        <v>400</v>
      </c>
      <c r="D278" t="s">
        <v>257</v>
      </c>
      <c r="E278" t="s">
        <v>217</v>
      </c>
      <c r="F278" t="s">
        <v>251</v>
      </c>
      <c r="G278">
        <v>0.59500000000000008</v>
      </c>
    </row>
    <row r="279" spans="1:7" x14ac:dyDescent="0.2">
      <c r="A279" s="7">
        <v>39680</v>
      </c>
      <c r="B279">
        <v>23</v>
      </c>
      <c r="C279">
        <v>400</v>
      </c>
      <c r="D279" t="s">
        <v>257</v>
      </c>
      <c r="E279" t="s">
        <v>217</v>
      </c>
      <c r="F279" t="s">
        <v>223</v>
      </c>
      <c r="G279">
        <v>1.3260000000000001</v>
      </c>
    </row>
    <row r="280" spans="1:7" x14ac:dyDescent="0.2">
      <c r="A280" s="7">
        <v>39680</v>
      </c>
      <c r="B280">
        <v>23</v>
      </c>
      <c r="C280">
        <v>400</v>
      </c>
      <c r="D280" t="s">
        <v>257</v>
      </c>
      <c r="E280" t="s">
        <v>217</v>
      </c>
      <c r="F280" t="s">
        <v>223</v>
      </c>
      <c r="G280">
        <v>1.1900000000000002</v>
      </c>
    </row>
    <row r="281" spans="1:7" x14ac:dyDescent="0.2">
      <c r="A281" s="7">
        <v>39680</v>
      </c>
      <c r="B281">
        <v>23</v>
      </c>
      <c r="C281">
        <v>400</v>
      </c>
      <c r="D281" t="s">
        <v>257</v>
      </c>
      <c r="E281" t="s">
        <v>217</v>
      </c>
      <c r="F281" t="s">
        <v>251</v>
      </c>
      <c r="G281">
        <v>0.95199999999999996</v>
      </c>
    </row>
    <row r="282" spans="1:7" x14ac:dyDescent="0.2">
      <c r="A282" s="7">
        <v>39680</v>
      </c>
      <c r="B282">
        <v>23</v>
      </c>
      <c r="C282">
        <v>400</v>
      </c>
      <c r="D282" t="s">
        <v>257</v>
      </c>
      <c r="E282" t="s">
        <v>217</v>
      </c>
      <c r="F282" t="s">
        <v>223</v>
      </c>
      <c r="G282">
        <v>1.3430000000000002</v>
      </c>
    </row>
    <row r="283" spans="1:7" x14ac:dyDescent="0.2">
      <c r="A283" s="7">
        <v>39680</v>
      </c>
      <c r="B283">
        <v>23</v>
      </c>
      <c r="C283">
        <v>400</v>
      </c>
      <c r="D283" t="s">
        <v>257</v>
      </c>
      <c r="E283" t="s">
        <v>217</v>
      </c>
      <c r="F283" t="s">
        <v>251</v>
      </c>
      <c r="G283">
        <v>0.52700000000000002</v>
      </c>
    </row>
    <row r="284" spans="1:7" x14ac:dyDescent="0.2">
      <c r="A284" s="7">
        <v>39680</v>
      </c>
      <c r="B284">
        <v>23</v>
      </c>
      <c r="C284">
        <v>400</v>
      </c>
      <c r="D284" t="s">
        <v>257</v>
      </c>
      <c r="E284" t="s">
        <v>217</v>
      </c>
      <c r="F284" t="s">
        <v>251</v>
      </c>
      <c r="G284">
        <v>0.88400000000000012</v>
      </c>
    </row>
    <row r="285" spans="1:7" x14ac:dyDescent="0.2">
      <c r="A285" s="7">
        <v>39680</v>
      </c>
      <c r="B285">
        <v>23</v>
      </c>
      <c r="C285">
        <v>400</v>
      </c>
      <c r="D285" t="s">
        <v>257</v>
      </c>
      <c r="E285" t="s">
        <v>217</v>
      </c>
      <c r="F285" t="s">
        <v>251</v>
      </c>
      <c r="G285">
        <v>0.54400000000000004</v>
      </c>
    </row>
    <row r="286" spans="1:7" x14ac:dyDescent="0.2">
      <c r="A286" s="7">
        <v>39680</v>
      </c>
      <c r="B286">
        <v>23</v>
      </c>
      <c r="C286">
        <v>400</v>
      </c>
      <c r="D286" t="s">
        <v>257</v>
      </c>
      <c r="E286" t="s">
        <v>217</v>
      </c>
      <c r="F286" t="s">
        <v>251</v>
      </c>
      <c r="G286">
        <v>0.91800000000000015</v>
      </c>
    </row>
    <row r="287" spans="1:7" x14ac:dyDescent="0.2">
      <c r="A287" s="7">
        <v>39680</v>
      </c>
      <c r="B287">
        <v>23</v>
      </c>
      <c r="C287">
        <v>400</v>
      </c>
      <c r="D287" t="s">
        <v>257</v>
      </c>
      <c r="E287" t="s">
        <v>217</v>
      </c>
      <c r="F287" t="s">
        <v>251</v>
      </c>
      <c r="G287">
        <v>0.54400000000000004</v>
      </c>
    </row>
    <row r="288" spans="1:7" x14ac:dyDescent="0.2">
      <c r="A288" s="7">
        <v>39680</v>
      </c>
      <c r="B288">
        <v>23</v>
      </c>
      <c r="C288">
        <v>400</v>
      </c>
      <c r="D288" t="s">
        <v>257</v>
      </c>
      <c r="E288" t="s">
        <v>217</v>
      </c>
      <c r="F288" t="s">
        <v>223</v>
      </c>
      <c r="G288">
        <v>1.5130000000000001</v>
      </c>
    </row>
    <row r="289" spans="1:7" x14ac:dyDescent="0.2">
      <c r="A289" s="7">
        <v>39680</v>
      </c>
      <c r="B289">
        <v>18</v>
      </c>
      <c r="C289">
        <v>450</v>
      </c>
      <c r="D289" t="s">
        <v>257</v>
      </c>
      <c r="E289" t="s">
        <v>221</v>
      </c>
      <c r="F289" t="s">
        <v>243</v>
      </c>
      <c r="G289">
        <v>0.39100000000000001</v>
      </c>
    </row>
    <row r="290" spans="1:7" x14ac:dyDescent="0.2">
      <c r="A290" s="7">
        <v>39680</v>
      </c>
      <c r="B290">
        <v>18</v>
      </c>
      <c r="C290">
        <v>450</v>
      </c>
      <c r="D290" t="s">
        <v>257</v>
      </c>
      <c r="E290" t="s">
        <v>221</v>
      </c>
      <c r="F290" t="s">
        <v>233</v>
      </c>
      <c r="G290">
        <v>0.54400000000000004</v>
      </c>
    </row>
    <row r="291" spans="1:7" x14ac:dyDescent="0.2">
      <c r="A291" s="7">
        <v>39680</v>
      </c>
      <c r="B291">
        <v>18</v>
      </c>
      <c r="C291">
        <v>450</v>
      </c>
      <c r="D291" t="s">
        <v>257</v>
      </c>
      <c r="E291" t="s">
        <v>221</v>
      </c>
      <c r="F291" t="s">
        <v>225</v>
      </c>
      <c r="G291">
        <v>0.51</v>
      </c>
    </row>
    <row r="292" spans="1:7" x14ac:dyDescent="0.2">
      <c r="A292" s="7">
        <v>39680</v>
      </c>
      <c r="B292">
        <v>18</v>
      </c>
      <c r="C292">
        <v>450</v>
      </c>
      <c r="D292" t="s">
        <v>257</v>
      </c>
      <c r="E292" t="s">
        <v>221</v>
      </c>
      <c r="F292" t="s">
        <v>225</v>
      </c>
      <c r="G292">
        <v>0.57800000000000007</v>
      </c>
    </row>
    <row r="293" spans="1:7" x14ac:dyDescent="0.2">
      <c r="A293" s="7">
        <v>39680</v>
      </c>
      <c r="B293">
        <v>18</v>
      </c>
      <c r="C293">
        <v>450</v>
      </c>
      <c r="D293" t="s">
        <v>257</v>
      </c>
      <c r="E293" t="s">
        <v>221</v>
      </c>
      <c r="F293" t="s">
        <v>225</v>
      </c>
      <c r="G293">
        <v>0.6120000000000001</v>
      </c>
    </row>
    <row r="294" spans="1:7" x14ac:dyDescent="0.2">
      <c r="A294" s="7">
        <v>39680</v>
      </c>
      <c r="B294">
        <v>18</v>
      </c>
      <c r="C294">
        <v>450</v>
      </c>
      <c r="D294" t="s">
        <v>257</v>
      </c>
      <c r="E294" t="s">
        <v>221</v>
      </c>
      <c r="F294" t="s">
        <v>230</v>
      </c>
      <c r="G294">
        <v>0.54400000000000004</v>
      </c>
    </row>
    <row r="295" spans="1:7" x14ac:dyDescent="0.2">
      <c r="A295" s="7">
        <v>39680</v>
      </c>
      <c r="B295">
        <v>18</v>
      </c>
      <c r="C295">
        <v>450</v>
      </c>
      <c r="D295" t="s">
        <v>257</v>
      </c>
      <c r="E295" t="s">
        <v>221</v>
      </c>
      <c r="F295" t="s">
        <v>230</v>
      </c>
      <c r="G295">
        <v>0.54400000000000004</v>
      </c>
    </row>
    <row r="296" spans="1:7" x14ac:dyDescent="0.2">
      <c r="A296" s="7">
        <v>39680</v>
      </c>
      <c r="B296">
        <v>18</v>
      </c>
      <c r="C296">
        <v>450</v>
      </c>
      <c r="D296" t="s">
        <v>257</v>
      </c>
      <c r="E296" t="s">
        <v>221</v>
      </c>
      <c r="F296" t="s">
        <v>230</v>
      </c>
      <c r="G296">
        <v>0.52700000000000002</v>
      </c>
    </row>
    <row r="297" spans="1:7" x14ac:dyDescent="0.2">
      <c r="A297" s="7">
        <v>39680</v>
      </c>
      <c r="B297">
        <v>18</v>
      </c>
      <c r="C297">
        <v>450</v>
      </c>
      <c r="D297" t="s">
        <v>257</v>
      </c>
      <c r="E297" t="s">
        <v>221</v>
      </c>
      <c r="F297" t="s">
        <v>230</v>
      </c>
      <c r="G297">
        <v>0.59500000000000008</v>
      </c>
    </row>
    <row r="298" spans="1:7" x14ac:dyDescent="0.2">
      <c r="A298" s="7">
        <v>39680</v>
      </c>
      <c r="B298">
        <v>18</v>
      </c>
      <c r="C298">
        <v>450</v>
      </c>
      <c r="D298" t="s">
        <v>257</v>
      </c>
      <c r="E298" t="s">
        <v>221</v>
      </c>
      <c r="F298" t="s">
        <v>230</v>
      </c>
      <c r="G298">
        <v>0.54400000000000004</v>
      </c>
    </row>
    <row r="299" spans="1:7" x14ac:dyDescent="0.2">
      <c r="A299" s="7">
        <v>39680</v>
      </c>
      <c r="B299">
        <v>18</v>
      </c>
      <c r="C299">
        <v>450</v>
      </c>
      <c r="D299" t="s">
        <v>257</v>
      </c>
      <c r="E299" t="s">
        <v>221</v>
      </c>
      <c r="F299" t="s">
        <v>230</v>
      </c>
      <c r="G299">
        <v>0.64600000000000002</v>
      </c>
    </row>
    <row r="300" spans="1:7" x14ac:dyDescent="0.2">
      <c r="A300" s="7">
        <v>39680</v>
      </c>
      <c r="B300">
        <v>18</v>
      </c>
      <c r="C300">
        <v>450</v>
      </c>
      <c r="D300" t="s">
        <v>257</v>
      </c>
      <c r="E300" t="s">
        <v>221</v>
      </c>
      <c r="F300" t="s">
        <v>230</v>
      </c>
      <c r="G300">
        <v>0.51</v>
      </c>
    </row>
    <row r="301" spans="1:7" x14ac:dyDescent="0.2">
      <c r="A301" s="7">
        <v>39680</v>
      </c>
      <c r="B301">
        <v>18</v>
      </c>
      <c r="C301">
        <v>450</v>
      </c>
      <c r="D301" t="s">
        <v>257</v>
      </c>
      <c r="E301" t="s">
        <v>221</v>
      </c>
      <c r="F301" t="s">
        <v>230</v>
      </c>
      <c r="G301">
        <v>0.51</v>
      </c>
    </row>
    <row r="302" spans="1:7" x14ac:dyDescent="0.2">
      <c r="A302" s="7">
        <v>39680</v>
      </c>
      <c r="B302">
        <v>18</v>
      </c>
      <c r="C302">
        <v>450</v>
      </c>
      <c r="D302" t="s">
        <v>257</v>
      </c>
      <c r="E302" t="s">
        <v>221</v>
      </c>
      <c r="F302" t="s">
        <v>230</v>
      </c>
      <c r="G302">
        <v>0.51</v>
      </c>
    </row>
    <row r="303" spans="1:7" x14ac:dyDescent="0.2">
      <c r="A303" s="7">
        <v>39680</v>
      </c>
      <c r="B303">
        <v>18</v>
      </c>
      <c r="C303">
        <v>450</v>
      </c>
      <c r="D303" t="s">
        <v>257</v>
      </c>
      <c r="E303" t="s">
        <v>221</v>
      </c>
      <c r="F303" t="s">
        <v>230</v>
      </c>
      <c r="G303">
        <v>0.47599999999999998</v>
      </c>
    </row>
    <row r="304" spans="1:7" x14ac:dyDescent="0.2">
      <c r="A304" s="7">
        <v>39680</v>
      </c>
      <c r="B304">
        <v>18</v>
      </c>
      <c r="C304">
        <v>450</v>
      </c>
      <c r="D304" t="s">
        <v>257</v>
      </c>
      <c r="E304" t="s">
        <v>221</v>
      </c>
      <c r="F304" t="s">
        <v>230</v>
      </c>
      <c r="G304">
        <v>0.56100000000000005</v>
      </c>
    </row>
    <row r="305" spans="1:7" x14ac:dyDescent="0.2">
      <c r="A305" s="7">
        <v>39680</v>
      </c>
      <c r="B305">
        <v>18</v>
      </c>
      <c r="C305">
        <v>450</v>
      </c>
      <c r="D305" t="s">
        <v>257</v>
      </c>
      <c r="E305" t="s">
        <v>221</v>
      </c>
      <c r="F305" t="s">
        <v>230</v>
      </c>
      <c r="G305">
        <v>0.6120000000000001</v>
      </c>
    </row>
    <row r="306" spans="1:7" x14ac:dyDescent="0.2">
      <c r="A306" s="7">
        <v>39680</v>
      </c>
      <c r="B306">
        <v>18</v>
      </c>
      <c r="C306">
        <v>450</v>
      </c>
      <c r="D306" t="s">
        <v>257</v>
      </c>
      <c r="E306" t="s">
        <v>221</v>
      </c>
      <c r="F306" t="s">
        <v>230</v>
      </c>
      <c r="G306">
        <v>0.39100000000000001</v>
      </c>
    </row>
    <row r="307" spans="1:7" x14ac:dyDescent="0.2">
      <c r="A307" s="7">
        <v>39680</v>
      </c>
      <c r="B307">
        <v>18</v>
      </c>
      <c r="C307">
        <v>450</v>
      </c>
      <c r="D307" t="s">
        <v>257</v>
      </c>
      <c r="E307" t="s">
        <v>221</v>
      </c>
      <c r="F307" t="s">
        <v>230</v>
      </c>
      <c r="G307">
        <v>0.6120000000000001</v>
      </c>
    </row>
    <row r="308" spans="1:7" x14ac:dyDescent="0.2">
      <c r="A308" s="7">
        <v>39680</v>
      </c>
      <c r="B308">
        <v>18</v>
      </c>
      <c r="C308">
        <v>450</v>
      </c>
      <c r="D308" t="s">
        <v>257</v>
      </c>
      <c r="E308" t="s">
        <v>221</v>
      </c>
      <c r="F308" t="s">
        <v>230</v>
      </c>
      <c r="G308">
        <v>0.66300000000000003</v>
      </c>
    </row>
    <row r="309" spans="1:7" x14ac:dyDescent="0.2">
      <c r="A309" s="7">
        <v>39680</v>
      </c>
      <c r="B309">
        <v>18</v>
      </c>
      <c r="C309">
        <v>450</v>
      </c>
      <c r="D309" t="s">
        <v>257</v>
      </c>
      <c r="E309" t="s">
        <v>221</v>
      </c>
      <c r="F309" t="s">
        <v>230</v>
      </c>
      <c r="G309">
        <v>0.59500000000000008</v>
      </c>
    </row>
    <row r="310" spans="1:7" x14ac:dyDescent="0.2">
      <c r="A310" s="7">
        <v>39680</v>
      </c>
      <c r="B310">
        <v>18</v>
      </c>
      <c r="C310">
        <v>450</v>
      </c>
      <c r="D310" t="s">
        <v>257</v>
      </c>
      <c r="E310" t="s">
        <v>221</v>
      </c>
      <c r="F310" t="s">
        <v>230</v>
      </c>
      <c r="G310">
        <v>0.62900000000000011</v>
      </c>
    </row>
    <row r="311" spans="1:7" x14ac:dyDescent="0.2">
      <c r="A311" s="7">
        <v>39680</v>
      </c>
      <c r="B311">
        <v>18</v>
      </c>
      <c r="C311">
        <v>450</v>
      </c>
      <c r="D311" t="s">
        <v>257</v>
      </c>
      <c r="E311" t="s">
        <v>217</v>
      </c>
      <c r="F311" t="s">
        <v>251</v>
      </c>
      <c r="G311">
        <v>0.44200000000000006</v>
      </c>
    </row>
    <row r="312" spans="1:7" x14ac:dyDescent="0.2">
      <c r="A312" s="7">
        <v>39680</v>
      </c>
      <c r="B312">
        <v>18</v>
      </c>
      <c r="C312">
        <v>450</v>
      </c>
      <c r="D312" t="s">
        <v>257</v>
      </c>
      <c r="E312" t="s">
        <v>217</v>
      </c>
      <c r="F312" t="s">
        <v>251</v>
      </c>
      <c r="G312">
        <v>0.54400000000000004</v>
      </c>
    </row>
  </sheetData>
  <autoFilter ref="A1:G312"/>
  <pageMargins left="0.7" right="0.7" top="0.78740157499999996" bottom="0.78740157499999996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opLeftCell="A106" workbookViewId="0">
      <selection activeCell="O4" sqref="O4"/>
    </sheetView>
  </sheetViews>
  <sheetFormatPr baseColWidth="10" defaultRowHeight="12.75" x14ac:dyDescent="0.2"/>
  <cols>
    <col min="1" max="1" width="10.75" style="8"/>
    <col min="2" max="7" width="10.875" style="6"/>
    <col min="8" max="8" width="25.75" style="6" bestFit="1" customWidth="1"/>
    <col min="9" max="9" width="18.5" style="6" bestFit="1" customWidth="1"/>
    <col min="10" max="11" width="10.875" style="6"/>
    <col min="12" max="12" width="71" style="6" bestFit="1" customWidth="1"/>
    <col min="13" max="13" width="18.5" style="6" bestFit="1" customWidth="1"/>
    <col min="14" max="16" width="10.875" style="6"/>
  </cols>
  <sheetData>
    <row r="1" spans="1:16" x14ac:dyDescent="0.2">
      <c r="A1" s="8" t="s">
        <v>237</v>
      </c>
      <c r="B1" s="6" t="s">
        <v>238</v>
      </c>
      <c r="C1" s="6" t="s">
        <v>254</v>
      </c>
      <c r="D1" s="6" t="s">
        <v>255</v>
      </c>
      <c r="E1" s="6" t="s">
        <v>239</v>
      </c>
      <c r="F1" s="6" t="s">
        <v>240</v>
      </c>
      <c r="G1" s="6" t="s">
        <v>275</v>
      </c>
      <c r="H1" s="6" t="s">
        <v>276</v>
      </c>
      <c r="I1" s="6" t="s">
        <v>277</v>
      </c>
      <c r="J1" s="6" t="s">
        <v>279</v>
      </c>
      <c r="K1" s="6" t="s">
        <v>280</v>
      </c>
      <c r="L1" s="6" t="s">
        <v>285</v>
      </c>
      <c r="M1" s="6" t="s">
        <v>281</v>
      </c>
      <c r="N1" s="6" t="s">
        <v>282</v>
      </c>
      <c r="O1" s="6" t="s">
        <v>283</v>
      </c>
      <c r="P1" s="6" t="s">
        <v>267</v>
      </c>
    </row>
    <row r="2" spans="1:16" x14ac:dyDescent="0.2">
      <c r="A2" s="8">
        <v>39680</v>
      </c>
      <c r="B2" s="6">
        <v>2</v>
      </c>
      <c r="C2" s="6">
        <v>0</v>
      </c>
      <c r="D2" s="6" t="s">
        <v>257</v>
      </c>
      <c r="E2" s="6" t="s">
        <v>217</v>
      </c>
      <c r="F2" s="6" t="s">
        <v>223</v>
      </c>
      <c r="G2" s="6">
        <v>0.76500000000000001</v>
      </c>
      <c r="H2" s="6">
        <v>4.0291205548443996</v>
      </c>
      <c r="I2" s="6">
        <v>56.211454611668699</v>
      </c>
      <c r="J2" s="6">
        <v>5.6211454611668703E-2</v>
      </c>
      <c r="K2" s="6">
        <v>-1.2501751761081088</v>
      </c>
      <c r="L2" s="6">
        <v>-1.1316590420936423</v>
      </c>
      <c r="M2" s="6">
        <v>7.38483774836972E-2</v>
      </c>
      <c r="N2" s="6">
        <v>73.848377483697206</v>
      </c>
    </row>
    <row r="3" spans="1:16" x14ac:dyDescent="0.2">
      <c r="A3" s="8">
        <v>39680</v>
      </c>
      <c r="B3" s="6">
        <v>2</v>
      </c>
      <c r="C3" s="6">
        <v>0</v>
      </c>
      <c r="D3" s="6" t="s">
        <v>257</v>
      </c>
      <c r="E3" s="6" t="s">
        <v>217</v>
      </c>
      <c r="F3" s="6" t="s">
        <v>223</v>
      </c>
      <c r="G3" s="6">
        <v>1.0369999999999999</v>
      </c>
      <c r="H3" s="6">
        <v>4.3333319292473904</v>
      </c>
      <c r="I3" s="6">
        <v>76.197749584706401</v>
      </c>
      <c r="J3" s="6">
        <v>7.6197749584706403E-2</v>
      </c>
      <c r="K3" s="6">
        <v>-1.1180578548726858</v>
      </c>
      <c r="L3" s="6">
        <v>-0.98437105855359441</v>
      </c>
      <c r="M3" s="6">
        <v>0.10366423364588459</v>
      </c>
      <c r="N3" s="6">
        <v>103.66423364588459</v>
      </c>
    </row>
    <row r="4" spans="1:16" s="14" customFormat="1" x14ac:dyDescent="0.2">
      <c r="A4" s="8">
        <v>39680</v>
      </c>
      <c r="B4" s="6">
        <v>2</v>
      </c>
      <c r="C4" s="6">
        <v>0</v>
      </c>
      <c r="D4" s="6" t="s">
        <v>257</v>
      </c>
      <c r="E4" s="6" t="s">
        <v>217</v>
      </c>
      <c r="F4" s="6" t="s">
        <v>223</v>
      </c>
      <c r="G4" s="6">
        <v>1.9039999999999999</v>
      </c>
      <c r="H4" s="6">
        <v>4.9409569363691741</v>
      </c>
      <c r="I4" s="6">
        <v>139.90406481126428</v>
      </c>
      <c r="J4" s="6">
        <v>0.13990406481126427</v>
      </c>
      <c r="K4" s="6">
        <v>-0.85416966721327114</v>
      </c>
      <c r="L4" s="6">
        <v>-0.6901813287214712</v>
      </c>
      <c r="M4" s="6">
        <v>0.20408856463603142</v>
      </c>
      <c r="N4" s="6">
        <v>204.08856463603144</v>
      </c>
      <c r="O4" s="6">
        <f>AVERAGE(N2:N4)</f>
        <v>127.20039192187107</v>
      </c>
      <c r="P4" s="6">
        <f>STDEVA(N2:N4)</f>
        <v>68.235545334986327</v>
      </c>
    </row>
    <row r="5" spans="1:16" x14ac:dyDescent="0.2">
      <c r="A5" s="8">
        <v>39680</v>
      </c>
      <c r="B5" s="6">
        <v>21</v>
      </c>
      <c r="C5" s="6">
        <v>50</v>
      </c>
      <c r="D5" s="6" t="s">
        <v>256</v>
      </c>
      <c r="E5" s="6" t="s">
        <v>217</v>
      </c>
      <c r="F5" s="6" t="s">
        <v>251</v>
      </c>
      <c r="G5" s="6">
        <v>0.78200000000000003</v>
      </c>
      <c r="H5" s="6">
        <v>4.051099461563175</v>
      </c>
      <c r="I5" s="6">
        <v>57.460598047483572</v>
      </c>
      <c r="J5" s="6">
        <v>5.7460598047483574E-2</v>
      </c>
      <c r="K5" s="6">
        <v>-1.2406298582018784</v>
      </c>
      <c r="L5" s="6">
        <v>-1.1210176620421035</v>
      </c>
      <c r="M5" s="6">
        <v>7.5680211649809051E-2</v>
      </c>
      <c r="N5" s="6">
        <v>75.680211649809053</v>
      </c>
    </row>
    <row r="6" spans="1:16" x14ac:dyDescent="0.2">
      <c r="A6" s="8">
        <v>39680</v>
      </c>
      <c r="B6" s="6">
        <v>21</v>
      </c>
      <c r="C6" s="6">
        <v>50</v>
      </c>
      <c r="D6" s="6" t="s">
        <v>256</v>
      </c>
      <c r="E6" s="6" t="s">
        <v>217</v>
      </c>
      <c r="F6" s="6" t="s">
        <v>251</v>
      </c>
      <c r="G6" s="6">
        <v>0.68</v>
      </c>
      <c r="H6" s="6">
        <v>3.9113375191880158</v>
      </c>
      <c r="I6" s="6">
        <v>49.965737432594381</v>
      </c>
      <c r="J6" s="6">
        <v>4.996573743259438E-2</v>
      </c>
      <c r="K6" s="6">
        <v>-1.3013276985554905</v>
      </c>
      <c r="L6" s="6">
        <v>-1.1886852655578359</v>
      </c>
      <c r="M6" s="6">
        <v>6.4761177181555468E-2</v>
      </c>
      <c r="N6" s="6">
        <v>64.761177181555468</v>
      </c>
    </row>
    <row r="7" spans="1:16" x14ac:dyDescent="0.2">
      <c r="A7" s="8">
        <v>39680</v>
      </c>
      <c r="B7" s="6">
        <v>21</v>
      </c>
      <c r="C7" s="6">
        <v>50</v>
      </c>
      <c r="D7" s="6" t="s">
        <v>256</v>
      </c>
      <c r="E7" s="6" t="s">
        <v>217</v>
      </c>
      <c r="F7" s="6" t="s">
        <v>223</v>
      </c>
      <c r="G7" s="6">
        <v>1.1560000000000001</v>
      </c>
      <c r="H7" s="6">
        <v>4.441965770250186</v>
      </c>
      <c r="I7" s="6">
        <v>84.941753635410436</v>
      </c>
      <c r="J7" s="6">
        <v>8.4941753635410441E-2</v>
      </c>
      <c r="K7" s="6">
        <v>-1.0708787771772166</v>
      </c>
      <c r="L7" s="6">
        <v>-0.93177453938361754</v>
      </c>
      <c r="M7" s="6">
        <v>0.11701066851925673</v>
      </c>
      <c r="N7" s="6">
        <v>117.01066851925674</v>
      </c>
    </row>
    <row r="8" spans="1:16" x14ac:dyDescent="0.2">
      <c r="A8" s="8">
        <v>39680</v>
      </c>
      <c r="B8" s="6">
        <v>21</v>
      </c>
      <c r="C8" s="6">
        <v>50</v>
      </c>
      <c r="D8" s="6" t="s">
        <v>256</v>
      </c>
      <c r="E8" s="6" t="s">
        <v>217</v>
      </c>
      <c r="F8" s="6" t="s">
        <v>251</v>
      </c>
      <c r="G8" s="6">
        <v>1.0030000000000001</v>
      </c>
      <c r="H8" s="6">
        <v>4.2999955089797988</v>
      </c>
      <c r="I8" s="6">
        <v>73.699462713076699</v>
      </c>
      <c r="J8" s="6">
        <v>7.3699462713076702E-2</v>
      </c>
      <c r="K8" s="6">
        <v>-1.1325356782413087</v>
      </c>
      <c r="L8" s="6">
        <v>-1.0005113298675554</v>
      </c>
      <c r="M8" s="6">
        <v>9.9882331230988206E-2</v>
      </c>
      <c r="N8" s="6">
        <v>99.8823312309882</v>
      </c>
    </row>
    <row r="9" spans="1:16" x14ac:dyDescent="0.2">
      <c r="A9" s="8">
        <v>39680</v>
      </c>
      <c r="B9" s="6">
        <v>21</v>
      </c>
      <c r="C9" s="6">
        <v>50</v>
      </c>
      <c r="D9" s="6" t="s">
        <v>256</v>
      </c>
      <c r="E9" s="6" t="s">
        <v>217</v>
      </c>
      <c r="F9" s="6" t="s">
        <v>251</v>
      </c>
      <c r="G9" s="6">
        <v>0.47599999999999998</v>
      </c>
      <c r="H9" s="6">
        <v>3.5546625752492833</v>
      </c>
      <c r="I9" s="6">
        <v>34.976016202816062</v>
      </c>
      <c r="J9" s="6">
        <v>3.4976016202816061E-2</v>
      </c>
      <c r="K9" s="6">
        <v>-1.4562296585412335</v>
      </c>
      <c r="L9" s="6">
        <v>-1.3613741841595561</v>
      </c>
      <c r="M9" s="6">
        <v>4.3513680223464107E-2</v>
      </c>
      <c r="N9" s="6">
        <v>43.513680223464107</v>
      </c>
    </row>
    <row r="10" spans="1:16" x14ac:dyDescent="0.2">
      <c r="A10" s="8">
        <v>39680</v>
      </c>
      <c r="B10" s="6">
        <v>21</v>
      </c>
      <c r="C10" s="6">
        <v>50</v>
      </c>
      <c r="D10" s="6" t="s">
        <v>256</v>
      </c>
      <c r="E10" s="6" t="s">
        <v>217</v>
      </c>
      <c r="F10" s="6" t="s">
        <v>251</v>
      </c>
      <c r="G10" s="6">
        <v>0.56100000000000005</v>
      </c>
      <c r="H10" s="6">
        <v>3.7189656265405597</v>
      </c>
      <c r="I10" s="6">
        <v>41.221733381890367</v>
      </c>
      <c r="J10" s="6">
        <v>4.122173338189037E-2</v>
      </c>
      <c r="K10" s="6">
        <v>-1.3848737500055652</v>
      </c>
      <c r="L10" s="6">
        <v>-1.2818246763160017</v>
      </c>
      <c r="M10" s="6">
        <v>5.2260712171340769E-2</v>
      </c>
      <c r="N10" s="6">
        <v>52.260712171340771</v>
      </c>
    </row>
    <row r="11" spans="1:16" x14ac:dyDescent="0.2">
      <c r="A11" s="8">
        <v>39680</v>
      </c>
      <c r="B11" s="6">
        <v>21</v>
      </c>
      <c r="C11" s="6">
        <v>50</v>
      </c>
      <c r="D11" s="6" t="s">
        <v>256</v>
      </c>
      <c r="E11" s="6" t="s">
        <v>217</v>
      </c>
      <c r="F11" s="6" t="s">
        <v>223</v>
      </c>
      <c r="G11" s="6">
        <v>1.6150000000000002</v>
      </c>
      <c r="H11" s="6">
        <v>4.7763349566746207</v>
      </c>
      <c r="I11" s="6">
        <v>118.6686264024117</v>
      </c>
      <c r="J11" s="6">
        <v>0.1186686264024117</v>
      </c>
      <c r="K11" s="6">
        <v>-0.92566408459460481</v>
      </c>
      <c r="L11" s="6">
        <v>-0.76988524999386099</v>
      </c>
      <c r="M11" s="6">
        <v>0.16986924244927729</v>
      </c>
      <c r="N11" s="6">
        <v>169.86924244927729</v>
      </c>
    </row>
    <row r="12" spans="1:16" x14ac:dyDescent="0.2">
      <c r="A12" s="8">
        <v>39680</v>
      </c>
      <c r="B12" s="6">
        <v>21</v>
      </c>
      <c r="C12" s="6">
        <v>50</v>
      </c>
      <c r="D12" s="6" t="s">
        <v>256</v>
      </c>
      <c r="E12" s="6" t="s">
        <v>217</v>
      </c>
      <c r="F12" s="6" t="s">
        <v>223</v>
      </c>
      <c r="G12" s="6">
        <v>1.054</v>
      </c>
      <c r="H12" s="6">
        <v>4.3495924501191716</v>
      </c>
      <c r="I12" s="6">
        <v>77.44689302052133</v>
      </c>
      <c r="J12" s="6">
        <v>7.7446893020521324E-2</v>
      </c>
      <c r="K12" s="6">
        <v>-1.1109960003851986</v>
      </c>
      <c r="L12" s="6">
        <v>-0.97649831107590523</v>
      </c>
      <c r="M12" s="6">
        <v>0.10556056083435655</v>
      </c>
      <c r="N12" s="6">
        <v>105.56056083435655</v>
      </c>
    </row>
    <row r="13" spans="1:16" x14ac:dyDescent="0.2">
      <c r="A13" s="8">
        <v>39680</v>
      </c>
      <c r="B13" s="6">
        <v>21</v>
      </c>
      <c r="C13" s="6">
        <v>50</v>
      </c>
      <c r="D13" s="6" t="s">
        <v>256</v>
      </c>
      <c r="E13" s="6" t="s">
        <v>217</v>
      </c>
      <c r="F13" s="6" t="s">
        <v>223</v>
      </c>
      <c r="G13" s="6">
        <v>1.9380000000000002</v>
      </c>
      <c r="H13" s="6">
        <v>4.9586565134685756</v>
      </c>
      <c r="I13" s="6">
        <v>142.40235168289408</v>
      </c>
      <c r="J13" s="6">
        <v>0.14240235168289408</v>
      </c>
      <c r="K13" s="6">
        <v>-0.84648283854697992</v>
      </c>
      <c r="L13" s="6">
        <v>-0.68161184302883882</v>
      </c>
      <c r="M13" s="6">
        <v>0.20815562769748031</v>
      </c>
      <c r="N13" s="6">
        <v>208.1556276974803</v>
      </c>
    </row>
    <row r="14" spans="1:16" x14ac:dyDescent="0.2">
      <c r="A14" s="8">
        <v>39680</v>
      </c>
      <c r="B14" s="6">
        <v>21</v>
      </c>
      <c r="C14" s="6">
        <v>50</v>
      </c>
      <c r="D14" s="6" t="s">
        <v>256</v>
      </c>
      <c r="E14" s="6" t="s">
        <v>217</v>
      </c>
      <c r="F14" s="6" t="s">
        <v>223</v>
      </c>
      <c r="G14" s="6">
        <v>1.7510000000000003</v>
      </c>
      <c r="H14" s="6">
        <v>4.8571870533037158</v>
      </c>
      <c r="I14" s="6">
        <v>128.66177388893061</v>
      </c>
      <c r="J14" s="6">
        <v>0.1286617738889306</v>
      </c>
      <c r="K14" s="6">
        <v>-0.89055046517828029</v>
      </c>
      <c r="L14" s="6">
        <v>-0.73073963191546121</v>
      </c>
      <c r="M14" s="6">
        <v>0.185891857934215</v>
      </c>
      <c r="N14" s="6">
        <v>185.89185793421501</v>
      </c>
    </row>
    <row r="15" spans="1:16" x14ac:dyDescent="0.2">
      <c r="A15" s="8">
        <v>39680</v>
      </c>
      <c r="B15" s="6">
        <v>21</v>
      </c>
      <c r="C15" s="6">
        <v>50</v>
      </c>
      <c r="D15" s="6" t="s">
        <v>256</v>
      </c>
      <c r="E15" s="6" t="s">
        <v>217</v>
      </c>
      <c r="F15" s="6" t="s">
        <v>251</v>
      </c>
      <c r="G15" s="6">
        <v>0.91800000000000015</v>
      </c>
      <c r="H15" s="6">
        <v>4.2114421116383545</v>
      </c>
      <c r="I15" s="6">
        <v>67.453745534002451</v>
      </c>
      <c r="J15" s="6">
        <v>6.7453745534002449E-2</v>
      </c>
      <c r="K15" s="6">
        <v>-1.1709939300604841</v>
      </c>
      <c r="L15" s="6">
        <v>-1.0433856351286204</v>
      </c>
      <c r="M15" s="6">
        <v>9.0492870562777106E-2</v>
      </c>
      <c r="N15" s="6">
        <v>90.4928705627771</v>
      </c>
    </row>
    <row r="16" spans="1:16" x14ac:dyDescent="0.2">
      <c r="A16" s="8">
        <v>39680</v>
      </c>
      <c r="B16" s="6">
        <v>21</v>
      </c>
      <c r="C16" s="6">
        <v>50</v>
      </c>
      <c r="D16" s="6" t="s">
        <v>256</v>
      </c>
      <c r="E16" s="6" t="s">
        <v>217</v>
      </c>
      <c r="F16" s="6" t="s">
        <v>251</v>
      </c>
      <c r="G16" s="6">
        <v>0.86699999999999999</v>
      </c>
      <c r="H16" s="6">
        <v>4.1542836977984052</v>
      </c>
      <c r="I16" s="6">
        <v>63.706315226557834</v>
      </c>
      <c r="J16" s="6">
        <v>6.3706315226557828E-2</v>
      </c>
      <c r="K16" s="6">
        <v>-1.1958175137855165</v>
      </c>
      <c r="L16" s="6">
        <v>-1.0710596415110423</v>
      </c>
      <c r="M16" s="6">
        <v>8.4906386538244616E-2</v>
      </c>
      <c r="N16" s="6">
        <v>84.906386538244618</v>
      </c>
    </row>
    <row r="17" spans="1:14" x14ac:dyDescent="0.2">
      <c r="A17" s="8">
        <v>39680</v>
      </c>
      <c r="B17" s="6">
        <v>21</v>
      </c>
      <c r="C17" s="6">
        <v>50</v>
      </c>
      <c r="D17" s="6" t="s">
        <v>256</v>
      </c>
      <c r="E17" s="6" t="s">
        <v>217</v>
      </c>
      <c r="F17" s="6" t="s">
        <v>223</v>
      </c>
      <c r="G17" s="6">
        <v>1.6320000000000001</v>
      </c>
      <c r="H17" s="6">
        <v>4.786806256541916</v>
      </c>
      <c r="I17" s="6">
        <v>119.91776983822655</v>
      </c>
      <c r="J17" s="6">
        <v>0.11991776983822655</v>
      </c>
      <c r="K17" s="6">
        <v>-0.92111645684388421</v>
      </c>
      <c r="L17" s="6">
        <v>-0.76481543087377113</v>
      </c>
      <c r="M17" s="6">
        <v>0.17186386295357423</v>
      </c>
      <c r="N17" s="6">
        <v>171.86386295357423</v>
      </c>
    </row>
    <row r="18" spans="1:14" x14ac:dyDescent="0.2">
      <c r="A18" s="8">
        <v>39680</v>
      </c>
      <c r="B18" s="6">
        <v>21</v>
      </c>
      <c r="C18" s="6">
        <v>50</v>
      </c>
      <c r="D18" s="6" t="s">
        <v>256</v>
      </c>
      <c r="E18" s="6" t="s">
        <v>217</v>
      </c>
      <c r="F18" s="6" t="s">
        <v>223</v>
      </c>
      <c r="G18" s="6">
        <v>1.105</v>
      </c>
      <c r="H18" s="6">
        <v>4.3968453349697167</v>
      </c>
      <c r="I18" s="6">
        <v>81.194323327965876</v>
      </c>
      <c r="J18" s="6">
        <v>8.1194323327965875E-2</v>
      </c>
      <c r="K18" s="6">
        <v>-1.0904743332405971</v>
      </c>
      <c r="L18" s="6">
        <v>-0.95362019831715206</v>
      </c>
      <c r="M18" s="6">
        <v>0.11127043904885585</v>
      </c>
      <c r="N18" s="6">
        <v>111.27043904885585</v>
      </c>
    </row>
    <row r="19" spans="1:14" x14ac:dyDescent="0.2">
      <c r="A19" s="8">
        <v>39680</v>
      </c>
      <c r="B19" s="6">
        <v>21</v>
      </c>
      <c r="C19" s="6">
        <v>50</v>
      </c>
      <c r="D19" s="6" t="s">
        <v>256</v>
      </c>
      <c r="E19" s="6" t="s">
        <v>217</v>
      </c>
      <c r="F19" s="6" t="s">
        <v>223</v>
      </c>
      <c r="G19" s="6">
        <v>1.462</v>
      </c>
      <c r="H19" s="6">
        <v>4.6768053613275873</v>
      </c>
      <c r="I19" s="6">
        <v>107.42633548007792</v>
      </c>
      <c r="J19" s="6">
        <v>0.10742633548007792</v>
      </c>
      <c r="K19" s="6">
        <v>-0.96888923863988508</v>
      </c>
      <c r="L19" s="6">
        <v>-0.81807382752483104</v>
      </c>
      <c r="M19" s="6">
        <v>0.15202890675044406</v>
      </c>
      <c r="N19" s="6">
        <v>152.02890675044407</v>
      </c>
    </row>
    <row r="20" spans="1:14" x14ac:dyDescent="0.2">
      <c r="A20" s="8">
        <v>39680</v>
      </c>
      <c r="B20" s="6">
        <v>21</v>
      </c>
      <c r="C20" s="6">
        <v>50</v>
      </c>
      <c r="D20" s="6" t="s">
        <v>256</v>
      </c>
      <c r="E20" s="6" t="s">
        <v>217</v>
      </c>
      <c r="F20" s="6" t="s">
        <v>223</v>
      </c>
      <c r="G20" s="6">
        <v>1.377</v>
      </c>
      <c r="H20" s="6">
        <v>4.6169072197465182</v>
      </c>
      <c r="I20" s="6">
        <v>101.18061830100362</v>
      </c>
      <c r="J20" s="6">
        <v>0.10118061830100362</v>
      </c>
      <c r="K20" s="6">
        <v>-0.99490267100480301</v>
      </c>
      <c r="L20" s="6">
        <v>-0.84707430953700269</v>
      </c>
      <c r="M20" s="6">
        <v>0.14220854417515524</v>
      </c>
      <c r="N20" s="6">
        <v>142.20854417515525</v>
      </c>
    </row>
    <row r="21" spans="1:14" x14ac:dyDescent="0.2">
      <c r="A21" s="8">
        <v>39680</v>
      </c>
      <c r="B21" s="6">
        <v>21</v>
      </c>
      <c r="C21" s="6">
        <v>50</v>
      </c>
      <c r="D21" s="6" t="s">
        <v>256</v>
      </c>
      <c r="E21" s="6" t="s">
        <v>217</v>
      </c>
      <c r="F21" s="6" t="s">
        <v>223</v>
      </c>
      <c r="G21" s="6">
        <v>1.5810000000000002</v>
      </c>
      <c r="H21" s="6">
        <v>4.7550575582273353</v>
      </c>
      <c r="I21" s="6">
        <v>116.17033953078193</v>
      </c>
      <c r="J21" s="6">
        <v>0.11617033953078193</v>
      </c>
      <c r="K21" s="6">
        <v>-0.93490474132951773</v>
      </c>
      <c r="L21" s="6">
        <v>-0.78018698548428778</v>
      </c>
      <c r="M21" s="6">
        <v>0.16588725261127424</v>
      </c>
      <c r="N21" s="6">
        <v>165.88725261127425</v>
      </c>
    </row>
    <row r="22" spans="1:14" x14ac:dyDescent="0.2">
      <c r="A22" s="8">
        <v>39680</v>
      </c>
      <c r="B22" s="6">
        <v>21</v>
      </c>
      <c r="C22" s="6">
        <v>50</v>
      </c>
      <c r="D22" s="6" t="s">
        <v>256</v>
      </c>
      <c r="E22" s="6" t="s">
        <v>217</v>
      </c>
      <c r="F22" s="6" t="s">
        <v>251</v>
      </c>
      <c r="G22" s="6">
        <v>0.47599999999999998</v>
      </c>
      <c r="H22" s="6">
        <v>3.5546625752492833</v>
      </c>
      <c r="I22" s="6">
        <v>34.976016202816062</v>
      </c>
      <c r="J22" s="6">
        <v>3.4976016202816061E-2</v>
      </c>
      <c r="K22" s="6">
        <v>-1.4562296585412335</v>
      </c>
      <c r="L22" s="6">
        <v>-1.3613741841595561</v>
      </c>
      <c r="M22" s="6">
        <v>4.3513680223464107E-2</v>
      </c>
      <c r="N22" s="6">
        <v>43.513680223464107</v>
      </c>
    </row>
    <row r="23" spans="1:14" x14ac:dyDescent="0.2">
      <c r="A23" s="8">
        <v>39680</v>
      </c>
      <c r="B23" s="6">
        <v>21</v>
      </c>
      <c r="C23" s="6">
        <v>50</v>
      </c>
      <c r="D23" s="6" t="s">
        <v>256</v>
      </c>
      <c r="E23" s="6" t="s">
        <v>217</v>
      </c>
      <c r="F23" s="6" t="s">
        <v>251</v>
      </c>
      <c r="G23" s="6">
        <v>0.91800000000000015</v>
      </c>
      <c r="H23" s="6">
        <v>4.2114421116383545</v>
      </c>
      <c r="I23" s="6">
        <v>67.453745534002451</v>
      </c>
      <c r="J23" s="6">
        <v>6.7453745534002449E-2</v>
      </c>
      <c r="K23" s="6">
        <v>-1.1709939300604841</v>
      </c>
      <c r="L23" s="6">
        <v>-1.0433856351286204</v>
      </c>
      <c r="M23" s="6">
        <v>9.0492870562777106E-2</v>
      </c>
      <c r="N23" s="6">
        <v>90.4928705627771</v>
      </c>
    </row>
    <row r="24" spans="1:14" x14ac:dyDescent="0.2">
      <c r="A24" s="8">
        <v>39680</v>
      </c>
      <c r="B24" s="6">
        <v>21</v>
      </c>
      <c r="C24" s="6">
        <v>50</v>
      </c>
      <c r="D24" s="6" t="s">
        <v>256</v>
      </c>
      <c r="E24" s="6" t="s">
        <v>217</v>
      </c>
      <c r="F24" s="6" t="s">
        <v>251</v>
      </c>
      <c r="G24" s="6">
        <v>0.81600000000000006</v>
      </c>
      <c r="H24" s="6">
        <v>4.0936590759819707</v>
      </c>
      <c r="I24" s="6">
        <v>59.958884919113274</v>
      </c>
      <c r="J24" s="6">
        <v>5.9958884919113276E-2</v>
      </c>
      <c r="K24" s="6">
        <v>-1.2221464525078654</v>
      </c>
      <c r="L24" s="6">
        <v>-1.1004118585928135</v>
      </c>
      <c r="M24" s="6">
        <v>7.9357529899385146E-2</v>
      </c>
      <c r="N24" s="6">
        <v>79.357529899385142</v>
      </c>
    </row>
    <row r="25" spans="1:14" x14ac:dyDescent="0.2">
      <c r="A25" s="8">
        <v>39680</v>
      </c>
      <c r="B25" s="6">
        <v>21</v>
      </c>
      <c r="C25" s="6">
        <v>50</v>
      </c>
      <c r="D25" s="6" t="s">
        <v>256</v>
      </c>
      <c r="E25" s="6" t="s">
        <v>217</v>
      </c>
      <c r="F25" s="6" t="s">
        <v>251</v>
      </c>
      <c r="G25" s="6">
        <v>0.81600000000000006</v>
      </c>
      <c r="H25" s="6">
        <v>4.0936590759819707</v>
      </c>
      <c r="I25" s="6">
        <v>59.958884919113274</v>
      </c>
      <c r="J25" s="6">
        <v>5.9958884919113276E-2</v>
      </c>
      <c r="K25" s="6">
        <v>-1.2221464525078654</v>
      </c>
      <c r="L25" s="6">
        <v>-1.1004118585928135</v>
      </c>
      <c r="M25" s="6">
        <v>7.9357529899385146E-2</v>
      </c>
      <c r="N25" s="6">
        <v>79.357529899385142</v>
      </c>
    </row>
    <row r="26" spans="1:14" x14ac:dyDescent="0.2">
      <c r="A26" s="8">
        <v>39680</v>
      </c>
      <c r="B26" s="6">
        <v>21</v>
      </c>
      <c r="C26" s="6">
        <v>50</v>
      </c>
      <c r="D26" s="6" t="s">
        <v>256</v>
      </c>
      <c r="E26" s="6" t="s">
        <v>217</v>
      </c>
      <c r="F26" s="6" t="s">
        <v>251</v>
      </c>
      <c r="G26" s="6">
        <v>0.52700000000000002</v>
      </c>
      <c r="H26" s="6">
        <v>3.6564452695592258</v>
      </c>
      <c r="I26" s="6">
        <v>38.723446510260644</v>
      </c>
      <c r="J26" s="6">
        <v>3.8723446510260641E-2</v>
      </c>
      <c r="K26" s="6">
        <v>-1.4120259960491801</v>
      </c>
      <c r="L26" s="6">
        <v>-1.3120947387949482</v>
      </c>
      <c r="M26" s="6">
        <v>4.8742215022079399E-2</v>
      </c>
      <c r="N26" s="6">
        <v>48.742215022079399</v>
      </c>
    </row>
    <row r="27" spans="1:14" x14ac:dyDescent="0.2">
      <c r="A27" s="8">
        <v>39680</v>
      </c>
      <c r="B27" s="6">
        <v>21</v>
      </c>
      <c r="C27" s="6">
        <v>50</v>
      </c>
      <c r="D27" s="6" t="s">
        <v>256</v>
      </c>
      <c r="E27" s="6" t="s">
        <v>217</v>
      </c>
      <c r="F27" s="6" t="s">
        <v>251</v>
      </c>
      <c r="G27" s="6">
        <v>0.76500000000000001</v>
      </c>
      <c r="H27" s="6">
        <v>4.0291205548443996</v>
      </c>
      <c r="I27" s="6">
        <v>56.211454611668699</v>
      </c>
      <c r="J27" s="6">
        <v>5.6211454611668703E-2</v>
      </c>
      <c r="K27" s="6">
        <v>-1.2501751761081088</v>
      </c>
      <c r="L27" s="6">
        <v>-1.1316590420936423</v>
      </c>
      <c r="M27" s="6">
        <v>7.38483774836972E-2</v>
      </c>
      <c r="N27" s="6">
        <v>73.848377483697206</v>
      </c>
    </row>
    <row r="28" spans="1:14" x14ac:dyDescent="0.2">
      <c r="A28" s="8">
        <v>39680</v>
      </c>
      <c r="B28" s="6">
        <v>21</v>
      </c>
      <c r="C28" s="6">
        <v>50</v>
      </c>
      <c r="D28" s="6" t="s">
        <v>256</v>
      </c>
      <c r="E28" s="6" t="s">
        <v>217</v>
      </c>
      <c r="F28" s="6" t="s">
        <v>223</v>
      </c>
      <c r="G28" s="6">
        <v>1.0030000000000001</v>
      </c>
      <c r="H28" s="6">
        <v>4.2999955089797988</v>
      </c>
      <c r="I28" s="6">
        <v>73.699462713076699</v>
      </c>
      <c r="J28" s="6">
        <v>7.3699462713076702E-2</v>
      </c>
      <c r="K28" s="6">
        <v>-1.1325356782413087</v>
      </c>
      <c r="L28" s="6">
        <v>-1.0005113298675554</v>
      </c>
      <c r="M28" s="6">
        <v>9.9882331230988206E-2</v>
      </c>
      <c r="N28" s="6">
        <v>99.8823312309882</v>
      </c>
    </row>
    <row r="29" spans="1:14" x14ac:dyDescent="0.2">
      <c r="A29" s="8">
        <v>39680</v>
      </c>
      <c r="B29" s="6">
        <v>21</v>
      </c>
      <c r="C29" s="6">
        <v>50</v>
      </c>
      <c r="D29" s="6" t="s">
        <v>256</v>
      </c>
      <c r="E29" s="6" t="s">
        <v>217</v>
      </c>
      <c r="F29" s="6" t="s">
        <v>251</v>
      </c>
      <c r="G29" s="6">
        <v>0.85000000000000009</v>
      </c>
      <c r="H29" s="6">
        <v>4.1344810705022255</v>
      </c>
      <c r="I29" s="6">
        <v>62.457171790742969</v>
      </c>
      <c r="J29" s="6">
        <v>6.245717179074297E-2</v>
      </c>
      <c r="K29" s="6">
        <v>-1.204417685547434</v>
      </c>
      <c r="L29" s="6">
        <v>-1.0806473469312401</v>
      </c>
      <c r="M29" s="6">
        <v>8.3052489136773433E-2</v>
      </c>
      <c r="N29" s="6">
        <v>83.052489136773431</v>
      </c>
    </row>
    <row r="30" spans="1:14" x14ac:dyDescent="0.2">
      <c r="A30" s="8">
        <v>39680</v>
      </c>
      <c r="B30" s="6">
        <v>21</v>
      </c>
      <c r="C30" s="6">
        <v>50</v>
      </c>
      <c r="D30" s="6" t="s">
        <v>256</v>
      </c>
      <c r="E30" s="6" t="s">
        <v>217</v>
      </c>
      <c r="F30" s="6" t="s">
        <v>251</v>
      </c>
      <c r="G30" s="6">
        <v>0.42500000000000004</v>
      </c>
      <c r="H30" s="6">
        <v>3.4413338899422805</v>
      </c>
      <c r="I30" s="6">
        <v>31.228585895371495</v>
      </c>
      <c r="J30" s="6">
        <v>3.1228585895371495E-2</v>
      </c>
      <c r="K30" s="6">
        <v>-1.505447681211415</v>
      </c>
      <c r="L30" s="6">
        <v>-1.4162437746502825</v>
      </c>
      <c r="M30" s="6">
        <v>3.8349192649476553E-2</v>
      </c>
      <c r="N30" s="6">
        <v>38.349192649476556</v>
      </c>
    </row>
    <row r="31" spans="1:14" x14ac:dyDescent="0.2">
      <c r="A31" s="8">
        <v>39680</v>
      </c>
      <c r="B31" s="6">
        <v>21</v>
      </c>
      <c r="C31" s="6">
        <v>50</v>
      </c>
      <c r="D31" s="6" t="s">
        <v>256</v>
      </c>
      <c r="E31" s="6" t="s">
        <v>217</v>
      </c>
      <c r="F31" s="6" t="s">
        <v>223</v>
      </c>
      <c r="G31" s="6">
        <v>1.1900000000000002</v>
      </c>
      <c r="H31" s="6">
        <v>4.4709533071234384</v>
      </c>
      <c r="I31" s="6">
        <v>87.440040507040166</v>
      </c>
      <c r="J31" s="6">
        <v>8.744004050704017E-2</v>
      </c>
      <c r="K31" s="6">
        <v>-1.0582896498691958</v>
      </c>
      <c r="L31" s="6">
        <v>-0.91773983781391777</v>
      </c>
      <c r="M31" s="6">
        <v>0.12085375873944748</v>
      </c>
      <c r="N31" s="6">
        <v>120.85375873944749</v>
      </c>
    </row>
    <row r="32" spans="1:14" x14ac:dyDescent="0.2">
      <c r="A32" s="8">
        <v>39680</v>
      </c>
      <c r="B32" s="6">
        <v>21</v>
      </c>
      <c r="C32" s="6">
        <v>50</v>
      </c>
      <c r="D32" s="6" t="s">
        <v>256</v>
      </c>
      <c r="E32" s="6" t="s">
        <v>217</v>
      </c>
      <c r="F32" s="6" t="s">
        <v>251</v>
      </c>
      <c r="G32" s="6">
        <v>0.66300000000000003</v>
      </c>
      <c r="H32" s="6">
        <v>3.8860197112037262</v>
      </c>
      <c r="I32" s="6">
        <v>48.716593996779537</v>
      </c>
      <c r="J32" s="6">
        <v>4.8716593996779536E-2</v>
      </c>
      <c r="K32" s="6">
        <v>-1.3123230828569534</v>
      </c>
      <c r="L32" s="6">
        <v>-1.2009432190711726</v>
      </c>
      <c r="M32" s="6">
        <v>6.2958849171441414E-2</v>
      </c>
      <c r="N32" s="6">
        <v>62.958849171441415</v>
      </c>
    </row>
    <row r="33" spans="1:16" s="14" customFormat="1" x14ac:dyDescent="0.2">
      <c r="A33" s="8">
        <v>39680</v>
      </c>
      <c r="B33" s="6">
        <v>21</v>
      </c>
      <c r="C33" s="6">
        <v>50</v>
      </c>
      <c r="D33" s="6" t="s">
        <v>256</v>
      </c>
      <c r="E33" s="6" t="s">
        <v>217</v>
      </c>
      <c r="F33" s="6" t="s">
        <v>251</v>
      </c>
      <c r="G33" s="6">
        <v>0.78200000000000003</v>
      </c>
      <c r="H33" s="6">
        <v>4.051099461563175</v>
      </c>
      <c r="I33" s="6">
        <v>57.460598047483572</v>
      </c>
      <c r="J33" s="6">
        <v>5.7460598047483574E-2</v>
      </c>
      <c r="K33" s="6">
        <v>-1.2406298582018784</v>
      </c>
      <c r="L33" s="6">
        <v>-1.1210176620421035</v>
      </c>
      <c r="M33" s="6">
        <v>7.5680211649809051E-2</v>
      </c>
      <c r="N33" s="6">
        <v>75.680211649809053</v>
      </c>
      <c r="O33" s="6"/>
      <c r="P33" s="6"/>
    </row>
    <row r="34" spans="1:16" s="6" customFormat="1" x14ac:dyDescent="0.2">
      <c r="A34" s="8">
        <v>39680</v>
      </c>
      <c r="B34" s="6">
        <v>21</v>
      </c>
      <c r="C34" s="6">
        <v>50</v>
      </c>
      <c r="D34" s="6" t="s">
        <v>256</v>
      </c>
      <c r="E34" s="6" t="s">
        <v>217</v>
      </c>
      <c r="F34" s="6" t="s">
        <v>223</v>
      </c>
      <c r="G34" s="6">
        <v>1.4450000000000001</v>
      </c>
      <c r="H34" s="6">
        <v>4.6651093215643957</v>
      </c>
      <c r="I34" s="6">
        <v>106.17719204426304</v>
      </c>
      <c r="J34" s="6">
        <v>0.10617719204426304</v>
      </c>
      <c r="K34" s="6">
        <v>-0.97396876416916012</v>
      </c>
      <c r="L34" s="6">
        <v>-0.8237366207570217</v>
      </c>
      <c r="M34" s="6">
        <v>0.15005945998847497</v>
      </c>
      <c r="N34" s="6">
        <v>150.05945998847497</v>
      </c>
    </row>
    <row r="35" spans="1:16" s="14" customFormat="1" x14ac:dyDescent="0.2">
      <c r="A35" s="8">
        <v>39680</v>
      </c>
      <c r="B35" s="6">
        <v>21</v>
      </c>
      <c r="C35" s="6">
        <v>50</v>
      </c>
      <c r="D35" s="6" t="s">
        <v>256</v>
      </c>
      <c r="E35" s="6" t="s">
        <v>217</v>
      </c>
      <c r="F35" s="6" t="s">
        <v>223</v>
      </c>
      <c r="G35" s="6">
        <v>1.5810000000000002</v>
      </c>
      <c r="H35" s="6">
        <v>4.7550575582273353</v>
      </c>
      <c r="I35" s="6">
        <v>116.17033953078193</v>
      </c>
      <c r="J35" s="6">
        <v>0.11617033953078193</v>
      </c>
      <c r="K35" s="6">
        <v>-0.93490474132951773</v>
      </c>
      <c r="L35" s="6">
        <v>-0.78018698548428778</v>
      </c>
      <c r="M35" s="6">
        <v>0.16588725261127424</v>
      </c>
      <c r="N35" s="6">
        <v>165.88725261127425</v>
      </c>
      <c r="O35" s="6"/>
      <c r="P35" s="6"/>
    </row>
    <row r="36" spans="1:16" x14ac:dyDescent="0.2">
      <c r="A36" s="8">
        <v>39680</v>
      </c>
      <c r="B36" s="6">
        <v>21</v>
      </c>
      <c r="C36" s="6">
        <v>50</v>
      </c>
      <c r="D36" s="6" t="s">
        <v>256</v>
      </c>
      <c r="E36" s="6" t="s">
        <v>217</v>
      </c>
      <c r="F36" s="6" t="s">
        <v>223</v>
      </c>
      <c r="G36" s="6">
        <v>1.0880000000000001</v>
      </c>
      <c r="H36" s="6">
        <v>4.3813411484337514</v>
      </c>
      <c r="I36" s="6">
        <v>79.945179892151017</v>
      </c>
      <c r="J36" s="6">
        <v>7.9945179892151011E-2</v>
      </c>
      <c r="K36" s="6">
        <v>-1.0972077158995657</v>
      </c>
      <c r="L36" s="6">
        <v>-0.96112675646538914</v>
      </c>
      <c r="M36" s="6">
        <v>0.10936371225009528</v>
      </c>
      <c r="N36" s="6">
        <v>109.36371225009528</v>
      </c>
      <c r="O36" s="6">
        <f>AVERAGE(N5:N36)</f>
        <v>105.08261853283246</v>
      </c>
      <c r="P36" s="6">
        <f>STDEVA(N5:N36)</f>
        <v>46.161876250952211</v>
      </c>
    </row>
    <row r="37" spans="1:16" x14ac:dyDescent="0.2">
      <c r="A37" s="8">
        <v>39680</v>
      </c>
      <c r="B37" s="6">
        <v>24</v>
      </c>
      <c r="C37" s="6">
        <v>50</v>
      </c>
      <c r="D37" s="6" t="s">
        <v>257</v>
      </c>
      <c r="E37" s="6" t="s">
        <v>217</v>
      </c>
      <c r="F37" s="6" t="s">
        <v>251</v>
      </c>
      <c r="G37" s="6">
        <v>0.76500000000000001</v>
      </c>
      <c r="H37" s="6">
        <v>4.0291205548443996</v>
      </c>
      <c r="I37" s="6">
        <v>56.211454611668699</v>
      </c>
      <c r="J37" s="6">
        <v>5.6211454611668703E-2</v>
      </c>
      <c r="K37" s="6">
        <v>-1.2501751761081088</v>
      </c>
      <c r="L37" s="6">
        <v>-1.1316590420936423</v>
      </c>
      <c r="M37" s="6">
        <v>7.38483774836972E-2</v>
      </c>
      <c r="N37" s="6">
        <v>73.848377483697206</v>
      </c>
      <c r="O37" s="6">
        <v>73.848377483697206</v>
      </c>
    </row>
    <row r="38" spans="1:16" x14ac:dyDescent="0.2">
      <c r="A38" s="8">
        <v>39680</v>
      </c>
      <c r="B38" s="6">
        <v>28</v>
      </c>
      <c r="C38" s="6">
        <v>100</v>
      </c>
      <c r="D38" s="6" t="s">
        <v>256</v>
      </c>
      <c r="E38" s="6" t="s">
        <v>217</v>
      </c>
      <c r="F38" s="6" t="s">
        <v>251</v>
      </c>
      <c r="G38" s="6">
        <v>0.57800000000000007</v>
      </c>
      <c r="H38" s="6">
        <v>3.7488185896902411</v>
      </c>
      <c r="I38" s="6">
        <v>42.470876817705232</v>
      </c>
      <c r="J38" s="6">
        <v>4.2470876817705235E-2</v>
      </c>
      <c r="K38" s="6">
        <v>-1.3719087728411976</v>
      </c>
      <c r="L38" s="6">
        <v>-1.2673709671026601</v>
      </c>
      <c r="M38" s="6">
        <v>5.4029261684129061E-2</v>
      </c>
      <c r="N38" s="6">
        <v>54.029261684129061</v>
      </c>
    </row>
    <row r="39" spans="1:16" x14ac:dyDescent="0.2">
      <c r="A39" s="8">
        <v>39680</v>
      </c>
      <c r="B39" s="6">
        <v>28</v>
      </c>
      <c r="C39" s="6">
        <v>100</v>
      </c>
      <c r="D39" s="6" t="s">
        <v>256</v>
      </c>
      <c r="E39" s="6" t="s">
        <v>217</v>
      </c>
      <c r="F39" s="6" t="s">
        <v>223</v>
      </c>
      <c r="G39" s="6">
        <v>1.9210000000000003</v>
      </c>
      <c r="H39" s="6">
        <v>4.9498458837864199</v>
      </c>
      <c r="I39" s="6">
        <v>141.15320824707911</v>
      </c>
      <c r="J39" s="6">
        <v>0.14115320824707911</v>
      </c>
      <c r="K39" s="6">
        <v>-0.85030924640003314</v>
      </c>
      <c r="L39" s="6">
        <v>-0.68587762658854134</v>
      </c>
      <c r="M39" s="6">
        <v>0.20612106294733884</v>
      </c>
      <c r="N39" s="6">
        <v>206.12106294733883</v>
      </c>
      <c r="O39" s="6">
        <f>AVERAGE(N38:N39)</f>
        <v>130.07516231573393</v>
      </c>
      <c r="P39" s="6">
        <f>STDEVA(N38:N39)</f>
        <v>107.54514403609238</v>
      </c>
    </row>
    <row r="40" spans="1:16" x14ac:dyDescent="0.2">
      <c r="A40" s="8">
        <v>39680</v>
      </c>
      <c r="B40" s="6">
        <v>19</v>
      </c>
      <c r="C40" s="6">
        <v>150</v>
      </c>
      <c r="D40" s="6" t="s">
        <v>256</v>
      </c>
      <c r="E40" s="6" t="s">
        <v>217</v>
      </c>
      <c r="F40" s="6" t="s">
        <v>223</v>
      </c>
      <c r="G40" s="6">
        <v>1.377</v>
      </c>
      <c r="H40" s="6">
        <v>4.6169072197465182</v>
      </c>
      <c r="I40" s="6">
        <v>101.18061830100362</v>
      </c>
      <c r="J40" s="6">
        <v>0.10118061830100362</v>
      </c>
      <c r="K40" s="6">
        <v>-0.99490267100480301</v>
      </c>
      <c r="L40" s="6">
        <v>-0.84707430953700269</v>
      </c>
      <c r="M40" s="6">
        <v>0.14220854417515524</v>
      </c>
      <c r="N40" s="6">
        <v>142.20854417515525</v>
      </c>
    </row>
    <row r="41" spans="1:16" x14ac:dyDescent="0.2">
      <c r="A41" s="8">
        <v>39680</v>
      </c>
      <c r="B41" s="6">
        <v>19</v>
      </c>
      <c r="C41" s="6">
        <v>150</v>
      </c>
      <c r="D41" s="6" t="s">
        <v>256</v>
      </c>
      <c r="E41" s="6" t="s">
        <v>217</v>
      </c>
      <c r="F41" s="6" t="s">
        <v>223</v>
      </c>
      <c r="G41" s="6">
        <v>1.292</v>
      </c>
      <c r="H41" s="6">
        <v>4.553191405360411</v>
      </c>
      <c r="I41" s="6">
        <v>94.934901121929371</v>
      </c>
      <c r="J41" s="6">
        <v>9.4934901121929371E-2</v>
      </c>
      <c r="K41" s="6">
        <v>-1.0225740976026612</v>
      </c>
      <c r="L41" s="6">
        <v>-0.87792316862045661</v>
      </c>
      <c r="M41" s="6">
        <v>0.13245758462263038</v>
      </c>
      <c r="N41" s="6">
        <v>132.45758462263038</v>
      </c>
    </row>
    <row r="42" spans="1:16" x14ac:dyDescent="0.2">
      <c r="A42" s="8">
        <v>39680</v>
      </c>
      <c r="B42" s="6">
        <v>19</v>
      </c>
      <c r="C42" s="6">
        <v>150</v>
      </c>
      <c r="D42" s="6" t="s">
        <v>256</v>
      </c>
      <c r="E42" s="6" t="s">
        <v>217</v>
      </c>
      <c r="F42" s="6" t="s">
        <v>223</v>
      </c>
      <c r="G42" s="6">
        <v>1.4280000000000002</v>
      </c>
      <c r="H42" s="6">
        <v>4.6532748639173933</v>
      </c>
      <c r="I42" s="6">
        <v>104.92804860844822</v>
      </c>
      <c r="J42" s="6">
        <v>0.10492804860844822</v>
      </c>
      <c r="K42" s="6">
        <v>-0.97910840382157105</v>
      </c>
      <c r="L42" s="6">
        <v>-0.82946643084889582</v>
      </c>
      <c r="M42" s="6">
        <v>0.14809267202990667</v>
      </c>
      <c r="N42" s="6">
        <v>148.09267202990668</v>
      </c>
    </row>
    <row r="43" spans="1:16" x14ac:dyDescent="0.2">
      <c r="A43" s="8">
        <v>39680</v>
      </c>
      <c r="B43" s="6">
        <v>19</v>
      </c>
      <c r="C43" s="6">
        <v>150</v>
      </c>
      <c r="D43" s="6" t="s">
        <v>256</v>
      </c>
      <c r="E43" s="6" t="s">
        <v>217</v>
      </c>
      <c r="F43" s="6" t="s">
        <v>251</v>
      </c>
      <c r="G43" s="6">
        <v>0.98599999999999999</v>
      </c>
      <c r="H43" s="6">
        <v>4.282901075620499</v>
      </c>
      <c r="I43" s="6">
        <v>72.450319277261869</v>
      </c>
      <c r="J43" s="6">
        <v>7.2450319277261865E-2</v>
      </c>
      <c r="K43" s="6">
        <v>-1.1399596963205154</v>
      </c>
      <c r="L43" s="6">
        <v>-1.0087878271687891</v>
      </c>
      <c r="M43" s="6">
        <v>9.7996862823142766E-2</v>
      </c>
      <c r="N43" s="6">
        <v>97.996862823142763</v>
      </c>
    </row>
    <row r="44" spans="1:16" x14ac:dyDescent="0.2">
      <c r="A44" s="8">
        <v>39680</v>
      </c>
      <c r="B44" s="6">
        <v>19</v>
      </c>
      <c r="C44" s="6">
        <v>150</v>
      </c>
      <c r="D44" s="6" t="s">
        <v>256</v>
      </c>
      <c r="E44" s="6" t="s">
        <v>217</v>
      </c>
      <c r="F44" s="6" t="s">
        <v>223</v>
      </c>
      <c r="G44" s="6">
        <v>1.36</v>
      </c>
      <c r="H44" s="6">
        <v>4.6044846997479612</v>
      </c>
      <c r="I44" s="6">
        <v>99.931474865188761</v>
      </c>
      <c r="J44" s="6">
        <v>9.993147486518876E-2</v>
      </c>
      <c r="K44" s="6">
        <v>-1.0002977028915092</v>
      </c>
      <c r="L44" s="6">
        <v>-0.8530888378387933</v>
      </c>
      <c r="M44" s="6">
        <v>0.1402526778990538</v>
      </c>
      <c r="N44" s="6">
        <v>140.25267789905379</v>
      </c>
    </row>
    <row r="45" spans="1:16" x14ac:dyDescent="0.2">
      <c r="A45" s="8">
        <v>39680</v>
      </c>
      <c r="B45" s="6">
        <v>19</v>
      </c>
      <c r="C45" s="6">
        <v>150</v>
      </c>
      <c r="D45" s="6" t="s">
        <v>256</v>
      </c>
      <c r="E45" s="6" t="s">
        <v>217</v>
      </c>
      <c r="F45" s="6" t="s">
        <v>251</v>
      </c>
      <c r="G45" s="6">
        <v>0.68</v>
      </c>
      <c r="H45" s="6">
        <v>3.9113375191880158</v>
      </c>
      <c r="I45" s="6">
        <v>49.965737432594381</v>
      </c>
      <c r="J45" s="6">
        <v>4.996573743259438E-2</v>
      </c>
      <c r="K45" s="6">
        <v>-1.3013276985554905</v>
      </c>
      <c r="L45" s="6">
        <v>-1.1886852655578359</v>
      </c>
      <c r="M45" s="6">
        <v>6.4761177181555468E-2</v>
      </c>
      <c r="N45" s="6">
        <v>64.761177181555468</v>
      </c>
    </row>
    <row r="46" spans="1:16" x14ac:dyDescent="0.2">
      <c r="A46" s="8">
        <v>39680</v>
      </c>
      <c r="B46" s="6">
        <v>19</v>
      </c>
      <c r="C46" s="6">
        <v>150</v>
      </c>
      <c r="D46" s="6" t="s">
        <v>256</v>
      </c>
      <c r="E46" s="6" t="s">
        <v>217</v>
      </c>
      <c r="F46" s="6" t="s">
        <v>251</v>
      </c>
      <c r="G46" s="6">
        <v>0.64600000000000002</v>
      </c>
      <c r="H46" s="6">
        <v>3.8600442248004656</v>
      </c>
      <c r="I46" s="6">
        <v>47.467450560964679</v>
      </c>
      <c r="J46" s="6">
        <v>4.7467450560964679E-2</v>
      </c>
      <c r="K46" s="6">
        <v>-1.3236040932666424</v>
      </c>
      <c r="L46" s="6">
        <v>-1.2135195963394991</v>
      </c>
      <c r="M46" s="6">
        <v>6.1161820474908153E-2</v>
      </c>
      <c r="N46" s="6">
        <v>61.161820474908154</v>
      </c>
    </row>
    <row r="47" spans="1:16" x14ac:dyDescent="0.2">
      <c r="A47" s="8">
        <v>39680</v>
      </c>
      <c r="B47" s="6">
        <v>19</v>
      </c>
      <c r="C47" s="6">
        <v>150</v>
      </c>
      <c r="D47" s="6" t="s">
        <v>256</v>
      </c>
      <c r="E47" s="6" t="s">
        <v>217</v>
      </c>
      <c r="F47" s="6" t="s">
        <v>251</v>
      </c>
      <c r="G47" s="6">
        <v>0.90100000000000002</v>
      </c>
      <c r="H47" s="6">
        <v>4.1927499786262015</v>
      </c>
      <c r="I47" s="6">
        <v>66.204602098187564</v>
      </c>
      <c r="J47" s="6">
        <v>6.620460209818757E-2</v>
      </c>
      <c r="K47" s="6">
        <v>-1.1791118202826636</v>
      </c>
      <c r="L47" s="6">
        <v>-1.0524356799694001</v>
      </c>
      <c r="M47" s="6">
        <v>8.8626647208176521E-2</v>
      </c>
      <c r="N47" s="6">
        <v>88.626647208176522</v>
      </c>
    </row>
    <row r="48" spans="1:16" x14ac:dyDescent="0.2">
      <c r="A48" s="8">
        <v>39680</v>
      </c>
      <c r="B48" s="6">
        <v>19</v>
      </c>
      <c r="C48" s="6">
        <v>150</v>
      </c>
      <c r="D48" s="6" t="s">
        <v>256</v>
      </c>
      <c r="E48" s="6" t="s">
        <v>217</v>
      </c>
      <c r="F48" s="6" t="s">
        <v>223</v>
      </c>
      <c r="G48" s="6">
        <v>1.105</v>
      </c>
      <c r="H48" s="6">
        <v>4.3968453349697167</v>
      </c>
      <c r="I48" s="6">
        <v>81.194323327965876</v>
      </c>
      <c r="J48" s="6">
        <v>8.1194323327965875E-2</v>
      </c>
      <c r="K48" s="6">
        <v>-1.0904743332405971</v>
      </c>
      <c r="L48" s="6">
        <v>-0.95362019831715206</v>
      </c>
      <c r="M48" s="6">
        <v>0.11127043904885585</v>
      </c>
      <c r="N48" s="6">
        <v>111.27043904885585</v>
      </c>
    </row>
    <row r="49" spans="1:14" x14ac:dyDescent="0.2">
      <c r="A49" s="8">
        <v>39680</v>
      </c>
      <c r="B49" s="6">
        <v>19</v>
      </c>
      <c r="C49" s="6">
        <v>150</v>
      </c>
      <c r="D49" s="6" t="s">
        <v>256</v>
      </c>
      <c r="E49" s="6" t="s">
        <v>217</v>
      </c>
      <c r="F49" s="6" t="s">
        <v>251</v>
      </c>
      <c r="G49" s="6">
        <v>0.98599999999999999</v>
      </c>
      <c r="H49" s="6">
        <v>4.282901075620499</v>
      </c>
      <c r="I49" s="6">
        <v>72.450319277261869</v>
      </c>
      <c r="J49" s="6">
        <v>7.2450319277261865E-2</v>
      </c>
      <c r="K49" s="6">
        <v>-1.1399596963205154</v>
      </c>
      <c r="L49" s="6">
        <v>-1.0087878271687891</v>
      </c>
      <c r="M49" s="6">
        <v>9.7996862823142766E-2</v>
      </c>
      <c r="N49" s="6">
        <v>97.996862823142763</v>
      </c>
    </row>
    <row r="50" spans="1:14" x14ac:dyDescent="0.2">
      <c r="A50" s="8">
        <v>39680</v>
      </c>
      <c r="B50" s="6">
        <v>19</v>
      </c>
      <c r="C50" s="6">
        <v>150</v>
      </c>
      <c r="D50" s="6" t="s">
        <v>256</v>
      </c>
      <c r="E50" s="6" t="s">
        <v>217</v>
      </c>
      <c r="F50" s="6" t="s">
        <v>223</v>
      </c>
      <c r="G50" s="6">
        <v>1.292</v>
      </c>
      <c r="H50" s="6">
        <v>4.553191405360411</v>
      </c>
      <c r="I50" s="6">
        <v>94.934901121929371</v>
      </c>
      <c r="J50" s="6">
        <v>9.4934901121929371E-2</v>
      </c>
      <c r="K50" s="6">
        <v>-1.0225740976026612</v>
      </c>
      <c r="L50" s="6">
        <v>-0.87792316862045661</v>
      </c>
      <c r="M50" s="6">
        <v>0.13245758462263038</v>
      </c>
      <c r="N50" s="6">
        <v>132.45758462263038</v>
      </c>
    </row>
    <row r="51" spans="1:14" x14ac:dyDescent="0.2">
      <c r="A51" s="8">
        <v>39680</v>
      </c>
      <c r="B51" s="6">
        <v>19</v>
      </c>
      <c r="C51" s="6">
        <v>150</v>
      </c>
      <c r="D51" s="6" t="s">
        <v>256</v>
      </c>
      <c r="E51" s="6" t="s">
        <v>217</v>
      </c>
      <c r="F51" s="6" t="s">
        <v>251</v>
      </c>
      <c r="G51" s="6">
        <v>0.71400000000000008</v>
      </c>
      <c r="H51" s="6">
        <v>3.9601276833574479</v>
      </c>
      <c r="I51" s="6">
        <v>52.464024304224104</v>
      </c>
      <c r="J51" s="6">
        <v>5.2464024304224102E-2</v>
      </c>
      <c r="K51" s="6">
        <v>-1.2801383994855522</v>
      </c>
      <c r="L51" s="6">
        <v>-1.1650628585679381</v>
      </c>
      <c r="M51" s="6">
        <v>6.8381266698676557E-2</v>
      </c>
      <c r="N51" s="6">
        <v>68.381266698676555</v>
      </c>
    </row>
    <row r="52" spans="1:14" x14ac:dyDescent="0.2">
      <c r="A52" s="8">
        <v>39680</v>
      </c>
      <c r="B52" s="6">
        <v>19</v>
      </c>
      <c r="C52" s="6">
        <v>150</v>
      </c>
      <c r="D52" s="6" t="s">
        <v>256</v>
      </c>
      <c r="E52" s="6" t="s">
        <v>217</v>
      </c>
      <c r="F52" s="6" t="s">
        <v>251</v>
      </c>
      <c r="G52" s="6">
        <v>0.74800000000000011</v>
      </c>
      <c r="H52" s="6">
        <v>4.0066476989923405</v>
      </c>
      <c r="I52" s="6">
        <v>54.962311175853813</v>
      </c>
      <c r="J52" s="6">
        <v>5.496231117585381E-2</v>
      </c>
      <c r="K52" s="6">
        <v>-1.2599350133972653</v>
      </c>
      <c r="L52" s="6">
        <v>-1.1425395741885771</v>
      </c>
      <c r="M52" s="6">
        <v>7.2021212040470142E-2</v>
      </c>
      <c r="N52" s="6">
        <v>72.021212040470147</v>
      </c>
    </row>
    <row r="53" spans="1:14" x14ac:dyDescent="0.2">
      <c r="A53" s="8">
        <v>39680</v>
      </c>
      <c r="B53" s="6">
        <v>19</v>
      </c>
      <c r="C53" s="6">
        <v>150</v>
      </c>
      <c r="D53" s="6" t="s">
        <v>256</v>
      </c>
      <c r="E53" s="6" t="s">
        <v>217</v>
      </c>
      <c r="F53" s="6" t="s">
        <v>251</v>
      </c>
      <c r="G53" s="6">
        <v>0.81600000000000006</v>
      </c>
      <c r="H53" s="6">
        <v>4.0936590759819707</v>
      </c>
      <c r="I53" s="6">
        <v>59.958884919113274</v>
      </c>
      <c r="J53" s="6">
        <v>5.9958884919113276E-2</v>
      </c>
      <c r="K53" s="6">
        <v>-1.2221464525078654</v>
      </c>
      <c r="L53" s="6">
        <v>-1.1004118585928135</v>
      </c>
      <c r="M53" s="6">
        <v>7.9357529899385146E-2</v>
      </c>
      <c r="N53" s="6">
        <v>79.357529899385142</v>
      </c>
    </row>
    <row r="54" spans="1:14" x14ac:dyDescent="0.2">
      <c r="A54" s="8">
        <v>39680</v>
      </c>
      <c r="B54" s="6">
        <v>19</v>
      </c>
      <c r="C54" s="6">
        <v>150</v>
      </c>
      <c r="D54" s="6" t="s">
        <v>256</v>
      </c>
      <c r="E54" s="6" t="s">
        <v>217</v>
      </c>
      <c r="F54" s="6" t="s">
        <v>251</v>
      </c>
      <c r="G54" s="6">
        <v>0.66300000000000003</v>
      </c>
      <c r="H54" s="6">
        <v>3.8860197112037262</v>
      </c>
      <c r="I54" s="6">
        <v>48.716593996779537</v>
      </c>
      <c r="J54" s="6">
        <v>4.8716593996779536E-2</v>
      </c>
      <c r="K54" s="6">
        <v>-1.3123230828569534</v>
      </c>
      <c r="L54" s="6">
        <v>-1.2009432190711726</v>
      </c>
      <c r="M54" s="6">
        <v>6.2958849171441414E-2</v>
      </c>
      <c r="N54" s="6">
        <v>62.958849171441415</v>
      </c>
    </row>
    <row r="55" spans="1:14" x14ac:dyDescent="0.2">
      <c r="A55" s="8">
        <v>39680</v>
      </c>
      <c r="B55" s="6">
        <v>19</v>
      </c>
      <c r="C55" s="6">
        <v>150</v>
      </c>
      <c r="D55" s="6" t="s">
        <v>256</v>
      </c>
      <c r="E55" s="6" t="s">
        <v>217</v>
      </c>
      <c r="F55" s="6" t="s">
        <v>251</v>
      </c>
      <c r="G55" s="6">
        <v>0.90100000000000002</v>
      </c>
      <c r="H55" s="6">
        <v>4.1927499786262015</v>
      </c>
      <c r="I55" s="6">
        <v>66.204602098187564</v>
      </c>
      <c r="J55" s="6">
        <v>6.620460209818757E-2</v>
      </c>
      <c r="K55" s="6">
        <v>-1.1791118202826636</v>
      </c>
      <c r="L55" s="6">
        <v>-1.0524356799694001</v>
      </c>
      <c r="M55" s="6">
        <v>8.8626647208176521E-2</v>
      </c>
      <c r="N55" s="6">
        <v>88.626647208176522</v>
      </c>
    </row>
    <row r="56" spans="1:14" x14ac:dyDescent="0.2">
      <c r="A56" s="8">
        <v>39680</v>
      </c>
      <c r="B56" s="6">
        <v>19</v>
      </c>
      <c r="C56" s="6">
        <v>150</v>
      </c>
      <c r="D56" s="6" t="s">
        <v>256</v>
      </c>
      <c r="E56" s="6" t="s">
        <v>217</v>
      </c>
      <c r="F56" s="6" t="s">
        <v>251</v>
      </c>
      <c r="G56" s="6">
        <v>0.83300000000000007</v>
      </c>
      <c r="H56" s="6">
        <v>4.114278363184706</v>
      </c>
      <c r="I56" s="6">
        <v>61.208028354928111</v>
      </c>
      <c r="J56" s="6">
        <v>6.1208028354928112E-2</v>
      </c>
      <c r="K56" s="6">
        <v>-1.2131916098549391</v>
      </c>
      <c r="L56" s="6">
        <v>-1.0904287564156383</v>
      </c>
      <c r="M56" s="6">
        <v>8.1202844674196903E-2</v>
      </c>
      <c r="N56" s="6">
        <v>81.202844674196896</v>
      </c>
    </row>
    <row r="57" spans="1:14" x14ac:dyDescent="0.2">
      <c r="A57" s="8">
        <v>39680</v>
      </c>
      <c r="B57" s="6">
        <v>19</v>
      </c>
      <c r="C57" s="6">
        <v>150</v>
      </c>
      <c r="D57" s="6" t="s">
        <v>256</v>
      </c>
      <c r="E57" s="6" t="s">
        <v>217</v>
      </c>
      <c r="F57" s="6" t="s">
        <v>223</v>
      </c>
      <c r="G57" s="6">
        <v>1.3260000000000001</v>
      </c>
      <c r="H57" s="6">
        <v>4.5791668917636716</v>
      </c>
      <c r="I57" s="6">
        <v>97.433187993559088</v>
      </c>
      <c r="J57" s="6">
        <v>9.7433187993559087E-2</v>
      </c>
      <c r="K57" s="6">
        <v>-1.0112930871929722</v>
      </c>
      <c r="L57" s="6">
        <v>-0.86534679135212988</v>
      </c>
      <c r="M57" s="6">
        <v>0.13634939292382386</v>
      </c>
      <c r="N57" s="6">
        <v>136.34939292382387</v>
      </c>
    </row>
    <row r="58" spans="1:14" x14ac:dyDescent="0.2">
      <c r="A58" s="8">
        <v>39680</v>
      </c>
      <c r="B58" s="6">
        <v>19</v>
      </c>
      <c r="C58" s="6">
        <v>150</v>
      </c>
      <c r="D58" s="6" t="s">
        <v>256</v>
      </c>
      <c r="E58" s="6" t="s">
        <v>217</v>
      </c>
      <c r="F58" s="6" t="s">
        <v>223</v>
      </c>
      <c r="G58" s="6">
        <v>1.3260000000000001</v>
      </c>
      <c r="H58" s="6">
        <v>4.5791668917636716</v>
      </c>
      <c r="I58" s="6">
        <v>97.433187993559088</v>
      </c>
      <c r="J58" s="6">
        <v>9.7433187993559087E-2</v>
      </c>
      <c r="K58" s="6">
        <v>-1.0112930871929722</v>
      </c>
      <c r="L58" s="6">
        <v>-0.86534679135212988</v>
      </c>
      <c r="M58" s="6">
        <v>0.13634939292382386</v>
      </c>
      <c r="N58" s="6">
        <v>136.34939292382387</v>
      </c>
    </row>
    <row r="59" spans="1:14" x14ac:dyDescent="0.2">
      <c r="A59" s="8">
        <v>39680</v>
      </c>
      <c r="B59" s="6">
        <v>19</v>
      </c>
      <c r="C59" s="6">
        <v>150</v>
      </c>
      <c r="D59" s="6" t="s">
        <v>256</v>
      </c>
      <c r="E59" s="6" t="s">
        <v>217</v>
      </c>
      <c r="F59" s="6" t="s">
        <v>223</v>
      </c>
      <c r="G59" s="6">
        <v>1.53</v>
      </c>
      <c r="H59" s="6">
        <v>4.722267735404345</v>
      </c>
      <c r="I59" s="6">
        <v>112.4229092233374</v>
      </c>
      <c r="J59" s="6">
        <v>0.11242290922333741</v>
      </c>
      <c r="K59" s="6">
        <v>-0.94914518044412766</v>
      </c>
      <c r="L59" s="6">
        <v>-0.79606261437459991</v>
      </c>
      <c r="M59" s="6">
        <v>0.15993274290786977</v>
      </c>
      <c r="N59" s="6">
        <v>159.93274290786977</v>
      </c>
    </row>
    <row r="60" spans="1:14" x14ac:dyDescent="0.2">
      <c r="A60" s="8">
        <v>39680</v>
      </c>
      <c r="B60" s="6">
        <v>19</v>
      </c>
      <c r="C60" s="6">
        <v>150</v>
      </c>
      <c r="D60" s="6" t="s">
        <v>256</v>
      </c>
      <c r="E60" s="6" t="s">
        <v>217</v>
      </c>
      <c r="F60" s="6" t="s">
        <v>223</v>
      </c>
      <c r="G60" s="6">
        <v>1.5130000000000001</v>
      </c>
      <c r="H60" s="6">
        <v>4.7110944348062196</v>
      </c>
      <c r="I60" s="6">
        <v>111.17376578752253</v>
      </c>
      <c r="J60" s="6">
        <v>0.11117376578752253</v>
      </c>
      <c r="K60" s="6">
        <v>-0.95399768323853984</v>
      </c>
      <c r="L60" s="6">
        <v>-0.80147231648654216</v>
      </c>
      <c r="M60" s="6">
        <v>0.15795292894845545</v>
      </c>
      <c r="N60" s="6">
        <v>157.95292894845545</v>
      </c>
    </row>
    <row r="61" spans="1:14" x14ac:dyDescent="0.2">
      <c r="A61" s="8">
        <v>39680</v>
      </c>
      <c r="B61" s="6">
        <v>19</v>
      </c>
      <c r="C61" s="6">
        <v>150</v>
      </c>
      <c r="D61" s="6" t="s">
        <v>256</v>
      </c>
      <c r="E61" s="6" t="s">
        <v>217</v>
      </c>
      <c r="F61" s="6" t="s">
        <v>223</v>
      </c>
      <c r="G61" s="6">
        <v>1.0369999999999999</v>
      </c>
      <c r="H61" s="6">
        <v>4.3333319292473904</v>
      </c>
      <c r="I61" s="6">
        <v>76.197749584706401</v>
      </c>
      <c r="J61" s="6">
        <v>7.6197749584706403E-2</v>
      </c>
      <c r="K61" s="6">
        <v>-1.1180578548726858</v>
      </c>
      <c r="L61" s="6">
        <v>-0.98437105855359441</v>
      </c>
      <c r="M61" s="6">
        <v>0.10366423364588459</v>
      </c>
      <c r="N61" s="6">
        <v>103.66423364588459</v>
      </c>
    </row>
    <row r="62" spans="1:14" x14ac:dyDescent="0.2">
      <c r="A62" s="8">
        <v>39680</v>
      </c>
      <c r="B62" s="6">
        <v>19</v>
      </c>
      <c r="C62" s="6">
        <v>150</v>
      </c>
      <c r="D62" s="6" t="s">
        <v>256</v>
      </c>
      <c r="E62" s="6" t="s">
        <v>217</v>
      </c>
      <c r="F62" s="6" t="s">
        <v>223</v>
      </c>
      <c r="G62" s="6">
        <v>1.0369999999999999</v>
      </c>
      <c r="H62" s="6">
        <v>4.3333319292473904</v>
      </c>
      <c r="I62" s="6">
        <v>76.197749584706401</v>
      </c>
      <c r="J62" s="6">
        <v>7.6197749584706403E-2</v>
      </c>
      <c r="K62" s="6">
        <v>-1.1180578548726858</v>
      </c>
      <c r="L62" s="6">
        <v>-0.98437105855359441</v>
      </c>
      <c r="M62" s="6">
        <v>0.10366423364588459</v>
      </c>
      <c r="N62" s="6">
        <v>103.66423364588459</v>
      </c>
    </row>
    <row r="63" spans="1:14" x14ac:dyDescent="0.2">
      <c r="A63" s="8">
        <v>39680</v>
      </c>
      <c r="B63" s="6">
        <v>19</v>
      </c>
      <c r="C63" s="6">
        <v>150</v>
      </c>
      <c r="D63" s="6" t="s">
        <v>256</v>
      </c>
      <c r="E63" s="6" t="s">
        <v>217</v>
      </c>
      <c r="F63" s="6" t="s">
        <v>251</v>
      </c>
      <c r="G63" s="6">
        <v>0.78200000000000003</v>
      </c>
      <c r="H63" s="6">
        <v>4.051099461563175</v>
      </c>
      <c r="I63" s="6">
        <v>57.460598047483572</v>
      </c>
      <c r="J63" s="6">
        <v>5.7460598047483574E-2</v>
      </c>
      <c r="K63" s="6">
        <v>-1.2406298582018784</v>
      </c>
      <c r="L63" s="6">
        <v>-1.1210176620421035</v>
      </c>
      <c r="M63" s="6">
        <v>7.5680211649809051E-2</v>
      </c>
      <c r="N63" s="6">
        <v>75.680211649809053</v>
      </c>
    </row>
    <row r="64" spans="1:14" x14ac:dyDescent="0.2">
      <c r="A64" s="8">
        <v>39680</v>
      </c>
      <c r="B64" s="6">
        <v>19</v>
      </c>
      <c r="C64" s="6">
        <v>150</v>
      </c>
      <c r="D64" s="6" t="s">
        <v>256</v>
      </c>
      <c r="E64" s="6" t="s">
        <v>217</v>
      </c>
      <c r="F64" s="6" t="s">
        <v>251</v>
      </c>
      <c r="G64" s="6">
        <v>0.68</v>
      </c>
      <c r="H64" s="6">
        <v>3.9113375191880158</v>
      </c>
      <c r="I64" s="6">
        <v>49.965737432594381</v>
      </c>
      <c r="J64" s="6">
        <v>4.996573743259438E-2</v>
      </c>
      <c r="K64" s="6">
        <v>-1.3013276985554905</v>
      </c>
      <c r="L64" s="6">
        <v>-1.1886852655578359</v>
      </c>
      <c r="M64" s="6">
        <v>6.4761177181555468E-2</v>
      </c>
      <c r="N64" s="6">
        <v>64.761177181555468</v>
      </c>
    </row>
    <row r="65" spans="1:16" x14ac:dyDescent="0.2">
      <c r="A65" s="8">
        <v>39680</v>
      </c>
      <c r="B65" s="6">
        <v>19</v>
      </c>
      <c r="C65" s="6">
        <v>150</v>
      </c>
      <c r="D65" s="6" t="s">
        <v>256</v>
      </c>
      <c r="E65" s="6" t="s">
        <v>217</v>
      </c>
      <c r="F65" s="6" t="s">
        <v>223</v>
      </c>
      <c r="G65" s="6">
        <v>1.87</v>
      </c>
      <c r="H65" s="6">
        <v>4.9229384308664956</v>
      </c>
      <c r="I65" s="6">
        <v>137.40577793963453</v>
      </c>
      <c r="J65" s="6">
        <v>0.13740577793963454</v>
      </c>
      <c r="K65" s="6">
        <v>-0.86199500472522772</v>
      </c>
      <c r="L65" s="6">
        <v>-0.69890522784293896</v>
      </c>
      <c r="M65" s="6">
        <v>0.20002983290225232</v>
      </c>
      <c r="N65" s="6">
        <v>200.02983290225231</v>
      </c>
    </row>
    <row r="66" spans="1:16" x14ac:dyDescent="0.2">
      <c r="A66" s="8">
        <v>39680</v>
      </c>
      <c r="B66" s="6">
        <v>19</v>
      </c>
      <c r="C66" s="6">
        <v>150</v>
      </c>
      <c r="D66" s="6" t="s">
        <v>256</v>
      </c>
      <c r="E66" s="6" t="s">
        <v>217</v>
      </c>
      <c r="F66" s="6" t="s">
        <v>223</v>
      </c>
      <c r="G66" s="6">
        <v>1.5980000000000001</v>
      </c>
      <c r="H66" s="6">
        <v>4.7657528473440838</v>
      </c>
      <c r="I66" s="6">
        <v>117.41948296659685</v>
      </c>
      <c r="J66" s="6">
        <v>0.11741948296659685</v>
      </c>
      <c r="K66" s="6">
        <v>-0.93025983628375386</v>
      </c>
      <c r="L66" s="6">
        <v>-0.7750087189895678</v>
      </c>
      <c r="M66" s="6">
        <v>0.16787703144297922</v>
      </c>
      <c r="N66" s="6">
        <v>167.87703144297922</v>
      </c>
    </row>
    <row r="67" spans="1:16" x14ac:dyDescent="0.2">
      <c r="A67" s="8">
        <v>39680</v>
      </c>
      <c r="B67" s="6">
        <v>19</v>
      </c>
      <c r="C67" s="6">
        <v>150</v>
      </c>
      <c r="D67" s="6" t="s">
        <v>256</v>
      </c>
      <c r="E67" s="6" t="s">
        <v>217</v>
      </c>
      <c r="F67" s="6" t="s">
        <v>251</v>
      </c>
      <c r="G67" s="6">
        <v>0.83300000000000007</v>
      </c>
      <c r="H67" s="6">
        <v>4.114278363184706</v>
      </c>
      <c r="I67" s="6">
        <v>61.208028354928111</v>
      </c>
      <c r="J67" s="6">
        <v>6.1208028354928112E-2</v>
      </c>
      <c r="K67" s="6">
        <v>-1.2131916098549391</v>
      </c>
      <c r="L67" s="6">
        <v>-1.0904287564156383</v>
      </c>
      <c r="M67" s="6">
        <v>8.1202844674196903E-2</v>
      </c>
      <c r="N67" s="6">
        <v>81.202844674196896</v>
      </c>
    </row>
    <row r="68" spans="1:16" x14ac:dyDescent="0.2">
      <c r="A68" s="8">
        <v>39680</v>
      </c>
      <c r="B68" s="6">
        <v>19</v>
      </c>
      <c r="C68" s="6">
        <v>150</v>
      </c>
      <c r="D68" s="6" t="s">
        <v>256</v>
      </c>
      <c r="E68" s="6" t="s">
        <v>217</v>
      </c>
      <c r="F68" s="6" t="s">
        <v>251</v>
      </c>
      <c r="G68" s="6">
        <v>0.85000000000000009</v>
      </c>
      <c r="H68" s="6">
        <v>4.1344810705022255</v>
      </c>
      <c r="I68" s="6">
        <v>62.457171790742969</v>
      </c>
      <c r="J68" s="6">
        <v>6.245717179074297E-2</v>
      </c>
      <c r="K68" s="6">
        <v>-1.204417685547434</v>
      </c>
      <c r="L68" s="6">
        <v>-1.0806473469312401</v>
      </c>
      <c r="M68" s="6">
        <v>8.3052489136773433E-2</v>
      </c>
      <c r="N68" s="6">
        <v>83.052489136773431</v>
      </c>
    </row>
    <row r="69" spans="1:16" s="14" customFormat="1" x14ac:dyDescent="0.2">
      <c r="A69" s="8">
        <v>39680</v>
      </c>
      <c r="B69" s="6">
        <v>19</v>
      </c>
      <c r="C69" s="6">
        <v>150</v>
      </c>
      <c r="D69" s="6" t="s">
        <v>256</v>
      </c>
      <c r="E69" s="6" t="s">
        <v>217</v>
      </c>
      <c r="F69" s="6" t="s">
        <v>251</v>
      </c>
      <c r="G69" s="6">
        <v>0.90100000000000002</v>
      </c>
      <c r="H69" s="6">
        <v>4.1927499786262015</v>
      </c>
      <c r="I69" s="6">
        <v>66.204602098187564</v>
      </c>
      <c r="J69" s="6">
        <v>6.620460209818757E-2</v>
      </c>
      <c r="K69" s="6">
        <v>-1.1791118202826636</v>
      </c>
      <c r="L69" s="6">
        <v>-1.0524356799694001</v>
      </c>
      <c r="M69" s="6">
        <v>8.8626647208176521E-2</v>
      </c>
      <c r="N69" s="6">
        <v>88.626647208176522</v>
      </c>
      <c r="O69" s="6"/>
      <c r="P69" s="6"/>
    </row>
    <row r="70" spans="1:16" x14ac:dyDescent="0.2">
      <c r="A70" s="8">
        <v>39680</v>
      </c>
      <c r="B70" s="6">
        <v>19</v>
      </c>
      <c r="C70" s="6">
        <v>150</v>
      </c>
      <c r="D70" s="6" t="s">
        <v>256</v>
      </c>
      <c r="E70" s="6" t="s">
        <v>217</v>
      </c>
      <c r="F70" s="6" t="s">
        <v>251</v>
      </c>
      <c r="G70" s="6">
        <v>0.59500000000000008</v>
      </c>
      <c r="H70" s="6">
        <v>3.7778061265634935</v>
      </c>
      <c r="I70" s="6">
        <v>43.720020253520097</v>
      </c>
      <c r="J70" s="6">
        <v>4.3720020253520099E-2</v>
      </c>
      <c r="K70" s="6">
        <v>-1.3593196455331771</v>
      </c>
      <c r="L70" s="6">
        <v>-1.2533362655329603</v>
      </c>
      <c r="M70" s="6">
        <v>5.5803794979340786E-2</v>
      </c>
      <c r="N70" s="6">
        <v>55.803794979340786</v>
      </c>
    </row>
    <row r="71" spans="1:16" x14ac:dyDescent="0.2">
      <c r="A71" s="8">
        <v>39680</v>
      </c>
      <c r="B71" s="6">
        <v>19</v>
      </c>
      <c r="C71" s="6">
        <v>150</v>
      </c>
      <c r="D71" s="6" t="s">
        <v>256</v>
      </c>
      <c r="E71" s="6" t="s">
        <v>217</v>
      </c>
      <c r="F71" s="6" t="s">
        <v>223</v>
      </c>
      <c r="G71" s="6">
        <v>1.5810000000000002</v>
      </c>
      <c r="H71" s="6">
        <v>4.7550575582273353</v>
      </c>
      <c r="I71" s="6">
        <v>116.17033953078193</v>
      </c>
      <c r="J71" s="6">
        <v>0.11617033953078193</v>
      </c>
      <c r="K71" s="6">
        <v>-0.93490474132951773</v>
      </c>
      <c r="L71" s="6">
        <v>-0.78018698548428778</v>
      </c>
      <c r="M71" s="6">
        <v>0.16588725261127424</v>
      </c>
      <c r="N71" s="6">
        <v>165.88725261127425</v>
      </c>
    </row>
    <row r="72" spans="1:16" x14ac:dyDescent="0.2">
      <c r="A72" s="8">
        <v>39680</v>
      </c>
      <c r="B72" s="6">
        <v>19</v>
      </c>
      <c r="C72" s="6">
        <v>150</v>
      </c>
      <c r="D72" s="6" t="s">
        <v>256</v>
      </c>
      <c r="E72" s="6" t="s">
        <v>217</v>
      </c>
      <c r="F72" s="6" t="s">
        <v>223</v>
      </c>
      <c r="G72" s="6">
        <v>1.292</v>
      </c>
      <c r="H72" s="6">
        <v>4.553191405360411</v>
      </c>
      <c r="I72" s="6">
        <v>94.934901121929371</v>
      </c>
      <c r="J72" s="6">
        <v>9.4934901121929371E-2</v>
      </c>
      <c r="K72" s="6">
        <v>-1.0225740976026612</v>
      </c>
      <c r="L72" s="6">
        <v>-0.87792316862045661</v>
      </c>
      <c r="M72" s="6">
        <v>0.13245758462263038</v>
      </c>
      <c r="N72" s="6">
        <v>132.45758462263038</v>
      </c>
    </row>
    <row r="73" spans="1:16" s="6" customFormat="1" x14ac:dyDescent="0.2">
      <c r="A73" s="8">
        <v>39680</v>
      </c>
      <c r="B73" s="6">
        <v>19</v>
      </c>
      <c r="C73" s="6">
        <v>150</v>
      </c>
      <c r="D73" s="6" t="s">
        <v>256</v>
      </c>
      <c r="E73" s="6" t="s">
        <v>217</v>
      </c>
      <c r="F73" s="6" t="s">
        <v>223</v>
      </c>
      <c r="G73" s="6">
        <v>1.53</v>
      </c>
      <c r="H73" s="6">
        <v>4.722267735404345</v>
      </c>
      <c r="I73" s="6">
        <v>112.4229092233374</v>
      </c>
      <c r="J73" s="6">
        <v>0.11242290922333741</v>
      </c>
      <c r="K73" s="6">
        <v>-0.94914518044412766</v>
      </c>
      <c r="L73" s="6">
        <v>-0.79606261437459991</v>
      </c>
      <c r="M73" s="6">
        <v>0.15993274290786977</v>
      </c>
      <c r="N73" s="6">
        <v>159.93274290786977</v>
      </c>
    </row>
    <row r="74" spans="1:16" s="14" customFormat="1" x14ac:dyDescent="0.2">
      <c r="A74" s="8">
        <v>39680</v>
      </c>
      <c r="B74" s="6">
        <v>19</v>
      </c>
      <c r="C74" s="6">
        <v>150</v>
      </c>
      <c r="D74" s="6" t="s">
        <v>256</v>
      </c>
      <c r="E74" s="6" t="s">
        <v>217</v>
      </c>
      <c r="F74" s="6" t="s">
        <v>223</v>
      </c>
      <c r="G74" s="6">
        <v>0.76500000000000001</v>
      </c>
      <c r="H74" s="6">
        <v>4.0291205548443996</v>
      </c>
      <c r="I74" s="6">
        <v>56.211454611668699</v>
      </c>
      <c r="J74" s="6">
        <v>5.6211454611668703E-2</v>
      </c>
      <c r="K74" s="6">
        <v>-1.2501751761081088</v>
      </c>
      <c r="L74" s="6">
        <v>-1.1316590420936423</v>
      </c>
      <c r="M74" s="6">
        <v>7.38483774836972E-2</v>
      </c>
      <c r="N74" s="6">
        <v>73.848377483697206</v>
      </c>
      <c r="O74" s="6">
        <f>AVERAGE(N40:N74)</f>
        <v>109.05440383993719</v>
      </c>
      <c r="P74" s="6">
        <f>STDEVA(N40:N74)</f>
        <v>38.535844015177673</v>
      </c>
    </row>
    <row r="75" spans="1:16" x14ac:dyDescent="0.2">
      <c r="A75" s="8">
        <v>39680</v>
      </c>
      <c r="B75" s="6">
        <v>22</v>
      </c>
      <c r="C75" s="6">
        <v>300</v>
      </c>
      <c r="D75" s="6" t="s">
        <v>256</v>
      </c>
      <c r="E75" s="6" t="s">
        <v>217</v>
      </c>
      <c r="F75" s="6" t="s">
        <v>223</v>
      </c>
      <c r="G75" s="6">
        <v>1.3260000000000001</v>
      </c>
      <c r="H75" s="6">
        <v>4.5791668917636716</v>
      </c>
      <c r="I75" s="6">
        <v>97.433187993559088</v>
      </c>
      <c r="J75" s="6">
        <v>9.7433187993559087E-2</v>
      </c>
      <c r="K75" s="6">
        <v>-1.0112930871929722</v>
      </c>
      <c r="L75" s="6">
        <v>-0.86534679135212988</v>
      </c>
      <c r="M75" s="6">
        <v>0.13634939292382386</v>
      </c>
      <c r="N75" s="6">
        <v>136.34939292382387</v>
      </c>
    </row>
    <row r="76" spans="1:16" x14ac:dyDescent="0.2">
      <c r="A76" s="8">
        <v>39680</v>
      </c>
      <c r="B76" s="6">
        <v>22</v>
      </c>
      <c r="C76" s="6">
        <v>300</v>
      </c>
      <c r="D76" s="6" t="s">
        <v>256</v>
      </c>
      <c r="E76" s="6" t="s">
        <v>217</v>
      </c>
      <c r="F76" s="6" t="s">
        <v>251</v>
      </c>
      <c r="G76" s="6">
        <v>0.81600000000000006</v>
      </c>
      <c r="H76" s="6">
        <v>4.0936590759819707</v>
      </c>
      <c r="I76" s="6">
        <v>59.958884919113274</v>
      </c>
      <c r="J76" s="6">
        <v>5.9958884919113276E-2</v>
      </c>
      <c r="K76" s="6">
        <v>-1.2221464525078654</v>
      </c>
      <c r="L76" s="6">
        <v>-1.1004118585928135</v>
      </c>
      <c r="M76" s="6">
        <v>7.9357529899385146E-2</v>
      </c>
      <c r="N76" s="6">
        <v>79.357529899385142</v>
      </c>
    </row>
    <row r="77" spans="1:16" x14ac:dyDescent="0.2">
      <c r="A77" s="8">
        <v>39680</v>
      </c>
      <c r="B77" s="6">
        <v>22</v>
      </c>
      <c r="C77" s="6">
        <v>300</v>
      </c>
      <c r="D77" s="6" t="s">
        <v>256</v>
      </c>
      <c r="E77" s="6" t="s">
        <v>217</v>
      </c>
      <c r="F77" s="6" t="s">
        <v>251</v>
      </c>
      <c r="G77" s="6">
        <v>0.59500000000000008</v>
      </c>
      <c r="H77" s="6">
        <v>3.7778061265634935</v>
      </c>
      <c r="I77" s="6">
        <v>43.720020253520097</v>
      </c>
      <c r="J77" s="6">
        <v>4.3720020253520099E-2</v>
      </c>
      <c r="K77" s="6">
        <v>-1.3593196455331771</v>
      </c>
      <c r="L77" s="6">
        <v>-1.2533362655329603</v>
      </c>
      <c r="M77" s="6">
        <v>5.5803794979340786E-2</v>
      </c>
      <c r="N77" s="6">
        <v>55.803794979340786</v>
      </c>
    </row>
    <row r="78" spans="1:16" x14ac:dyDescent="0.2">
      <c r="A78" s="8">
        <v>39680</v>
      </c>
      <c r="B78" s="6">
        <v>22</v>
      </c>
      <c r="C78" s="6">
        <v>300</v>
      </c>
      <c r="D78" s="6" t="s">
        <v>256</v>
      </c>
      <c r="E78" s="6" t="s">
        <v>217</v>
      </c>
      <c r="F78" s="6" t="s">
        <v>251</v>
      </c>
      <c r="G78" s="6">
        <v>0.98599999999999999</v>
      </c>
      <c r="H78" s="6">
        <v>4.282901075620499</v>
      </c>
      <c r="I78" s="6">
        <v>72.450319277261869</v>
      </c>
      <c r="J78" s="6">
        <v>7.2450319277261865E-2</v>
      </c>
      <c r="K78" s="6">
        <v>-1.1399596963205154</v>
      </c>
      <c r="L78" s="6">
        <v>-1.0087878271687891</v>
      </c>
      <c r="M78" s="6">
        <v>9.7996862823142766E-2</v>
      </c>
      <c r="N78" s="6">
        <v>97.996862823142763</v>
      </c>
    </row>
    <row r="79" spans="1:16" x14ac:dyDescent="0.2">
      <c r="A79" s="8">
        <v>39680</v>
      </c>
      <c r="B79" s="6">
        <v>22</v>
      </c>
      <c r="C79" s="6">
        <v>300</v>
      </c>
      <c r="D79" s="6" t="s">
        <v>256</v>
      </c>
      <c r="E79" s="6" t="s">
        <v>217</v>
      </c>
      <c r="F79" s="6" t="s">
        <v>251</v>
      </c>
      <c r="G79" s="6">
        <v>0.52700000000000002</v>
      </c>
      <c r="H79" s="6">
        <v>3.6564452695592258</v>
      </c>
      <c r="I79" s="6">
        <v>38.723446510260644</v>
      </c>
      <c r="J79" s="6">
        <v>3.8723446510260641E-2</v>
      </c>
      <c r="K79" s="6">
        <v>-1.4120259960491801</v>
      </c>
      <c r="L79" s="6">
        <v>-1.3120947387949482</v>
      </c>
      <c r="M79" s="6">
        <v>4.8742215022079399E-2</v>
      </c>
      <c r="N79" s="6">
        <v>48.742215022079399</v>
      </c>
    </row>
    <row r="80" spans="1:16" x14ac:dyDescent="0.2">
      <c r="A80" s="8">
        <v>39680</v>
      </c>
      <c r="B80" s="6">
        <v>22</v>
      </c>
      <c r="C80" s="6">
        <v>300</v>
      </c>
      <c r="D80" s="6" t="s">
        <v>256</v>
      </c>
      <c r="E80" s="6" t="s">
        <v>217</v>
      </c>
      <c r="F80" s="6" t="s">
        <v>223</v>
      </c>
      <c r="G80" s="6">
        <v>1.105</v>
      </c>
      <c r="H80" s="6">
        <v>4.3968453349697167</v>
      </c>
      <c r="I80" s="6">
        <v>81.194323327965876</v>
      </c>
      <c r="J80" s="6">
        <v>8.1194323327965875E-2</v>
      </c>
      <c r="K80" s="6">
        <v>-1.0904743332405971</v>
      </c>
      <c r="L80" s="6">
        <v>-0.95362019831715206</v>
      </c>
      <c r="M80" s="6">
        <v>0.11127043904885585</v>
      </c>
      <c r="N80" s="6">
        <v>111.27043904885585</v>
      </c>
    </row>
    <row r="81" spans="1:16" x14ac:dyDescent="0.2">
      <c r="A81" s="8">
        <v>39680</v>
      </c>
      <c r="B81" s="6">
        <v>22</v>
      </c>
      <c r="C81" s="6">
        <v>300</v>
      </c>
      <c r="D81" s="6" t="s">
        <v>256</v>
      </c>
      <c r="E81" s="6" t="s">
        <v>217</v>
      </c>
      <c r="F81" s="6" t="s">
        <v>251</v>
      </c>
      <c r="G81" s="6">
        <v>0.64600000000000002</v>
      </c>
      <c r="H81" s="6">
        <v>3.8600442248004656</v>
      </c>
      <c r="I81" s="6">
        <v>47.467450560964679</v>
      </c>
      <c r="J81" s="6">
        <v>4.7467450560964679E-2</v>
      </c>
      <c r="K81" s="6">
        <v>-1.3236040932666424</v>
      </c>
      <c r="L81" s="6">
        <v>-1.2135195963394991</v>
      </c>
      <c r="M81" s="6">
        <v>6.1161820474908153E-2</v>
      </c>
      <c r="N81" s="6">
        <v>61.161820474908154</v>
      </c>
    </row>
    <row r="82" spans="1:16" x14ac:dyDescent="0.2">
      <c r="A82" s="8">
        <v>39680</v>
      </c>
      <c r="B82" s="6">
        <v>22</v>
      </c>
      <c r="C82" s="6">
        <v>300</v>
      </c>
      <c r="D82" s="6" t="s">
        <v>256</v>
      </c>
      <c r="E82" s="6" t="s">
        <v>217</v>
      </c>
      <c r="F82" s="6" t="s">
        <v>251</v>
      </c>
      <c r="G82" s="6">
        <v>0.64600000000000002</v>
      </c>
      <c r="H82" s="6">
        <v>3.8600442248004656</v>
      </c>
      <c r="I82" s="6">
        <v>47.467450560964679</v>
      </c>
      <c r="J82" s="6">
        <v>4.7467450560964679E-2</v>
      </c>
      <c r="K82" s="6">
        <v>-1.3236040932666424</v>
      </c>
      <c r="L82" s="6">
        <v>-1.2135195963394991</v>
      </c>
      <c r="M82" s="6">
        <v>6.1161820474908153E-2</v>
      </c>
      <c r="N82" s="6">
        <v>61.161820474908154</v>
      </c>
    </row>
    <row r="83" spans="1:16" x14ac:dyDescent="0.2">
      <c r="A83" s="8">
        <v>39680</v>
      </c>
      <c r="B83" s="6">
        <v>22</v>
      </c>
      <c r="C83" s="6">
        <v>300</v>
      </c>
      <c r="D83" s="6" t="s">
        <v>256</v>
      </c>
      <c r="E83" s="6" t="s">
        <v>217</v>
      </c>
      <c r="F83" s="6" t="s">
        <v>223</v>
      </c>
      <c r="G83" s="6">
        <v>1.462</v>
      </c>
      <c r="H83" s="6">
        <v>4.6768053613275873</v>
      </c>
      <c r="I83" s="6">
        <v>107.42633548007792</v>
      </c>
      <c r="J83" s="6">
        <v>0.10742633548007792</v>
      </c>
      <c r="K83" s="6">
        <v>-0.96888923863988508</v>
      </c>
      <c r="L83" s="6">
        <v>-0.81807382752483104</v>
      </c>
      <c r="M83" s="6">
        <v>0.15202890675044406</v>
      </c>
      <c r="N83" s="6">
        <v>152.02890675044407</v>
      </c>
    </row>
    <row r="84" spans="1:16" x14ac:dyDescent="0.2">
      <c r="A84" s="8">
        <v>39680</v>
      </c>
      <c r="B84" s="6">
        <v>22</v>
      </c>
      <c r="C84" s="6">
        <v>300</v>
      </c>
      <c r="D84" s="6" t="s">
        <v>256</v>
      </c>
      <c r="E84" s="6" t="s">
        <v>217</v>
      </c>
      <c r="F84" s="6" t="s">
        <v>251</v>
      </c>
      <c r="G84" s="6">
        <v>0.69699999999999995</v>
      </c>
      <c r="H84" s="6">
        <v>3.9360301317783875</v>
      </c>
      <c r="I84" s="6">
        <v>51.214880868409246</v>
      </c>
      <c r="J84" s="6">
        <v>5.1214880868409245E-2</v>
      </c>
      <c r="K84" s="6">
        <v>-1.2906038331637173</v>
      </c>
      <c r="L84" s="6">
        <v>-1.1767300087108201</v>
      </c>
      <c r="M84" s="6">
        <v>6.6568687041736449E-2</v>
      </c>
      <c r="N84" s="6">
        <v>66.568687041736453</v>
      </c>
    </row>
    <row r="85" spans="1:16" x14ac:dyDescent="0.2">
      <c r="A85" s="8">
        <v>39680</v>
      </c>
      <c r="B85" s="6">
        <v>22</v>
      </c>
      <c r="C85" s="6">
        <v>300</v>
      </c>
      <c r="D85" s="6" t="s">
        <v>256</v>
      </c>
      <c r="E85" s="6" t="s">
        <v>217</v>
      </c>
      <c r="F85" s="6" t="s">
        <v>251</v>
      </c>
      <c r="G85" s="6">
        <v>0.76500000000000001</v>
      </c>
      <c r="H85" s="6">
        <v>4.0291205548443996</v>
      </c>
      <c r="I85" s="6">
        <v>56.211454611668699</v>
      </c>
      <c r="J85" s="6">
        <v>5.6211454611668703E-2</v>
      </c>
      <c r="K85" s="6">
        <v>-1.2501751761081088</v>
      </c>
      <c r="L85" s="6">
        <v>-1.1316590420936423</v>
      </c>
      <c r="M85" s="6">
        <v>7.38483774836972E-2</v>
      </c>
      <c r="N85" s="6">
        <v>73.848377483697206</v>
      </c>
    </row>
    <row r="86" spans="1:16" s="14" customFormat="1" x14ac:dyDescent="0.2">
      <c r="A86" s="8">
        <v>39680</v>
      </c>
      <c r="B86" s="6">
        <v>22</v>
      </c>
      <c r="C86" s="6">
        <v>300</v>
      </c>
      <c r="D86" s="6" t="s">
        <v>256</v>
      </c>
      <c r="E86" s="6" t="s">
        <v>217</v>
      </c>
      <c r="F86" s="6" t="s">
        <v>223</v>
      </c>
      <c r="G86" s="6">
        <v>1.1900000000000002</v>
      </c>
      <c r="H86" s="6">
        <v>4.4709533071234384</v>
      </c>
      <c r="I86" s="6">
        <v>87.440040507040166</v>
      </c>
      <c r="J86" s="6">
        <v>8.744004050704017E-2</v>
      </c>
      <c r="K86" s="6">
        <v>-1.0582896498691958</v>
      </c>
      <c r="L86" s="6">
        <v>-0.91773983781391777</v>
      </c>
      <c r="M86" s="6">
        <v>0.12085375873944748</v>
      </c>
      <c r="N86" s="6">
        <v>120.85375873944749</v>
      </c>
      <c r="O86" s="6"/>
      <c r="P86" s="6"/>
    </row>
    <row r="87" spans="1:16" x14ac:dyDescent="0.2">
      <c r="A87" s="8">
        <v>39680</v>
      </c>
      <c r="B87" s="6">
        <v>22</v>
      </c>
      <c r="C87" s="6">
        <v>300</v>
      </c>
      <c r="D87" s="6" t="s">
        <v>256</v>
      </c>
      <c r="E87" s="6" t="s">
        <v>217</v>
      </c>
      <c r="F87" s="6" t="s">
        <v>251</v>
      </c>
      <c r="G87" s="6">
        <v>0.66300000000000003</v>
      </c>
      <c r="H87" s="6">
        <v>3.8860197112037262</v>
      </c>
      <c r="I87" s="6">
        <v>48.716593996779537</v>
      </c>
      <c r="J87" s="6">
        <v>4.8716593996779536E-2</v>
      </c>
      <c r="K87" s="6">
        <v>-1.3123230828569534</v>
      </c>
      <c r="L87" s="6">
        <v>-1.2009432190711726</v>
      </c>
      <c r="M87" s="6">
        <v>6.2958849171441414E-2</v>
      </c>
      <c r="N87" s="6">
        <v>62.958849171441415</v>
      </c>
    </row>
    <row r="88" spans="1:16" x14ac:dyDescent="0.2">
      <c r="A88" s="8">
        <v>39680</v>
      </c>
      <c r="B88" s="6">
        <v>22</v>
      </c>
      <c r="C88" s="6">
        <v>300</v>
      </c>
      <c r="D88" s="6" t="s">
        <v>256</v>
      </c>
      <c r="E88" s="6" t="s">
        <v>217</v>
      </c>
      <c r="F88" s="6" t="s">
        <v>251</v>
      </c>
      <c r="G88" s="6">
        <v>0.66300000000000003</v>
      </c>
      <c r="H88" s="6">
        <v>3.8860197112037262</v>
      </c>
      <c r="I88" s="6">
        <v>48.716593996779537</v>
      </c>
      <c r="J88" s="6">
        <v>4.8716593996779536E-2</v>
      </c>
      <c r="K88" s="6">
        <v>-1.3123230828569534</v>
      </c>
      <c r="L88" s="6">
        <v>-1.2009432190711726</v>
      </c>
      <c r="M88" s="6">
        <v>6.2958849171441414E-2</v>
      </c>
      <c r="N88" s="6">
        <v>62.958849171441415</v>
      </c>
    </row>
    <row r="89" spans="1:16" x14ac:dyDescent="0.2">
      <c r="A89" s="8">
        <v>39680</v>
      </c>
      <c r="B89" s="6">
        <v>22</v>
      </c>
      <c r="C89" s="6">
        <v>300</v>
      </c>
      <c r="D89" s="6" t="s">
        <v>256</v>
      </c>
      <c r="E89" s="6" t="s">
        <v>217</v>
      </c>
      <c r="F89" s="6" t="s">
        <v>223</v>
      </c>
      <c r="G89" s="6">
        <v>1.2410000000000001</v>
      </c>
      <c r="H89" s="6">
        <v>4.5129175062224709</v>
      </c>
      <c r="I89" s="6">
        <v>91.187470814484769</v>
      </c>
      <c r="J89" s="6">
        <v>9.1187470814484764E-2</v>
      </c>
      <c r="K89" s="6">
        <v>-1.0400648297629969</v>
      </c>
      <c r="L89" s="6">
        <v>-0.89742231261191219</v>
      </c>
      <c r="M89" s="6">
        <v>0.12664197867287727</v>
      </c>
      <c r="N89" s="6">
        <v>126.64197867287727</v>
      </c>
    </row>
    <row r="90" spans="1:16" x14ac:dyDescent="0.2">
      <c r="A90" s="8">
        <v>39680</v>
      </c>
      <c r="B90" s="6">
        <v>22</v>
      </c>
      <c r="C90" s="6">
        <v>300</v>
      </c>
      <c r="D90" s="6" t="s">
        <v>256</v>
      </c>
      <c r="E90" s="6" t="s">
        <v>217</v>
      </c>
      <c r="F90" s="6" t="s">
        <v>251</v>
      </c>
      <c r="G90" s="6">
        <v>0.68</v>
      </c>
      <c r="H90" s="6">
        <v>3.9113375191880158</v>
      </c>
      <c r="I90" s="6">
        <v>49.965737432594381</v>
      </c>
      <c r="J90" s="6">
        <v>4.996573743259438E-2</v>
      </c>
      <c r="K90" s="6">
        <v>-1.3013276985554905</v>
      </c>
      <c r="L90" s="6">
        <v>-1.1886852655578359</v>
      </c>
      <c r="M90" s="6">
        <v>6.4761177181555468E-2</v>
      </c>
      <c r="N90" s="6">
        <v>64.761177181555468</v>
      </c>
    </row>
    <row r="91" spans="1:16" x14ac:dyDescent="0.2">
      <c r="A91" s="8">
        <v>39680</v>
      </c>
      <c r="B91" s="6">
        <v>22</v>
      </c>
      <c r="C91" s="6">
        <v>300</v>
      </c>
      <c r="D91" s="6" t="s">
        <v>256</v>
      </c>
      <c r="E91" s="6" t="s">
        <v>217</v>
      </c>
      <c r="F91" s="6" t="s">
        <v>251</v>
      </c>
      <c r="G91" s="6">
        <v>0.68</v>
      </c>
      <c r="H91" s="6">
        <v>3.9113375191880158</v>
      </c>
      <c r="I91" s="6">
        <v>49.965737432594381</v>
      </c>
      <c r="J91" s="6">
        <v>4.996573743259438E-2</v>
      </c>
      <c r="K91" s="6">
        <v>-1.3013276985554905</v>
      </c>
      <c r="L91" s="6">
        <v>-1.1886852655578359</v>
      </c>
      <c r="M91" s="6">
        <v>6.4761177181555468E-2</v>
      </c>
      <c r="N91" s="6">
        <v>64.761177181555468</v>
      </c>
      <c r="O91" s="6">
        <f>AVERAGE(N75:N91)</f>
        <v>85.130919825920017</v>
      </c>
      <c r="P91" s="6">
        <f>STDEVA(N75:N91)</f>
        <v>32.208559520765327</v>
      </c>
    </row>
    <row r="92" spans="1:16" x14ac:dyDescent="0.2">
      <c r="A92" s="8">
        <v>39680</v>
      </c>
      <c r="B92" s="6">
        <v>20</v>
      </c>
      <c r="C92" s="6">
        <v>350</v>
      </c>
      <c r="D92" s="6" t="s">
        <v>256</v>
      </c>
      <c r="E92" s="6" t="s">
        <v>217</v>
      </c>
      <c r="F92" s="6" t="s">
        <v>223</v>
      </c>
      <c r="G92" s="6">
        <v>1.36</v>
      </c>
      <c r="H92" s="6">
        <v>4.6044846997479612</v>
      </c>
      <c r="I92" s="6">
        <v>99.931474865188761</v>
      </c>
      <c r="J92" s="6">
        <v>9.993147486518876E-2</v>
      </c>
      <c r="K92" s="6">
        <v>-1.0002977028915092</v>
      </c>
      <c r="L92" s="6">
        <v>-0.8530888378387933</v>
      </c>
      <c r="M92" s="6">
        <v>0.1402526778990538</v>
      </c>
      <c r="N92" s="6">
        <v>140.25267789905379</v>
      </c>
    </row>
    <row r="93" spans="1:16" x14ac:dyDescent="0.2">
      <c r="A93" s="8">
        <v>39680</v>
      </c>
      <c r="B93" s="6">
        <v>20</v>
      </c>
      <c r="C93" s="6">
        <v>350</v>
      </c>
      <c r="D93" s="6" t="s">
        <v>256</v>
      </c>
      <c r="E93" s="6" t="s">
        <v>217</v>
      </c>
      <c r="F93" s="6" t="s">
        <v>223</v>
      </c>
      <c r="G93" s="6">
        <v>0.95199999999999996</v>
      </c>
      <c r="H93" s="6">
        <v>4.2478097558092287</v>
      </c>
      <c r="I93" s="6">
        <v>69.952032405632139</v>
      </c>
      <c r="J93" s="6">
        <v>6.9952032405632136E-2</v>
      </c>
      <c r="K93" s="6">
        <v>-1.1551996628772523</v>
      </c>
      <c r="L93" s="6">
        <v>-1.0257777564405135</v>
      </c>
      <c r="M93" s="6">
        <v>9.4237171746811565E-2</v>
      </c>
      <c r="N93" s="6">
        <v>94.237171746811569</v>
      </c>
    </row>
    <row r="94" spans="1:16" x14ac:dyDescent="0.2">
      <c r="A94" s="8">
        <v>39680</v>
      </c>
      <c r="B94" s="6">
        <v>20</v>
      </c>
      <c r="C94" s="6">
        <v>350</v>
      </c>
      <c r="D94" s="6" t="s">
        <v>256</v>
      </c>
      <c r="E94" s="6" t="s">
        <v>217</v>
      </c>
      <c r="F94" s="6" t="s">
        <v>223</v>
      </c>
      <c r="G94" s="6">
        <v>1.3939999999999999</v>
      </c>
      <c r="H94" s="6">
        <v>4.6291773123383324</v>
      </c>
      <c r="I94" s="6">
        <v>102.42976173681846</v>
      </c>
      <c r="J94" s="6">
        <v>0.10242976173681846</v>
      </c>
      <c r="K94" s="6">
        <v>-0.98957383749973615</v>
      </c>
      <c r="L94" s="6">
        <v>-0.84113358099177771</v>
      </c>
      <c r="M94" s="6">
        <v>0.14416718515868285</v>
      </c>
      <c r="N94" s="6">
        <v>144.16718515868286</v>
      </c>
    </row>
    <row r="95" spans="1:16" x14ac:dyDescent="0.2">
      <c r="A95" s="8">
        <v>39680</v>
      </c>
      <c r="B95" s="6">
        <v>20</v>
      </c>
      <c r="C95" s="6">
        <v>350</v>
      </c>
      <c r="D95" s="6" t="s">
        <v>256</v>
      </c>
      <c r="E95" s="6" t="s">
        <v>217</v>
      </c>
      <c r="F95" s="6" t="s">
        <v>251</v>
      </c>
      <c r="G95" s="6">
        <v>0.78200000000000003</v>
      </c>
      <c r="H95" s="6">
        <v>4.051099461563175</v>
      </c>
      <c r="I95" s="6">
        <v>57.460598047483572</v>
      </c>
      <c r="J95" s="6">
        <v>5.7460598047483574E-2</v>
      </c>
      <c r="K95" s="6">
        <v>-1.2406298582018784</v>
      </c>
      <c r="L95" s="6">
        <v>-1.1210176620421035</v>
      </c>
      <c r="M95" s="6">
        <v>7.5680211649809051E-2</v>
      </c>
      <c r="N95" s="6">
        <v>75.680211649809053</v>
      </c>
    </row>
    <row r="96" spans="1:16" x14ac:dyDescent="0.2">
      <c r="A96" s="8">
        <v>39680</v>
      </c>
      <c r="B96" s="6">
        <v>20</v>
      </c>
      <c r="C96" s="6">
        <v>350</v>
      </c>
      <c r="D96" s="6" t="s">
        <v>256</v>
      </c>
      <c r="E96" s="6" t="s">
        <v>217</v>
      </c>
      <c r="F96" s="6" t="s">
        <v>223</v>
      </c>
      <c r="G96" s="6">
        <v>1.3939999999999999</v>
      </c>
      <c r="H96" s="6">
        <v>4.6291773123383324</v>
      </c>
      <c r="I96" s="6">
        <v>102.42976173681846</v>
      </c>
      <c r="J96" s="6">
        <v>0.10242976173681846</v>
      </c>
      <c r="K96" s="6">
        <v>-0.98957383749973615</v>
      </c>
      <c r="L96" s="6">
        <v>-0.84113358099177771</v>
      </c>
      <c r="M96" s="6">
        <v>0.14416718515868285</v>
      </c>
      <c r="N96" s="6">
        <v>144.16718515868286</v>
      </c>
    </row>
    <row r="97" spans="1:16" x14ac:dyDescent="0.2">
      <c r="A97" s="8">
        <v>39680</v>
      </c>
      <c r="B97" s="6">
        <v>20</v>
      </c>
      <c r="C97" s="6">
        <v>350</v>
      </c>
      <c r="D97" s="6" t="s">
        <v>256</v>
      </c>
      <c r="E97" s="6" t="s">
        <v>217</v>
      </c>
      <c r="F97" s="6" t="s">
        <v>223</v>
      </c>
      <c r="G97" s="6">
        <v>1.2410000000000001</v>
      </c>
      <c r="H97" s="6">
        <v>4.5129175062224709</v>
      </c>
      <c r="I97" s="6">
        <v>91.187470814484769</v>
      </c>
      <c r="J97" s="6">
        <v>9.1187470814484764E-2</v>
      </c>
      <c r="K97" s="6">
        <v>-1.0400648297629969</v>
      </c>
      <c r="L97" s="6">
        <v>-0.89742231261191219</v>
      </c>
      <c r="M97" s="6">
        <v>0.12664197867287727</v>
      </c>
      <c r="N97" s="6">
        <v>126.64197867287727</v>
      </c>
    </row>
    <row r="98" spans="1:16" x14ac:dyDescent="0.2">
      <c r="A98" s="8">
        <v>39680</v>
      </c>
      <c r="B98" s="6">
        <v>20</v>
      </c>
      <c r="C98" s="6">
        <v>350</v>
      </c>
      <c r="D98" s="6" t="s">
        <v>256</v>
      </c>
      <c r="E98" s="6" t="s">
        <v>217</v>
      </c>
      <c r="F98" s="6" t="s">
        <v>223</v>
      </c>
      <c r="G98" s="6">
        <v>1.054</v>
      </c>
      <c r="H98" s="6">
        <v>4.3495924501191716</v>
      </c>
      <c r="I98" s="6">
        <v>77.44689302052133</v>
      </c>
      <c r="J98" s="6">
        <v>7.7446893020521324E-2</v>
      </c>
      <c r="K98" s="6">
        <v>-1.1109960003851986</v>
      </c>
      <c r="L98" s="6">
        <v>-0.97649831107590523</v>
      </c>
      <c r="M98" s="6">
        <v>0.10556056083435655</v>
      </c>
      <c r="N98" s="6">
        <v>105.56056083435655</v>
      </c>
    </row>
    <row r="99" spans="1:16" x14ac:dyDescent="0.2">
      <c r="A99" s="8">
        <v>39680</v>
      </c>
      <c r="B99" s="6">
        <v>20</v>
      </c>
      <c r="C99" s="6">
        <v>350</v>
      </c>
      <c r="D99" s="6" t="s">
        <v>256</v>
      </c>
      <c r="E99" s="6" t="s">
        <v>217</v>
      </c>
      <c r="F99" s="6" t="s">
        <v>223</v>
      </c>
      <c r="G99" s="6">
        <v>1.36</v>
      </c>
      <c r="H99" s="6">
        <v>4.6044846997479612</v>
      </c>
      <c r="I99" s="6">
        <v>99.931474865188761</v>
      </c>
      <c r="J99" s="6">
        <v>9.993147486518876E-2</v>
      </c>
      <c r="K99" s="6">
        <v>-1.0002977028915092</v>
      </c>
      <c r="L99" s="6">
        <v>-0.8530888378387933</v>
      </c>
      <c r="M99" s="6">
        <v>0.1402526778990538</v>
      </c>
      <c r="N99" s="6">
        <v>140.25267789905379</v>
      </c>
    </row>
    <row r="100" spans="1:16" x14ac:dyDescent="0.2">
      <c r="A100" s="8">
        <v>39680</v>
      </c>
      <c r="B100" s="6">
        <v>20</v>
      </c>
      <c r="C100" s="6">
        <v>350</v>
      </c>
      <c r="D100" s="6" t="s">
        <v>256</v>
      </c>
      <c r="E100" s="6" t="s">
        <v>217</v>
      </c>
      <c r="F100" s="6" t="s">
        <v>223</v>
      </c>
      <c r="G100" s="6">
        <v>1.36</v>
      </c>
      <c r="H100" s="6">
        <v>4.6044846997479612</v>
      </c>
      <c r="I100" s="6">
        <v>99.931474865188761</v>
      </c>
      <c r="J100" s="6">
        <v>9.993147486518876E-2</v>
      </c>
      <c r="K100" s="6">
        <v>-1.0002977028915092</v>
      </c>
      <c r="L100" s="6">
        <v>-0.8530888378387933</v>
      </c>
      <c r="M100" s="6">
        <v>0.1402526778990538</v>
      </c>
      <c r="N100" s="6">
        <v>140.25267789905379</v>
      </c>
    </row>
    <row r="101" spans="1:16" x14ac:dyDescent="0.2">
      <c r="A101" s="8">
        <v>39680</v>
      </c>
      <c r="B101" s="6">
        <v>20</v>
      </c>
      <c r="C101" s="6">
        <v>350</v>
      </c>
      <c r="D101" s="6" t="s">
        <v>256</v>
      </c>
      <c r="E101" s="6" t="s">
        <v>217</v>
      </c>
      <c r="F101" s="6" t="s">
        <v>223</v>
      </c>
      <c r="G101" s="6">
        <v>1.054</v>
      </c>
      <c r="H101" s="6">
        <v>4.3495924501191716</v>
      </c>
      <c r="I101" s="6">
        <v>77.44689302052133</v>
      </c>
      <c r="J101" s="6">
        <v>7.7446893020521324E-2</v>
      </c>
      <c r="K101" s="6">
        <v>-1.1109960003851986</v>
      </c>
      <c r="L101" s="6">
        <v>-0.97649831107590523</v>
      </c>
      <c r="M101" s="6">
        <v>0.10556056083435655</v>
      </c>
      <c r="N101" s="6">
        <v>105.56056083435655</v>
      </c>
    </row>
    <row r="102" spans="1:16" s="14" customFormat="1" x14ac:dyDescent="0.2">
      <c r="A102" s="8">
        <v>39680</v>
      </c>
      <c r="B102" s="6">
        <v>20</v>
      </c>
      <c r="C102" s="6">
        <v>350</v>
      </c>
      <c r="D102" s="6" t="s">
        <v>256</v>
      </c>
      <c r="E102" s="6" t="s">
        <v>217</v>
      </c>
      <c r="F102" s="6" t="s">
        <v>223</v>
      </c>
      <c r="G102" s="6">
        <v>1.0369999999999999</v>
      </c>
      <c r="H102" s="6">
        <v>4.3333319292473904</v>
      </c>
      <c r="I102" s="6">
        <v>76.197749584706401</v>
      </c>
      <c r="J102" s="6">
        <v>7.6197749584706403E-2</v>
      </c>
      <c r="K102" s="6">
        <v>-1.1180578548726858</v>
      </c>
      <c r="L102" s="6">
        <v>-0.98437105855359441</v>
      </c>
      <c r="M102" s="6">
        <v>0.10366423364588459</v>
      </c>
      <c r="N102" s="6">
        <v>103.66423364588459</v>
      </c>
      <c r="O102" s="6"/>
      <c r="P102" s="6"/>
    </row>
    <row r="103" spans="1:16" s="14" customFormat="1" x14ac:dyDescent="0.2">
      <c r="A103" s="8">
        <v>39680</v>
      </c>
      <c r="B103" s="6">
        <v>20</v>
      </c>
      <c r="C103" s="6">
        <v>350</v>
      </c>
      <c r="D103" s="6" t="s">
        <v>256</v>
      </c>
      <c r="E103" s="6" t="s">
        <v>217</v>
      </c>
      <c r="F103" s="6" t="s">
        <v>223</v>
      </c>
      <c r="G103" s="6">
        <v>1.292</v>
      </c>
      <c r="H103" s="6">
        <v>4.553191405360411</v>
      </c>
      <c r="I103" s="6">
        <v>94.934901121929371</v>
      </c>
      <c r="J103" s="6">
        <v>9.4934901121929371E-2</v>
      </c>
      <c r="K103" s="6">
        <v>-1.0225740976026612</v>
      </c>
      <c r="L103" s="6">
        <v>-0.87792316862045661</v>
      </c>
      <c r="M103" s="6">
        <v>0.13245758462263038</v>
      </c>
      <c r="N103" s="6">
        <v>132.45758462263038</v>
      </c>
      <c r="O103" s="6"/>
      <c r="P103" s="6"/>
    </row>
    <row r="104" spans="1:16" x14ac:dyDescent="0.2">
      <c r="A104" s="8">
        <v>39680</v>
      </c>
      <c r="B104" s="6">
        <v>20</v>
      </c>
      <c r="C104" s="6">
        <v>350</v>
      </c>
      <c r="D104" s="6" t="s">
        <v>256</v>
      </c>
      <c r="E104" s="6" t="s">
        <v>217</v>
      </c>
      <c r="F104" s="6" t="s">
        <v>251</v>
      </c>
      <c r="G104" s="6">
        <v>0.59500000000000008</v>
      </c>
      <c r="H104" s="6">
        <v>3.7778061265634935</v>
      </c>
      <c r="I104" s="6">
        <v>43.720020253520097</v>
      </c>
      <c r="J104" s="6">
        <v>4.3720020253520099E-2</v>
      </c>
      <c r="K104" s="6">
        <v>-1.3593196455331771</v>
      </c>
      <c r="L104" s="6">
        <v>-1.2533362655329603</v>
      </c>
      <c r="M104" s="6">
        <v>5.5803794979340786E-2</v>
      </c>
      <c r="N104" s="6">
        <v>55.803794979340786</v>
      </c>
    </row>
    <row r="105" spans="1:16" x14ac:dyDescent="0.2">
      <c r="A105" s="8">
        <v>39680</v>
      </c>
      <c r="B105" s="6">
        <v>20</v>
      </c>
      <c r="C105" s="6">
        <v>350</v>
      </c>
      <c r="D105" s="6" t="s">
        <v>256</v>
      </c>
      <c r="E105" s="6" t="s">
        <v>217</v>
      </c>
      <c r="F105" s="6" t="s">
        <v>223</v>
      </c>
      <c r="G105" s="6">
        <v>1.734</v>
      </c>
      <c r="H105" s="6">
        <v>4.8474308783583506</v>
      </c>
      <c r="I105" s="6">
        <v>127.41263045311568</v>
      </c>
      <c r="J105" s="6">
        <v>0.12741263045311568</v>
      </c>
      <c r="K105" s="6">
        <v>-0.89478751812153512</v>
      </c>
      <c r="L105" s="6">
        <v>-0.73546321379199953</v>
      </c>
      <c r="M105" s="6">
        <v>0.18388097006538948</v>
      </c>
      <c r="N105" s="6">
        <v>183.88097006538948</v>
      </c>
    </row>
    <row r="106" spans="1:16" s="14" customFormat="1" x14ac:dyDescent="0.2">
      <c r="A106" s="8">
        <v>39680</v>
      </c>
      <c r="B106" s="6">
        <v>20</v>
      </c>
      <c r="C106" s="6">
        <v>350</v>
      </c>
      <c r="D106" s="6" t="s">
        <v>256</v>
      </c>
      <c r="E106" s="6" t="s">
        <v>217</v>
      </c>
      <c r="F106" s="6" t="s">
        <v>251</v>
      </c>
      <c r="G106" s="6">
        <v>0.69699999999999995</v>
      </c>
      <c r="H106" s="6">
        <v>3.9360301317783875</v>
      </c>
      <c r="I106" s="6">
        <v>51.214880868409246</v>
      </c>
      <c r="J106" s="6">
        <v>5.1214880868409245E-2</v>
      </c>
      <c r="K106" s="6">
        <v>-1.2906038331637173</v>
      </c>
      <c r="L106" s="6">
        <v>-1.1767300087108201</v>
      </c>
      <c r="M106" s="6">
        <v>6.6568687041736449E-2</v>
      </c>
      <c r="N106" s="6">
        <v>66.568687041736453</v>
      </c>
      <c r="O106" s="6">
        <f>AVERAGE(N92:N106)</f>
        <v>117.27654387384798</v>
      </c>
      <c r="P106" s="6">
        <f>STDEVA(N92:N106)</f>
        <v>34.698006290714886</v>
      </c>
    </row>
    <row r="107" spans="1:16" s="14" customFormat="1" x14ac:dyDescent="0.2">
      <c r="A107" s="8">
        <v>39680</v>
      </c>
      <c r="B107" s="6">
        <v>7</v>
      </c>
      <c r="C107" s="6">
        <v>350</v>
      </c>
      <c r="D107" s="6" t="s">
        <v>257</v>
      </c>
      <c r="E107" s="6" t="s">
        <v>217</v>
      </c>
      <c r="F107" s="6" t="s">
        <v>251</v>
      </c>
      <c r="G107" s="6">
        <v>0.35700000000000004</v>
      </c>
      <c r="H107" s="6">
        <v>3.2669805027975025</v>
      </c>
      <c r="I107" s="6">
        <v>26.232012152112052</v>
      </c>
      <c r="J107" s="6">
        <v>2.6232012152112051E-2</v>
      </c>
      <c r="K107" s="6">
        <v>-1.5811683951495334</v>
      </c>
      <c r="L107" s="6">
        <v>-1.5006592862869808</v>
      </c>
      <c r="M107" s="6">
        <v>3.1574807660781704E-2</v>
      </c>
      <c r="N107" s="6">
        <v>31.574807660781705</v>
      </c>
      <c r="O107" s="6">
        <v>31.574807660781705</v>
      </c>
      <c r="P107" s="6"/>
    </row>
    <row r="108" spans="1:16" x14ac:dyDescent="0.2">
      <c r="A108" s="8">
        <v>39680</v>
      </c>
      <c r="B108" s="6">
        <v>23</v>
      </c>
      <c r="C108" s="6">
        <v>400</v>
      </c>
      <c r="D108" s="6" t="s">
        <v>257</v>
      </c>
      <c r="E108" s="6" t="s">
        <v>217</v>
      </c>
      <c r="F108" s="6" t="s">
        <v>223</v>
      </c>
      <c r="G108" s="6">
        <v>1.2750000000000001</v>
      </c>
      <c r="H108" s="6">
        <v>4.5399461786103901</v>
      </c>
      <c r="I108" s="6">
        <v>93.685757686114485</v>
      </c>
      <c r="J108" s="6">
        <v>9.3685757686114479E-2</v>
      </c>
      <c r="K108" s="6">
        <v>-1.0283264264917527</v>
      </c>
      <c r="L108" s="6">
        <v>-0.88433602133962208</v>
      </c>
      <c r="M108" s="6">
        <v>0.13051606714221797</v>
      </c>
      <c r="N108" s="6">
        <v>130.51606714221796</v>
      </c>
    </row>
    <row r="109" spans="1:16" x14ac:dyDescent="0.2">
      <c r="A109" s="8">
        <v>39680</v>
      </c>
      <c r="B109" s="6">
        <v>23</v>
      </c>
      <c r="C109" s="6">
        <v>400</v>
      </c>
      <c r="D109" s="6" t="s">
        <v>257</v>
      </c>
      <c r="E109" s="6" t="s">
        <v>217</v>
      </c>
      <c r="F109" s="6" t="s">
        <v>251</v>
      </c>
      <c r="G109" s="6">
        <v>0.51</v>
      </c>
      <c r="H109" s="6">
        <v>3.623655446736235</v>
      </c>
      <c r="I109" s="6">
        <v>37.474303074445793</v>
      </c>
      <c r="J109" s="6">
        <v>3.747430307444579E-2</v>
      </c>
      <c r="K109" s="6">
        <v>-1.4262664351637904</v>
      </c>
      <c r="L109" s="6">
        <v>-1.3279703676852606</v>
      </c>
      <c r="M109" s="6">
        <v>4.6992617100926802E-2</v>
      </c>
      <c r="N109" s="6">
        <v>46.9926171009268</v>
      </c>
    </row>
    <row r="110" spans="1:16" x14ac:dyDescent="0.2">
      <c r="A110" s="8">
        <v>39680</v>
      </c>
      <c r="B110" s="6">
        <v>23</v>
      </c>
      <c r="C110" s="6">
        <v>400</v>
      </c>
      <c r="D110" s="6" t="s">
        <v>257</v>
      </c>
      <c r="E110" s="6" t="s">
        <v>217</v>
      </c>
      <c r="F110" s="6" t="s">
        <v>251</v>
      </c>
      <c r="G110" s="6">
        <v>0.6120000000000001</v>
      </c>
      <c r="H110" s="6">
        <v>3.8059770035301899</v>
      </c>
      <c r="I110" s="6">
        <v>44.969163689334962</v>
      </c>
      <c r="J110" s="6">
        <v>4.4969163689334964E-2</v>
      </c>
      <c r="K110" s="6">
        <v>-1.3470851891161653</v>
      </c>
      <c r="L110" s="6">
        <v>-1.2396969607202382</v>
      </c>
      <c r="M110" s="6">
        <v>5.7584160432761058E-2</v>
      </c>
      <c r="N110" s="6">
        <v>57.58416043276106</v>
      </c>
    </row>
    <row r="111" spans="1:16" x14ac:dyDescent="0.2">
      <c r="A111" s="8">
        <v>39680</v>
      </c>
      <c r="B111" s="6">
        <v>23</v>
      </c>
      <c r="C111" s="6">
        <v>400</v>
      </c>
      <c r="D111" s="6" t="s">
        <v>257</v>
      </c>
      <c r="E111" s="6" t="s">
        <v>217</v>
      </c>
      <c r="F111" s="6" t="s">
        <v>251</v>
      </c>
      <c r="G111" s="6">
        <v>0.68</v>
      </c>
      <c r="H111" s="6">
        <v>3.9113375191880158</v>
      </c>
      <c r="I111" s="6">
        <v>49.965737432594381</v>
      </c>
      <c r="J111" s="6">
        <v>4.996573743259438E-2</v>
      </c>
      <c r="K111" s="6">
        <v>-1.3013276985554905</v>
      </c>
      <c r="L111" s="6">
        <v>-1.1886852655578359</v>
      </c>
      <c r="M111" s="6">
        <v>6.4761177181555468E-2</v>
      </c>
      <c r="N111" s="6">
        <v>64.761177181555468</v>
      </c>
    </row>
    <row r="112" spans="1:16" x14ac:dyDescent="0.2">
      <c r="A112" s="8">
        <v>39680</v>
      </c>
      <c r="B112" s="6">
        <v>23</v>
      </c>
      <c r="C112" s="6">
        <v>400</v>
      </c>
      <c r="D112" s="6" t="s">
        <v>257</v>
      </c>
      <c r="E112" s="6" t="s">
        <v>217</v>
      </c>
      <c r="F112" s="6" t="s">
        <v>251</v>
      </c>
      <c r="G112" s="6">
        <v>0.45900000000000007</v>
      </c>
      <c r="H112" s="6">
        <v>3.5182949310784091</v>
      </c>
      <c r="I112" s="6">
        <v>33.726872767001225</v>
      </c>
      <c r="J112" s="6">
        <v>3.3726872767001224E-2</v>
      </c>
      <c r="K112" s="6">
        <v>-1.4720239257244652</v>
      </c>
      <c r="L112" s="6">
        <v>-1.3789820628476628</v>
      </c>
      <c r="M112" s="6">
        <v>4.1784762415742187E-2</v>
      </c>
      <c r="N112" s="6">
        <v>41.784762415742186</v>
      </c>
    </row>
    <row r="113" spans="1:16" x14ac:dyDescent="0.2">
      <c r="A113" s="8">
        <v>39680</v>
      </c>
      <c r="B113" s="6">
        <v>23</v>
      </c>
      <c r="C113" s="6">
        <v>400</v>
      </c>
      <c r="D113" s="6" t="s">
        <v>257</v>
      </c>
      <c r="E113" s="6" t="s">
        <v>217</v>
      </c>
      <c r="F113" s="6" t="s">
        <v>251</v>
      </c>
      <c r="G113" s="6">
        <v>0.86699999999999999</v>
      </c>
      <c r="H113" s="6">
        <v>4.1542836977984052</v>
      </c>
      <c r="I113" s="6">
        <v>63.706315226557834</v>
      </c>
      <c r="J113" s="6">
        <v>6.3706315226557828E-2</v>
      </c>
      <c r="K113" s="6">
        <v>-1.1958175137855165</v>
      </c>
      <c r="L113" s="6">
        <v>-1.0710596415110423</v>
      </c>
      <c r="M113" s="6">
        <v>8.4906386538244616E-2</v>
      </c>
      <c r="N113" s="6">
        <v>84.906386538244618</v>
      </c>
    </row>
    <row r="114" spans="1:16" x14ac:dyDescent="0.2">
      <c r="A114" s="8">
        <v>39680</v>
      </c>
      <c r="B114" s="6">
        <v>23</v>
      </c>
      <c r="C114" s="6">
        <v>400</v>
      </c>
      <c r="D114" s="6" t="s">
        <v>257</v>
      </c>
      <c r="E114" s="6" t="s">
        <v>217</v>
      </c>
      <c r="F114" s="6" t="s">
        <v>251</v>
      </c>
      <c r="G114" s="6">
        <v>0.62900000000000011</v>
      </c>
      <c r="H114" s="6">
        <v>3.8333759777183043</v>
      </c>
      <c r="I114" s="6">
        <v>46.218307125149821</v>
      </c>
      <c r="J114" s="6">
        <v>4.6218307125149821E-2</v>
      </c>
      <c r="K114" s="6">
        <v>-1.3351859658164575</v>
      </c>
      <c r="L114" s="6">
        <v>-1.2264313829056253</v>
      </c>
      <c r="M114" s="6">
        <v>5.9370214376016479E-2</v>
      </c>
      <c r="N114" s="6">
        <v>59.370214376016477</v>
      </c>
    </row>
    <row r="115" spans="1:16" x14ac:dyDescent="0.2">
      <c r="A115" s="8">
        <v>39680</v>
      </c>
      <c r="B115" s="6">
        <v>23</v>
      </c>
      <c r="C115" s="6">
        <v>400</v>
      </c>
      <c r="D115" s="6" t="s">
        <v>257</v>
      </c>
      <c r="E115" s="6" t="s">
        <v>217</v>
      </c>
      <c r="F115" s="6" t="s">
        <v>223</v>
      </c>
      <c r="G115" s="6">
        <v>1.36</v>
      </c>
      <c r="H115" s="6">
        <v>4.6044846997479612</v>
      </c>
      <c r="I115" s="6">
        <v>99.931474865188761</v>
      </c>
      <c r="J115" s="6">
        <v>9.993147486518876E-2</v>
      </c>
      <c r="K115" s="6">
        <v>-1.0002977028915092</v>
      </c>
      <c r="L115" s="6">
        <v>-0.8530888378387933</v>
      </c>
      <c r="M115" s="6">
        <v>0.1402526778990538</v>
      </c>
      <c r="N115" s="6">
        <v>140.25267789905379</v>
      </c>
    </row>
    <row r="116" spans="1:16" x14ac:dyDescent="0.2">
      <c r="A116" s="8">
        <v>39680</v>
      </c>
      <c r="B116" s="6">
        <v>23</v>
      </c>
      <c r="C116" s="6">
        <v>400</v>
      </c>
      <c r="D116" s="6" t="s">
        <v>257</v>
      </c>
      <c r="E116" s="6" t="s">
        <v>217</v>
      </c>
      <c r="F116" s="6" t="s">
        <v>251</v>
      </c>
      <c r="G116" s="6">
        <v>0.40800000000000003</v>
      </c>
      <c r="H116" s="6">
        <v>3.4005118954220253</v>
      </c>
      <c r="I116" s="6">
        <v>29.979442459556633</v>
      </c>
      <c r="J116" s="6">
        <v>2.9979442459556634E-2</v>
      </c>
      <c r="K116" s="6">
        <v>-1.5231764481718466</v>
      </c>
      <c r="L116" s="6">
        <v>-1.4360082863118562</v>
      </c>
      <c r="M116" s="6">
        <v>3.6643058310827009E-2</v>
      </c>
      <c r="N116" s="6">
        <v>36.643058310827008</v>
      </c>
    </row>
    <row r="117" spans="1:16" x14ac:dyDescent="0.2">
      <c r="A117" s="8">
        <v>39680</v>
      </c>
      <c r="B117" s="6">
        <v>23</v>
      </c>
      <c r="C117" s="6">
        <v>400</v>
      </c>
      <c r="D117" s="6" t="s">
        <v>257</v>
      </c>
      <c r="E117" s="6" t="s">
        <v>217</v>
      </c>
      <c r="F117" s="6" t="s">
        <v>251</v>
      </c>
      <c r="G117" s="6">
        <v>0.42500000000000004</v>
      </c>
      <c r="H117" s="6">
        <v>3.4413338899422805</v>
      </c>
      <c r="I117" s="6">
        <v>31.228585895371495</v>
      </c>
      <c r="J117" s="6">
        <v>3.1228585895371495E-2</v>
      </c>
      <c r="K117" s="6">
        <v>-1.505447681211415</v>
      </c>
      <c r="L117" s="6">
        <v>-1.4162437746502825</v>
      </c>
      <c r="M117" s="6">
        <v>3.8349192649476553E-2</v>
      </c>
      <c r="N117" s="6">
        <v>38.349192649476556</v>
      </c>
    </row>
    <row r="118" spans="1:16" x14ac:dyDescent="0.2">
      <c r="A118" s="8">
        <v>39680</v>
      </c>
      <c r="B118" s="6">
        <v>23</v>
      </c>
      <c r="C118" s="6">
        <v>400</v>
      </c>
      <c r="D118" s="6" t="s">
        <v>257</v>
      </c>
      <c r="E118" s="6" t="s">
        <v>217</v>
      </c>
      <c r="F118" s="6" t="s">
        <v>223</v>
      </c>
      <c r="G118" s="6">
        <v>1.071</v>
      </c>
      <c r="H118" s="6">
        <v>4.3655927914656125</v>
      </c>
      <c r="I118" s="6">
        <v>78.696036456336174</v>
      </c>
      <c r="J118" s="6">
        <v>7.8696036456336174E-2</v>
      </c>
      <c r="K118" s="6">
        <v>-1.1040471404298708</v>
      </c>
      <c r="L118" s="6">
        <v>-0.96875153297632022</v>
      </c>
      <c r="M118" s="6">
        <v>0.10746040351682483</v>
      </c>
      <c r="N118" s="6">
        <v>107.46040351682483</v>
      </c>
    </row>
    <row r="119" spans="1:16" x14ac:dyDescent="0.2">
      <c r="A119" s="8">
        <v>39680</v>
      </c>
      <c r="B119" s="6">
        <v>23</v>
      </c>
      <c r="C119" s="6">
        <v>400</v>
      </c>
      <c r="D119" s="6" t="s">
        <v>257</v>
      </c>
      <c r="E119" s="6" t="s">
        <v>217</v>
      </c>
      <c r="F119" s="6" t="s">
        <v>251</v>
      </c>
      <c r="G119" s="6">
        <v>0.64600000000000002</v>
      </c>
      <c r="H119" s="6">
        <v>3.8600442248004656</v>
      </c>
      <c r="I119" s="6">
        <v>47.467450560964679</v>
      </c>
      <c r="J119" s="6">
        <v>4.7467450560964679E-2</v>
      </c>
      <c r="K119" s="6">
        <v>-1.3236040932666424</v>
      </c>
      <c r="L119" s="6">
        <v>-1.2135195963394991</v>
      </c>
      <c r="M119" s="6">
        <v>6.1161820474908153E-2</v>
      </c>
      <c r="N119" s="6">
        <v>61.161820474908154</v>
      </c>
    </row>
    <row r="120" spans="1:16" x14ac:dyDescent="0.2">
      <c r="A120" s="8">
        <v>39680</v>
      </c>
      <c r="B120" s="6">
        <v>23</v>
      </c>
      <c r="C120" s="6">
        <v>400</v>
      </c>
      <c r="D120" s="6" t="s">
        <v>257</v>
      </c>
      <c r="E120" s="6" t="s">
        <v>217</v>
      </c>
      <c r="F120" s="6" t="s">
        <v>251</v>
      </c>
      <c r="G120" s="6">
        <v>0.59500000000000008</v>
      </c>
      <c r="H120" s="6">
        <v>3.7778061265634935</v>
      </c>
      <c r="I120" s="6">
        <v>43.720020253520097</v>
      </c>
      <c r="J120" s="6">
        <v>4.3720020253520099E-2</v>
      </c>
      <c r="K120" s="6">
        <v>-1.3593196455331771</v>
      </c>
      <c r="L120" s="6">
        <v>-1.2533362655329603</v>
      </c>
      <c r="M120" s="6">
        <v>5.5803794979340786E-2</v>
      </c>
      <c r="N120" s="6">
        <v>55.803794979340786</v>
      </c>
    </row>
    <row r="121" spans="1:16" x14ac:dyDescent="0.2">
      <c r="A121" s="8">
        <v>39680</v>
      </c>
      <c r="B121" s="6">
        <v>23</v>
      </c>
      <c r="C121" s="6">
        <v>400</v>
      </c>
      <c r="D121" s="6" t="s">
        <v>257</v>
      </c>
      <c r="E121" s="6" t="s">
        <v>217</v>
      </c>
      <c r="F121" s="6" t="s">
        <v>223</v>
      </c>
      <c r="G121" s="6">
        <v>1.3260000000000001</v>
      </c>
      <c r="H121" s="6">
        <v>4.5791668917636716</v>
      </c>
      <c r="I121" s="6">
        <v>97.433187993559088</v>
      </c>
      <c r="J121" s="6">
        <v>9.7433187993559087E-2</v>
      </c>
      <c r="K121" s="6">
        <v>-1.0112930871929722</v>
      </c>
      <c r="L121" s="6">
        <v>-0.86534679135212988</v>
      </c>
      <c r="M121" s="6">
        <v>0.13634939292382386</v>
      </c>
      <c r="N121" s="6">
        <v>136.34939292382387</v>
      </c>
    </row>
    <row r="122" spans="1:16" x14ac:dyDescent="0.2">
      <c r="A122" s="8">
        <v>39680</v>
      </c>
      <c r="B122" s="6">
        <v>23</v>
      </c>
      <c r="C122" s="6">
        <v>400</v>
      </c>
      <c r="D122" s="6" t="s">
        <v>257</v>
      </c>
      <c r="E122" s="6" t="s">
        <v>217</v>
      </c>
      <c r="F122" s="6" t="s">
        <v>223</v>
      </c>
      <c r="G122" s="6">
        <v>1.1900000000000002</v>
      </c>
      <c r="H122" s="6">
        <v>4.4709533071234384</v>
      </c>
      <c r="I122" s="6">
        <v>87.440040507040166</v>
      </c>
      <c r="J122" s="6">
        <v>8.744004050704017E-2</v>
      </c>
      <c r="K122" s="6">
        <v>-1.0582896498691958</v>
      </c>
      <c r="L122" s="6">
        <v>-0.91773983781391777</v>
      </c>
      <c r="M122" s="6">
        <v>0.12085375873944748</v>
      </c>
      <c r="N122" s="6">
        <v>120.85375873944749</v>
      </c>
    </row>
    <row r="123" spans="1:16" x14ac:dyDescent="0.2">
      <c r="A123" s="8">
        <v>39680</v>
      </c>
      <c r="B123" s="6">
        <v>23</v>
      </c>
      <c r="C123" s="6">
        <v>400</v>
      </c>
      <c r="D123" s="6" t="s">
        <v>257</v>
      </c>
      <c r="E123" s="6" t="s">
        <v>217</v>
      </c>
      <c r="F123" s="6" t="s">
        <v>251</v>
      </c>
      <c r="G123" s="6">
        <v>0.95199999999999996</v>
      </c>
      <c r="H123" s="6">
        <v>4.2478097558092287</v>
      </c>
      <c r="I123" s="6">
        <v>69.952032405632139</v>
      </c>
      <c r="J123" s="6">
        <v>6.9952032405632136E-2</v>
      </c>
      <c r="K123" s="6">
        <v>-1.1551996628772523</v>
      </c>
      <c r="L123" s="6">
        <v>-1.0257777564405135</v>
      </c>
      <c r="M123" s="6">
        <v>9.4237171746811565E-2</v>
      </c>
      <c r="N123" s="6">
        <v>94.237171746811569</v>
      </c>
    </row>
    <row r="124" spans="1:16" x14ac:dyDescent="0.2">
      <c r="A124" s="8">
        <v>39680</v>
      </c>
      <c r="B124" s="6">
        <v>23</v>
      </c>
      <c r="C124" s="6">
        <v>400</v>
      </c>
      <c r="D124" s="6" t="s">
        <v>257</v>
      </c>
      <c r="E124" s="6" t="s">
        <v>217</v>
      </c>
      <c r="F124" s="6" t="s">
        <v>223</v>
      </c>
      <c r="G124" s="6">
        <v>1.3430000000000002</v>
      </c>
      <c r="H124" s="6">
        <v>4.5919059175411014</v>
      </c>
      <c r="I124" s="6">
        <v>98.682331429373946</v>
      </c>
      <c r="J124" s="6">
        <v>9.8682331429373951E-2</v>
      </c>
      <c r="K124" s="6">
        <v>-1.0057605985930111</v>
      </c>
      <c r="L124" s="6">
        <v>-0.85917902256733503</v>
      </c>
      <c r="M124" s="6">
        <v>0.1382996170111371</v>
      </c>
      <c r="N124" s="6">
        <v>138.29961701113712</v>
      </c>
    </row>
    <row r="125" spans="1:16" x14ac:dyDescent="0.2">
      <c r="A125" s="8">
        <v>39680</v>
      </c>
      <c r="B125" s="6">
        <v>23</v>
      </c>
      <c r="C125" s="6">
        <v>400</v>
      </c>
      <c r="D125" s="6" t="s">
        <v>257</v>
      </c>
      <c r="E125" s="6" t="s">
        <v>217</v>
      </c>
      <c r="F125" s="6" t="s">
        <v>251</v>
      </c>
      <c r="G125" s="6">
        <v>0.52700000000000002</v>
      </c>
      <c r="H125" s="6">
        <v>3.6564452695592258</v>
      </c>
      <c r="I125" s="6">
        <v>38.723446510260644</v>
      </c>
      <c r="J125" s="6">
        <v>3.8723446510260641E-2</v>
      </c>
      <c r="K125" s="6">
        <v>-1.4120259960491801</v>
      </c>
      <c r="L125" s="6">
        <v>-1.3120947387949482</v>
      </c>
      <c r="M125" s="6">
        <v>4.8742215022079399E-2</v>
      </c>
      <c r="N125" s="6">
        <v>48.742215022079399</v>
      </c>
    </row>
    <row r="126" spans="1:16" x14ac:dyDescent="0.2">
      <c r="A126" s="8">
        <v>39680</v>
      </c>
      <c r="B126" s="6">
        <v>23</v>
      </c>
      <c r="C126" s="6">
        <v>400</v>
      </c>
      <c r="D126" s="6" t="s">
        <v>257</v>
      </c>
      <c r="E126" s="6" t="s">
        <v>217</v>
      </c>
      <c r="F126" s="6" t="s">
        <v>251</v>
      </c>
      <c r="G126" s="6">
        <v>0.88400000000000012</v>
      </c>
      <c r="H126" s="6">
        <v>4.173701783655507</v>
      </c>
      <c r="I126" s="6">
        <v>64.955458662372706</v>
      </c>
      <c r="J126" s="6">
        <v>6.4955458662372706E-2</v>
      </c>
      <c r="K126" s="6">
        <v>-1.1873843462486535</v>
      </c>
      <c r="L126" s="6">
        <v>-1.061658116943748</v>
      </c>
      <c r="M126" s="6">
        <v>8.6764462970463724E-2</v>
      </c>
      <c r="N126" s="6">
        <v>86.764462970463725</v>
      </c>
    </row>
    <row r="127" spans="1:16" x14ac:dyDescent="0.2">
      <c r="A127" s="8">
        <v>39680</v>
      </c>
      <c r="B127" s="6">
        <v>23</v>
      </c>
      <c r="C127" s="6">
        <v>400</v>
      </c>
      <c r="D127" s="6" t="s">
        <v>257</v>
      </c>
      <c r="E127" s="6" t="s">
        <v>217</v>
      </c>
      <c r="F127" s="6" t="s">
        <v>251</v>
      </c>
      <c r="G127" s="6">
        <v>0.54400000000000004</v>
      </c>
      <c r="H127" s="6">
        <v>3.688193967873806</v>
      </c>
      <c r="I127" s="6">
        <v>39.972589946075509</v>
      </c>
      <c r="J127" s="6">
        <v>3.9972589946075505E-2</v>
      </c>
      <c r="K127" s="6">
        <v>-1.3982377115635467</v>
      </c>
      <c r="L127" s="6">
        <v>-1.2967231841844316</v>
      </c>
      <c r="M127" s="6">
        <v>5.0498306715816774E-2</v>
      </c>
      <c r="N127" s="6">
        <v>50.498306715816774</v>
      </c>
    </row>
    <row r="128" spans="1:16" s="14" customFormat="1" x14ac:dyDescent="0.2">
      <c r="A128" s="8">
        <v>39680</v>
      </c>
      <c r="B128" s="6">
        <v>23</v>
      </c>
      <c r="C128" s="6">
        <v>400</v>
      </c>
      <c r="D128" s="6" t="s">
        <v>257</v>
      </c>
      <c r="E128" s="6" t="s">
        <v>217</v>
      </c>
      <c r="F128" s="6" t="s">
        <v>251</v>
      </c>
      <c r="G128" s="6">
        <v>0.91800000000000015</v>
      </c>
      <c r="H128" s="6">
        <v>4.2114421116383545</v>
      </c>
      <c r="I128" s="6">
        <v>67.453745534002451</v>
      </c>
      <c r="J128" s="6">
        <v>6.7453745534002449E-2</v>
      </c>
      <c r="K128" s="6">
        <v>-1.1709939300604841</v>
      </c>
      <c r="L128" s="6">
        <v>-1.0433856351286204</v>
      </c>
      <c r="M128" s="6">
        <v>9.0492870562777106E-2</v>
      </c>
      <c r="N128" s="6">
        <v>90.4928705627771</v>
      </c>
      <c r="O128" s="6"/>
      <c r="P128" s="6"/>
    </row>
    <row r="129" spans="1:16" x14ac:dyDescent="0.2">
      <c r="A129" s="8">
        <v>39680</v>
      </c>
      <c r="B129" s="6">
        <v>23</v>
      </c>
      <c r="C129" s="6">
        <v>400</v>
      </c>
      <c r="D129" s="6" t="s">
        <v>257</v>
      </c>
      <c r="E129" s="6" t="s">
        <v>217</v>
      </c>
      <c r="F129" s="6" t="s">
        <v>251</v>
      </c>
      <c r="G129" s="6">
        <v>0.54400000000000004</v>
      </c>
      <c r="H129" s="6">
        <v>3.688193967873806</v>
      </c>
      <c r="I129" s="6">
        <v>39.972589946075509</v>
      </c>
      <c r="J129" s="6">
        <v>3.9972589946075505E-2</v>
      </c>
      <c r="K129" s="6">
        <v>-1.3982377115635467</v>
      </c>
      <c r="L129" s="6">
        <v>-1.2967231841844316</v>
      </c>
      <c r="M129" s="6">
        <v>5.0498306715816774E-2</v>
      </c>
      <c r="N129" s="6">
        <v>50.498306715816774</v>
      </c>
    </row>
    <row r="130" spans="1:16" s="14" customFormat="1" x14ac:dyDescent="0.2">
      <c r="A130" s="8">
        <v>39680</v>
      </c>
      <c r="B130" s="6">
        <v>23</v>
      </c>
      <c r="C130" s="6">
        <v>400</v>
      </c>
      <c r="D130" s="6" t="s">
        <v>257</v>
      </c>
      <c r="E130" s="6" t="s">
        <v>217</v>
      </c>
      <c r="F130" s="6" t="s">
        <v>223</v>
      </c>
      <c r="G130" s="6">
        <v>1.5130000000000001</v>
      </c>
      <c r="H130" s="6">
        <v>4.7110944348062196</v>
      </c>
      <c r="I130" s="6">
        <v>111.17376578752253</v>
      </c>
      <c r="J130" s="6">
        <v>0.11117376578752253</v>
      </c>
      <c r="K130" s="6">
        <v>-0.95399768323853984</v>
      </c>
      <c r="L130" s="6">
        <v>-0.80147231648654216</v>
      </c>
      <c r="M130" s="6">
        <v>0.15795292894845545</v>
      </c>
      <c r="N130" s="6">
        <v>157.95292894845545</v>
      </c>
      <c r="O130" s="6">
        <f>AVERAGE(N108:N130)</f>
        <v>82.620668016283702</v>
      </c>
      <c r="P130" s="6">
        <f>STDEVA(N108:N130)</f>
        <v>38.413807999949377</v>
      </c>
    </row>
    <row r="131" spans="1:16" x14ac:dyDescent="0.2">
      <c r="A131" s="8">
        <v>39680</v>
      </c>
      <c r="B131" s="6">
        <v>30</v>
      </c>
      <c r="C131" s="6">
        <v>450</v>
      </c>
      <c r="D131" s="6" t="s">
        <v>256</v>
      </c>
      <c r="E131" s="6" t="s">
        <v>217</v>
      </c>
      <c r="F131" s="6" t="s">
        <v>223</v>
      </c>
      <c r="G131" s="6">
        <v>1.53</v>
      </c>
      <c r="H131" s="6">
        <v>4.722267735404345</v>
      </c>
      <c r="I131" s="6">
        <v>112.4229092233374</v>
      </c>
      <c r="J131" s="6">
        <v>0.11242290922333741</v>
      </c>
      <c r="K131" s="6">
        <v>-0.94914518044412766</v>
      </c>
      <c r="L131" s="6">
        <v>-0.79606261437459991</v>
      </c>
      <c r="M131" s="6">
        <v>0.15993274290786977</v>
      </c>
      <c r="N131" s="6">
        <v>159.93274290786977</v>
      </c>
    </row>
    <row r="132" spans="1:16" x14ac:dyDescent="0.2">
      <c r="A132" s="8">
        <v>39680</v>
      </c>
      <c r="B132" s="6">
        <v>30</v>
      </c>
      <c r="C132" s="6">
        <v>450</v>
      </c>
      <c r="D132" s="6" t="s">
        <v>256</v>
      </c>
      <c r="E132" s="6" t="s">
        <v>217</v>
      </c>
      <c r="F132" s="6" t="s">
        <v>251</v>
      </c>
      <c r="G132" s="6">
        <v>0.93500000000000005</v>
      </c>
      <c r="H132" s="6">
        <v>4.2297912503065502</v>
      </c>
      <c r="I132" s="6">
        <v>68.702888969817266</v>
      </c>
      <c r="J132" s="6">
        <v>6.8702888969817272E-2</v>
      </c>
      <c r="K132" s="6">
        <v>-1.1630250003892089</v>
      </c>
      <c r="L132" s="6">
        <v>-1.0345016555619813</v>
      </c>
      <c r="M132" s="6">
        <v>9.2363066746600081E-2</v>
      </c>
      <c r="N132" s="6">
        <v>92.363066746600083</v>
      </c>
    </row>
    <row r="133" spans="1:16" x14ac:dyDescent="0.2">
      <c r="A133" s="8">
        <v>39680</v>
      </c>
      <c r="B133" s="6">
        <v>30</v>
      </c>
      <c r="C133" s="6">
        <v>450</v>
      </c>
      <c r="D133" s="6" t="s">
        <v>256</v>
      </c>
      <c r="E133" s="6" t="s">
        <v>217</v>
      </c>
      <c r="F133" s="6" t="s">
        <v>251</v>
      </c>
      <c r="G133" s="6">
        <v>0.71400000000000008</v>
      </c>
      <c r="H133" s="6">
        <v>3.9601276833574479</v>
      </c>
      <c r="I133" s="6">
        <v>52.464024304224104</v>
      </c>
      <c r="J133" s="6">
        <v>5.2464024304224102E-2</v>
      </c>
      <c r="K133" s="6">
        <v>-1.2801383994855522</v>
      </c>
      <c r="L133" s="6">
        <v>-1.1650628585679381</v>
      </c>
      <c r="M133" s="6">
        <v>6.8381266698676557E-2</v>
      </c>
      <c r="N133" s="6">
        <v>68.381266698676555</v>
      </c>
    </row>
    <row r="134" spans="1:16" x14ac:dyDescent="0.2">
      <c r="A134" s="8">
        <v>39680</v>
      </c>
      <c r="B134" s="6">
        <v>30</v>
      </c>
      <c r="C134" s="6">
        <v>450</v>
      </c>
      <c r="D134" s="6" t="s">
        <v>256</v>
      </c>
      <c r="E134" s="6" t="s">
        <v>217</v>
      </c>
      <c r="F134" s="6" t="s">
        <v>251</v>
      </c>
      <c r="G134" s="6">
        <v>0.71400000000000008</v>
      </c>
      <c r="H134" s="6">
        <v>3.9601276833574479</v>
      </c>
      <c r="I134" s="6">
        <v>52.464024304224104</v>
      </c>
      <c r="J134" s="6">
        <v>5.2464024304224102E-2</v>
      </c>
      <c r="K134" s="6">
        <v>-1.2801383994855522</v>
      </c>
      <c r="L134" s="6">
        <v>-1.1650628585679381</v>
      </c>
      <c r="M134" s="6">
        <v>6.8381266698676557E-2</v>
      </c>
      <c r="N134" s="6">
        <v>68.381266698676555</v>
      </c>
    </row>
    <row r="135" spans="1:16" x14ac:dyDescent="0.2">
      <c r="A135" s="8">
        <v>39680</v>
      </c>
      <c r="B135" s="6">
        <v>30</v>
      </c>
      <c r="C135" s="6">
        <v>450</v>
      </c>
      <c r="D135" s="6" t="s">
        <v>256</v>
      </c>
      <c r="E135" s="6" t="s">
        <v>217</v>
      </c>
      <c r="F135" s="6" t="s">
        <v>251</v>
      </c>
      <c r="G135" s="6">
        <v>0.69699999999999995</v>
      </c>
      <c r="H135" s="6">
        <v>3.9360301317783875</v>
      </c>
      <c r="I135" s="6">
        <v>51.214880868409246</v>
      </c>
      <c r="J135" s="6">
        <v>5.1214880868409245E-2</v>
      </c>
      <c r="K135" s="6">
        <v>-1.2906038331637173</v>
      </c>
      <c r="L135" s="6">
        <v>-1.1767300087108201</v>
      </c>
      <c r="M135" s="6">
        <v>6.6568687041736449E-2</v>
      </c>
      <c r="N135" s="6">
        <v>66.568687041736453</v>
      </c>
    </row>
    <row r="136" spans="1:16" x14ac:dyDescent="0.2">
      <c r="A136" s="8">
        <v>39680</v>
      </c>
      <c r="B136" s="6">
        <v>30</v>
      </c>
      <c r="C136" s="6">
        <v>450</v>
      </c>
      <c r="D136" s="6" t="s">
        <v>256</v>
      </c>
      <c r="E136" s="6" t="s">
        <v>217</v>
      </c>
      <c r="F136" s="6" t="s">
        <v>223</v>
      </c>
      <c r="G136" s="6">
        <v>1.5640000000000001</v>
      </c>
      <c r="H136" s="6">
        <v>4.7442466421231195</v>
      </c>
      <c r="I136" s="6">
        <v>114.92119609496704</v>
      </c>
      <c r="J136" s="6">
        <v>0.11492119609496704</v>
      </c>
      <c r="K136" s="6">
        <v>-0.93959986253789762</v>
      </c>
      <c r="L136" s="6">
        <v>-0.78542123432306132</v>
      </c>
      <c r="M136" s="6">
        <v>0.16389992909016995</v>
      </c>
      <c r="N136" s="6">
        <v>163.89992909016996</v>
      </c>
    </row>
    <row r="137" spans="1:16" x14ac:dyDescent="0.2">
      <c r="A137" s="8">
        <v>39680</v>
      </c>
      <c r="B137" s="6">
        <v>30</v>
      </c>
      <c r="C137" s="6">
        <v>450</v>
      </c>
      <c r="D137" s="6" t="s">
        <v>256</v>
      </c>
      <c r="E137" s="6" t="s">
        <v>217</v>
      </c>
      <c r="F137" s="6" t="s">
        <v>223</v>
      </c>
      <c r="G137" s="6">
        <v>1.292</v>
      </c>
      <c r="H137" s="6">
        <v>4.553191405360411</v>
      </c>
      <c r="I137" s="6">
        <v>94.934901121929371</v>
      </c>
      <c r="J137" s="6">
        <v>9.4934901121929371E-2</v>
      </c>
      <c r="K137" s="6">
        <v>-1.0225740976026612</v>
      </c>
      <c r="L137" s="6">
        <v>-0.87792316862045661</v>
      </c>
      <c r="M137" s="6">
        <v>0.13245758462263038</v>
      </c>
      <c r="N137" s="6">
        <v>132.45758462263038</v>
      </c>
    </row>
    <row r="138" spans="1:16" x14ac:dyDescent="0.2">
      <c r="A138" s="8">
        <v>39680</v>
      </c>
      <c r="B138" s="6">
        <v>30</v>
      </c>
      <c r="C138" s="6">
        <v>450</v>
      </c>
      <c r="D138" s="6" t="s">
        <v>256</v>
      </c>
      <c r="E138" s="6" t="s">
        <v>217</v>
      </c>
      <c r="F138" s="6" t="s">
        <v>223</v>
      </c>
      <c r="G138" s="6">
        <v>1.6150000000000002</v>
      </c>
      <c r="H138" s="6">
        <v>4.7763349566746207</v>
      </c>
      <c r="I138" s="6">
        <v>118.6686264024117</v>
      </c>
      <c r="J138" s="6">
        <v>0.1186686264024117</v>
      </c>
      <c r="K138" s="6">
        <v>-0.92566408459460481</v>
      </c>
      <c r="L138" s="6">
        <v>-0.76988524999386099</v>
      </c>
      <c r="M138" s="6">
        <v>0.16986924244927729</v>
      </c>
      <c r="N138" s="6">
        <v>169.86924244927729</v>
      </c>
    </row>
    <row r="139" spans="1:16" x14ac:dyDescent="0.2">
      <c r="A139" s="8">
        <v>39680</v>
      </c>
      <c r="B139" s="6">
        <v>30</v>
      </c>
      <c r="C139" s="6">
        <v>450</v>
      </c>
      <c r="D139" s="6" t="s">
        <v>256</v>
      </c>
      <c r="E139" s="6" t="s">
        <v>217</v>
      </c>
      <c r="F139" s="6" t="s">
        <v>251</v>
      </c>
      <c r="G139" s="6">
        <v>0.76500000000000001</v>
      </c>
      <c r="H139" s="6">
        <v>4.0291205548443996</v>
      </c>
      <c r="I139" s="6">
        <v>56.211454611668699</v>
      </c>
      <c r="J139" s="6">
        <v>5.6211454611668703E-2</v>
      </c>
      <c r="K139" s="6">
        <v>-1.2501751761081088</v>
      </c>
      <c r="L139" s="6">
        <v>-1.1316590420936423</v>
      </c>
      <c r="M139" s="6">
        <v>7.38483774836972E-2</v>
      </c>
      <c r="N139" s="6">
        <v>73.848377483697206</v>
      </c>
    </row>
    <row r="140" spans="1:16" x14ac:dyDescent="0.2">
      <c r="A140" s="8">
        <v>39680</v>
      </c>
      <c r="B140" s="6">
        <v>30</v>
      </c>
      <c r="C140" s="6">
        <v>450</v>
      </c>
      <c r="D140" s="6" t="s">
        <v>256</v>
      </c>
      <c r="E140" s="6" t="s">
        <v>217</v>
      </c>
      <c r="F140" s="6" t="s">
        <v>223</v>
      </c>
      <c r="G140" s="6">
        <v>1.1900000000000002</v>
      </c>
      <c r="H140" s="6">
        <v>4.4709533071234384</v>
      </c>
      <c r="I140" s="6">
        <v>87.440040507040166</v>
      </c>
      <c r="J140" s="6">
        <v>8.744004050704017E-2</v>
      </c>
      <c r="K140" s="6">
        <v>-1.0582896498691958</v>
      </c>
      <c r="L140" s="6">
        <v>-0.91773983781391777</v>
      </c>
      <c r="M140" s="6">
        <v>0.12085375873944748</v>
      </c>
      <c r="N140" s="6">
        <v>120.85375873944749</v>
      </c>
    </row>
    <row r="141" spans="1:16" x14ac:dyDescent="0.2">
      <c r="A141" s="8">
        <v>39680</v>
      </c>
      <c r="B141" s="6">
        <v>30</v>
      </c>
      <c r="C141" s="6">
        <v>450</v>
      </c>
      <c r="D141" s="6" t="s">
        <v>256</v>
      </c>
      <c r="E141" s="6" t="s">
        <v>217</v>
      </c>
      <c r="F141" s="6" t="s">
        <v>223</v>
      </c>
      <c r="G141" s="6">
        <v>1.2750000000000001</v>
      </c>
      <c r="H141" s="6">
        <v>4.5399461786103901</v>
      </c>
      <c r="I141" s="6">
        <v>93.685757686114485</v>
      </c>
      <c r="J141" s="6">
        <v>9.3685757686114479E-2</v>
      </c>
      <c r="K141" s="6">
        <v>-1.0283264264917527</v>
      </c>
      <c r="L141" s="6">
        <v>-0.88433602133962208</v>
      </c>
      <c r="M141" s="6">
        <v>0.13051606714221797</v>
      </c>
      <c r="N141" s="6">
        <v>130.51606714221796</v>
      </c>
    </row>
    <row r="142" spans="1:16" x14ac:dyDescent="0.2">
      <c r="A142" s="8">
        <v>39680</v>
      </c>
      <c r="B142" s="6">
        <v>30</v>
      </c>
      <c r="C142" s="6">
        <v>450</v>
      </c>
      <c r="D142" s="6" t="s">
        <v>256</v>
      </c>
      <c r="E142" s="6" t="s">
        <v>217</v>
      </c>
      <c r="F142" s="6" t="s">
        <v>251</v>
      </c>
      <c r="G142" s="6">
        <v>0.88400000000000012</v>
      </c>
      <c r="H142" s="6">
        <v>4.173701783655507</v>
      </c>
      <c r="I142" s="6">
        <v>64.955458662372706</v>
      </c>
      <c r="J142" s="6">
        <v>6.4955458662372706E-2</v>
      </c>
      <c r="K142" s="6">
        <v>-1.1873843462486535</v>
      </c>
      <c r="L142" s="6">
        <v>-1.061658116943748</v>
      </c>
      <c r="M142" s="6">
        <v>8.6764462970463724E-2</v>
      </c>
      <c r="N142" s="6">
        <v>86.764462970463725</v>
      </c>
    </row>
    <row r="143" spans="1:16" x14ac:dyDescent="0.2">
      <c r="A143" s="8">
        <v>39680</v>
      </c>
      <c r="B143" s="6">
        <v>30</v>
      </c>
      <c r="C143" s="6">
        <v>450</v>
      </c>
      <c r="D143" s="6" t="s">
        <v>256</v>
      </c>
      <c r="E143" s="6" t="s">
        <v>217</v>
      </c>
      <c r="F143" s="6" t="s">
        <v>223</v>
      </c>
      <c r="G143" s="6">
        <v>1.6150000000000002</v>
      </c>
      <c r="H143" s="6">
        <v>4.7763349566746207</v>
      </c>
      <c r="I143" s="6">
        <v>118.6686264024117</v>
      </c>
      <c r="J143" s="6">
        <v>0.1186686264024117</v>
      </c>
      <c r="K143" s="6">
        <v>-0.92566408459460481</v>
      </c>
      <c r="L143" s="6">
        <v>-0.76988524999386099</v>
      </c>
      <c r="M143" s="6">
        <v>0.16986924244927729</v>
      </c>
      <c r="N143" s="6">
        <v>169.86924244927729</v>
      </c>
    </row>
    <row r="144" spans="1:16" x14ac:dyDescent="0.2">
      <c r="A144" s="8">
        <v>39680</v>
      </c>
      <c r="B144" s="6">
        <v>30</v>
      </c>
      <c r="C144" s="6">
        <v>450</v>
      </c>
      <c r="D144" s="6" t="s">
        <v>256</v>
      </c>
      <c r="E144" s="6" t="s">
        <v>217</v>
      </c>
      <c r="F144" s="6" t="s">
        <v>223</v>
      </c>
      <c r="G144" s="6">
        <v>1.1560000000000001</v>
      </c>
      <c r="H144" s="6">
        <v>4.441965770250186</v>
      </c>
      <c r="I144" s="6">
        <v>84.941753635410436</v>
      </c>
      <c r="J144" s="6">
        <v>8.4941753635410441E-2</v>
      </c>
      <c r="K144" s="6">
        <v>-1.0708787771772166</v>
      </c>
      <c r="L144" s="6">
        <v>-0.93177453938361754</v>
      </c>
      <c r="M144" s="6">
        <v>0.11701066851925673</v>
      </c>
      <c r="N144" s="6">
        <v>117.01066851925674</v>
      </c>
    </row>
    <row r="145" spans="1:16" x14ac:dyDescent="0.2">
      <c r="A145" s="8">
        <v>39680</v>
      </c>
      <c r="B145" s="6">
        <v>30</v>
      </c>
      <c r="C145" s="6">
        <v>450</v>
      </c>
      <c r="D145" s="6" t="s">
        <v>256</v>
      </c>
      <c r="E145" s="6" t="s">
        <v>217</v>
      </c>
      <c r="F145" s="6" t="s">
        <v>223</v>
      </c>
      <c r="G145" s="6">
        <v>1.53</v>
      </c>
      <c r="H145" s="6">
        <v>4.722267735404345</v>
      </c>
      <c r="I145" s="6">
        <v>112.4229092233374</v>
      </c>
      <c r="J145" s="6">
        <v>0.11242290922333741</v>
      </c>
      <c r="K145" s="6">
        <v>-0.94914518044412766</v>
      </c>
      <c r="L145" s="6">
        <v>-0.79606261437459991</v>
      </c>
      <c r="M145" s="6">
        <v>0.15993274290786977</v>
      </c>
      <c r="N145" s="6">
        <v>159.93274290786977</v>
      </c>
    </row>
    <row r="146" spans="1:16" x14ac:dyDescent="0.2">
      <c r="A146" s="8">
        <v>39680</v>
      </c>
      <c r="B146" s="6">
        <v>30</v>
      </c>
      <c r="C146" s="6">
        <v>450</v>
      </c>
      <c r="D146" s="6" t="s">
        <v>256</v>
      </c>
      <c r="E146" s="6" t="s">
        <v>217</v>
      </c>
      <c r="F146" s="6" t="s">
        <v>251</v>
      </c>
      <c r="G146" s="6">
        <v>1.0030000000000001</v>
      </c>
      <c r="H146" s="6">
        <v>4.2999955089797988</v>
      </c>
      <c r="I146" s="6">
        <v>73.699462713076699</v>
      </c>
      <c r="J146" s="6">
        <v>7.3699462713076702E-2</v>
      </c>
      <c r="K146" s="6">
        <v>-1.1325356782413087</v>
      </c>
      <c r="L146" s="6">
        <v>-1.0005113298675554</v>
      </c>
      <c r="M146" s="6">
        <v>9.9882331230988206E-2</v>
      </c>
      <c r="N146" s="6">
        <v>99.8823312309882</v>
      </c>
      <c r="O146" s="6">
        <f>AVERAGE(N131:N146)</f>
        <v>117.53321485617846</v>
      </c>
      <c r="P146" s="6">
        <f>STDEVA(N131:N146)</f>
        <v>39.034518327807838</v>
      </c>
    </row>
    <row r="147" spans="1:16" x14ac:dyDescent="0.2">
      <c r="A147" s="8">
        <v>39680</v>
      </c>
      <c r="B147" s="6">
        <v>18</v>
      </c>
      <c r="C147" s="6">
        <v>450</v>
      </c>
      <c r="D147" s="6" t="s">
        <v>257</v>
      </c>
      <c r="E147" s="6" t="s">
        <v>217</v>
      </c>
      <c r="F147" s="6" t="s">
        <v>251</v>
      </c>
      <c r="G147" s="6">
        <v>0.44200000000000006</v>
      </c>
      <c r="H147" s="6">
        <v>3.4805546030955616</v>
      </c>
      <c r="I147" s="6">
        <v>32.477729331186353</v>
      </c>
      <c r="J147" s="6">
        <v>3.2477729331186353E-2</v>
      </c>
      <c r="K147" s="6">
        <v>-1.4884143419126348</v>
      </c>
      <c r="L147" s="6">
        <v>-1.3972545446627906</v>
      </c>
      <c r="M147" s="6">
        <v>4.0063183417695152E-2</v>
      </c>
      <c r="N147" s="6">
        <v>40.06318341769515</v>
      </c>
    </row>
    <row r="148" spans="1:16" s="6" customFormat="1" x14ac:dyDescent="0.2">
      <c r="A148" s="8">
        <v>39680</v>
      </c>
      <c r="B148" s="6">
        <v>18</v>
      </c>
      <c r="C148" s="6">
        <v>450</v>
      </c>
      <c r="D148" s="6" t="s">
        <v>257</v>
      </c>
      <c r="E148" s="6" t="s">
        <v>217</v>
      </c>
      <c r="F148" s="6" t="s">
        <v>251</v>
      </c>
      <c r="G148" s="6">
        <v>0.54400000000000004</v>
      </c>
      <c r="H148" s="6">
        <v>3.688193967873806</v>
      </c>
      <c r="I148" s="6">
        <v>39.972589946075509</v>
      </c>
      <c r="J148" s="6">
        <v>3.9972589946075505E-2</v>
      </c>
      <c r="K148" s="6">
        <v>-1.3982377115635467</v>
      </c>
      <c r="L148" s="6">
        <v>-1.2967231841844316</v>
      </c>
      <c r="M148" s="6">
        <v>5.0498306715816774E-2</v>
      </c>
      <c r="N148" s="6">
        <v>50.498306715816774</v>
      </c>
    </row>
    <row r="149" spans="1:16" x14ac:dyDescent="0.2">
      <c r="A149" s="8">
        <v>39680</v>
      </c>
      <c r="B149" s="6">
        <v>18</v>
      </c>
      <c r="C149" s="6">
        <v>450</v>
      </c>
      <c r="D149" s="6" t="s">
        <v>257</v>
      </c>
      <c r="E149" s="6" t="s">
        <v>217</v>
      </c>
      <c r="F149" s="6" t="s">
        <v>223</v>
      </c>
      <c r="G149" s="6">
        <v>0.81600000000000006</v>
      </c>
      <c r="H149" s="6">
        <v>4.0936590759819707</v>
      </c>
      <c r="I149" s="6">
        <v>59.958884919113274</v>
      </c>
      <c r="J149" s="6">
        <v>5.9958884919113276E-2</v>
      </c>
      <c r="K149" s="6">
        <v>-1.2221464525078654</v>
      </c>
      <c r="L149" s="6">
        <v>-1.1004118585928135</v>
      </c>
      <c r="M149" s="6">
        <v>7.9357529899385146E-2</v>
      </c>
      <c r="N149" s="6">
        <v>79.357529899385142</v>
      </c>
    </row>
    <row r="150" spans="1:16" x14ac:dyDescent="0.2">
      <c r="A150" s="8">
        <v>39680</v>
      </c>
      <c r="B150" s="6">
        <v>18</v>
      </c>
      <c r="C150" s="6">
        <v>450</v>
      </c>
      <c r="D150" s="6" t="s">
        <v>257</v>
      </c>
      <c r="E150" s="6" t="s">
        <v>217</v>
      </c>
      <c r="F150" s="6" t="s">
        <v>251</v>
      </c>
      <c r="G150" s="6">
        <v>0.56100000000000005</v>
      </c>
      <c r="H150" s="6">
        <v>3.7189656265405597</v>
      </c>
      <c r="I150" s="6">
        <v>41.221733381890367</v>
      </c>
      <c r="J150" s="6">
        <v>4.122173338189037E-2</v>
      </c>
      <c r="K150" s="6">
        <v>-1.3848737500055652</v>
      </c>
      <c r="L150" s="6">
        <v>-1.2818246763160017</v>
      </c>
      <c r="M150" s="6">
        <v>5.2260712171340769E-2</v>
      </c>
      <c r="N150" s="6">
        <v>52.260712171340771</v>
      </c>
    </row>
    <row r="151" spans="1:16" x14ac:dyDescent="0.2">
      <c r="A151" s="8">
        <v>39680</v>
      </c>
      <c r="B151" s="6">
        <v>18</v>
      </c>
      <c r="C151" s="6">
        <v>450</v>
      </c>
      <c r="D151" s="6" t="s">
        <v>257</v>
      </c>
      <c r="E151" s="6" t="s">
        <v>217</v>
      </c>
      <c r="F151" s="6" t="s">
        <v>251</v>
      </c>
      <c r="G151" s="6">
        <v>0.42500000000000004</v>
      </c>
      <c r="H151" s="6">
        <v>3.4413338899422805</v>
      </c>
      <c r="I151" s="6">
        <v>31.228585895371495</v>
      </c>
      <c r="J151" s="6">
        <v>3.1228585895371495E-2</v>
      </c>
      <c r="K151" s="6">
        <v>-1.505447681211415</v>
      </c>
      <c r="L151" s="6">
        <v>-1.4162437746502825</v>
      </c>
      <c r="M151" s="6">
        <v>3.8349192649476553E-2</v>
      </c>
      <c r="N151" s="6">
        <v>38.349192649476556</v>
      </c>
    </row>
    <row r="152" spans="1:16" x14ac:dyDescent="0.2">
      <c r="A152" s="8">
        <v>39680</v>
      </c>
      <c r="B152" s="6">
        <v>18</v>
      </c>
      <c r="C152" s="6">
        <v>450</v>
      </c>
      <c r="D152" s="6" t="s">
        <v>257</v>
      </c>
      <c r="E152" s="6" t="s">
        <v>217</v>
      </c>
      <c r="F152" s="6" t="s">
        <v>251</v>
      </c>
      <c r="G152" s="6">
        <v>0.62900000000000011</v>
      </c>
      <c r="H152" s="6">
        <v>3.8333759777183043</v>
      </c>
      <c r="I152" s="6">
        <v>46.218307125149821</v>
      </c>
      <c r="J152" s="6">
        <v>4.6218307125149821E-2</v>
      </c>
      <c r="K152" s="6">
        <v>-1.3351859658164575</v>
      </c>
      <c r="L152" s="6">
        <v>-1.2264313829056253</v>
      </c>
      <c r="M152" s="6">
        <v>5.9370214376016479E-2</v>
      </c>
      <c r="N152" s="6">
        <v>59.370214376016477</v>
      </c>
    </row>
    <row r="153" spans="1:16" x14ac:dyDescent="0.2">
      <c r="A153" s="8">
        <v>39680</v>
      </c>
      <c r="B153" s="6">
        <v>18</v>
      </c>
      <c r="C153" s="6">
        <v>450</v>
      </c>
      <c r="D153" s="6" t="s">
        <v>257</v>
      </c>
      <c r="E153" s="6" t="s">
        <v>217</v>
      </c>
      <c r="F153" s="6" t="s">
        <v>251</v>
      </c>
      <c r="G153" s="6">
        <v>0.51</v>
      </c>
      <c r="H153" s="6">
        <v>3.623655446736235</v>
      </c>
      <c r="I153" s="6">
        <v>37.474303074445793</v>
      </c>
      <c r="J153" s="6">
        <v>3.747430307444579E-2</v>
      </c>
      <c r="K153" s="6">
        <v>-1.4262664351637904</v>
      </c>
      <c r="L153" s="6">
        <v>-1.3279703676852606</v>
      </c>
      <c r="M153" s="6">
        <v>4.6992617100926802E-2</v>
      </c>
      <c r="N153" s="6">
        <v>46.9926171009268</v>
      </c>
    </row>
    <row r="154" spans="1:16" x14ac:dyDescent="0.2">
      <c r="A154" s="8">
        <v>39680</v>
      </c>
      <c r="B154" s="6">
        <v>18</v>
      </c>
      <c r="C154" s="6">
        <v>450</v>
      </c>
      <c r="D154" s="6" t="s">
        <v>257</v>
      </c>
      <c r="E154" s="6" t="s">
        <v>217</v>
      </c>
      <c r="F154" s="6" t="s">
        <v>251</v>
      </c>
      <c r="G154" s="6">
        <v>0.47599999999999998</v>
      </c>
      <c r="H154" s="6">
        <v>3.5546625752492833</v>
      </c>
      <c r="I154" s="6">
        <v>34.976016202816062</v>
      </c>
      <c r="J154" s="6">
        <v>3.4976016202816061E-2</v>
      </c>
      <c r="K154" s="6">
        <v>-1.4562296585412335</v>
      </c>
      <c r="L154" s="6">
        <v>-1.3613741841595561</v>
      </c>
      <c r="M154" s="6">
        <v>4.3513680223464107E-2</v>
      </c>
      <c r="N154" s="6">
        <v>43.513680223464107</v>
      </c>
    </row>
    <row r="155" spans="1:16" s="14" customFormat="1" x14ac:dyDescent="0.2">
      <c r="A155" s="8">
        <v>39680</v>
      </c>
      <c r="B155" s="6">
        <v>18</v>
      </c>
      <c r="C155" s="6">
        <v>450</v>
      </c>
      <c r="D155" s="6" t="s">
        <v>257</v>
      </c>
      <c r="E155" s="6" t="s">
        <v>217</v>
      </c>
      <c r="F155" s="6" t="s">
        <v>223</v>
      </c>
      <c r="G155" s="6">
        <v>1.071</v>
      </c>
      <c r="H155" s="6">
        <v>4.3655927914656125</v>
      </c>
      <c r="I155" s="6">
        <v>78.696036456336174</v>
      </c>
      <c r="J155" s="6">
        <v>7.8696036456336174E-2</v>
      </c>
      <c r="K155" s="6">
        <v>-1.1040471404298708</v>
      </c>
      <c r="L155" s="6">
        <v>-0.96875153297632022</v>
      </c>
      <c r="M155" s="6">
        <v>0.10746040351682483</v>
      </c>
      <c r="N155" s="6">
        <v>107.46040351682483</v>
      </c>
      <c r="O155" s="6">
        <f>AVERAGE(N147:N155)</f>
        <v>57.540648896771842</v>
      </c>
      <c r="P155" s="6">
        <f>STDEVA(N147:N155)</f>
        <v>22.445958546200018</v>
      </c>
    </row>
  </sheetData>
  <sortState ref="A2:O155">
    <sortCondition ref="C2:C155"/>
    <sortCondition ref="D2:D155"/>
  </sortState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Tabelle1</vt:lpstr>
      <vt:lpstr>size daphnia mature</vt:lpstr>
      <vt:lpstr>Abundance</vt:lpstr>
      <vt:lpstr>Abundance PP+Z</vt:lpstr>
      <vt:lpstr>Abundance PP+Z+N</vt:lpstr>
      <vt:lpstr>Tabelle2</vt:lpstr>
      <vt:lpstr>Tabelle3</vt:lpstr>
      <vt:lpstr>Tabelle4</vt:lpstr>
      <vt:lpstr>Daphnia conversion to C</vt:lpstr>
      <vt:lpstr>Daphnia mature Carbon</vt:lpstr>
      <vt:lpstr>Summary mature Daphnia_ week 8</vt:lpstr>
      <vt:lpstr>Summary all Daphnia</vt:lpstr>
      <vt:lpstr>Tabelle5</vt:lpstr>
    </vt:vector>
  </TitlesOfParts>
  <Company>guertel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Garzke</dc:creator>
  <cp:lastModifiedBy>Garzke, Jessica</cp:lastModifiedBy>
  <dcterms:created xsi:type="dcterms:W3CDTF">2012-08-26T23:26:44Z</dcterms:created>
  <dcterms:modified xsi:type="dcterms:W3CDTF">2015-03-17T14:08:26Z</dcterms:modified>
</cp:coreProperties>
</file>