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480" yWindow="200" windowWidth="14380" windowHeight="13920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Cop Daphnia Ratio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F7" i="7"/>
  <c r="F8" i="7"/>
  <c r="F3" i="7"/>
  <c r="F9" i="7"/>
  <c r="F5" i="7"/>
  <c r="F2" i="7"/>
  <c r="F10" i="7"/>
  <c r="F6" i="7"/>
  <c r="F21" i="7"/>
  <c r="F20" i="7"/>
  <c r="F14" i="7"/>
  <c r="F15" i="7"/>
  <c r="F18" i="7"/>
  <c r="F19" i="7"/>
  <c r="F13" i="7"/>
  <c r="F17" i="7"/>
  <c r="F16" i="7"/>
  <c r="K103" i="5"/>
  <c r="K85" i="5"/>
  <c r="K83" i="5"/>
  <c r="K78" i="5"/>
  <c r="K65" i="5"/>
  <c r="K62" i="5"/>
  <c r="K51" i="5"/>
  <c r="K46" i="5"/>
  <c r="K35" i="5"/>
  <c r="K33" i="5"/>
  <c r="K24" i="5"/>
  <c r="K17" i="5"/>
  <c r="K123" i="5"/>
  <c r="K112" i="5"/>
  <c r="K98" i="5"/>
  <c r="K92" i="5"/>
  <c r="K62" i="1"/>
  <c r="K24" i="1"/>
  <c r="K92" i="1"/>
  <c r="K78" i="1"/>
  <c r="K112" i="1"/>
  <c r="K46" i="1"/>
  <c r="K17" i="1"/>
  <c r="K51" i="1"/>
  <c r="K33" i="1"/>
  <c r="K123" i="1"/>
  <c r="K85" i="1"/>
  <c r="K35" i="1"/>
  <c r="K3" i="1"/>
  <c r="K103" i="1"/>
  <c r="K83" i="1"/>
  <c r="K98" i="1"/>
  <c r="K65" i="1"/>
</calcChain>
</file>

<file path=xl/sharedStrings.xml><?xml version="1.0" encoding="utf-8"?>
<sst xmlns="http://schemas.openxmlformats.org/spreadsheetml/2006/main" count="1296" uniqueCount="50">
  <si>
    <t>date</t>
  </si>
  <si>
    <t>tank</t>
  </si>
  <si>
    <t>temp</t>
  </si>
  <si>
    <t>treatment</t>
  </si>
  <si>
    <t>species</t>
  </si>
  <si>
    <t>stage</t>
  </si>
  <si>
    <t>cop stage</t>
  </si>
  <si>
    <t>sex</t>
  </si>
  <si>
    <t>number</t>
  </si>
  <si>
    <t>no per l</t>
  </si>
  <si>
    <t>PP+Z</t>
  </si>
  <si>
    <t>cyclopoid</t>
  </si>
  <si>
    <t>4B4S</t>
  </si>
  <si>
    <t>5B4S</t>
  </si>
  <si>
    <t>5B5S</t>
  </si>
  <si>
    <t>Daphnia</t>
  </si>
  <si>
    <t>mature</t>
  </si>
  <si>
    <t>PP+Z+N</t>
  </si>
  <si>
    <t>calanoid</t>
  </si>
  <si>
    <t>adult</t>
  </si>
  <si>
    <t>female</t>
  </si>
  <si>
    <t>4B3S</t>
  </si>
  <si>
    <t>4B5S</t>
  </si>
  <si>
    <t>immature</t>
  </si>
  <si>
    <t>larvae</t>
  </si>
  <si>
    <t>egg</t>
  </si>
  <si>
    <t>juvenile</t>
  </si>
  <si>
    <t>nauplii</t>
  </si>
  <si>
    <t>imature</t>
  </si>
  <si>
    <t>male</t>
  </si>
  <si>
    <t>5B3S</t>
  </si>
  <si>
    <t>Copepod</t>
  </si>
  <si>
    <t>4B2S</t>
  </si>
  <si>
    <t>3B</t>
  </si>
  <si>
    <t>abund</t>
  </si>
  <si>
    <t>PZ</t>
  </si>
  <si>
    <t>PZN</t>
  </si>
  <si>
    <t>size in cm</t>
  </si>
  <si>
    <t>tank</t>
    <phoneticPr fontId="0" type="noConversion"/>
  </si>
  <si>
    <t>species</t>
    <phoneticPr fontId="0" type="noConversion"/>
  </si>
  <si>
    <t>stage</t>
    <phoneticPr fontId="0" type="noConversion"/>
  </si>
  <si>
    <t>Daphnia</t>
    <phoneticPr fontId="0" type="noConversion"/>
  </si>
  <si>
    <t>mature</t>
    <phoneticPr fontId="0" type="noConversion"/>
  </si>
  <si>
    <t>Daph mean size</t>
  </si>
  <si>
    <t>Cop mean size</t>
  </si>
  <si>
    <t>without larvae</t>
  </si>
  <si>
    <t>copepods</t>
  </si>
  <si>
    <t>Ratio</t>
  </si>
  <si>
    <t>Daphnia per L</t>
  </si>
  <si>
    <t>copepods per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</si>
</sst>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Tabelle2!$H$1</c:f>
              <c:strCache>
                <c:ptCount val="1"/>
                <c:pt idx="0">
                  <c:v>PZ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Tabelle2!$G$2:$G$11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Tabelle2!$H$2:$H$11</c:f>
              <c:numCache>
                <c:formatCode>General</c:formatCode>
                <c:ptCount val="10"/>
                <c:pt idx="0">
                  <c:v>11.4</c:v>
                </c:pt>
                <c:pt idx="1">
                  <c:v>9.4</c:v>
                </c:pt>
                <c:pt idx="2">
                  <c:v>8.6</c:v>
                </c:pt>
                <c:pt idx="3">
                  <c:v>7.000000000000001</c:v>
                </c:pt>
                <c:pt idx="4">
                  <c:v>2.6</c:v>
                </c:pt>
                <c:pt idx="5">
                  <c:v>2.6</c:v>
                </c:pt>
                <c:pt idx="6">
                  <c:v>3.8</c:v>
                </c:pt>
                <c:pt idx="7">
                  <c:v>1.0</c:v>
                </c:pt>
                <c:pt idx="8">
                  <c:v>0.8</c:v>
                </c:pt>
                <c:pt idx="9">
                  <c:v>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Tabelle2!$I$1</c:f>
              <c:strCache>
                <c:ptCount val="1"/>
                <c:pt idx="0">
                  <c:v>PZN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Tabelle2!$G$2:$G$11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Tabelle2!$I$2:$I$11</c:f>
              <c:numCache>
                <c:formatCode>General</c:formatCode>
                <c:ptCount val="10"/>
                <c:pt idx="0">
                  <c:v>6.6</c:v>
                </c:pt>
                <c:pt idx="1">
                  <c:v>5.800000000000001</c:v>
                </c:pt>
                <c:pt idx="2">
                  <c:v>5.800000000000001</c:v>
                </c:pt>
                <c:pt idx="3">
                  <c:v>5.6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9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68472"/>
        <c:axId val="-2094312312"/>
      </c:scatterChart>
      <c:valAx>
        <c:axId val="-212376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312312"/>
        <c:crosses val="autoZero"/>
        <c:crossBetween val="midCat"/>
      </c:valAx>
      <c:valAx>
        <c:axId val="-209431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6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Tabelle3!$I$1</c:f>
              <c:strCache>
                <c:ptCount val="1"/>
                <c:pt idx="0">
                  <c:v>PZ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Tabelle3!$H$2:$H$11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Tabelle3!$I$2:$I$11</c:f>
              <c:numCache>
                <c:formatCode>0.000</c:formatCode>
                <c:ptCount val="10"/>
                <c:pt idx="1">
                  <c:v>1.326</c:v>
                </c:pt>
                <c:pt idx="2">
                  <c:v>1.921</c:v>
                </c:pt>
                <c:pt idx="3">
                  <c:v>1.347722222222222</c:v>
                </c:pt>
                <c:pt idx="6">
                  <c:v>1.2648</c:v>
                </c:pt>
                <c:pt idx="7">
                  <c:v>1.040035714285714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Tabelle3!$J$1</c:f>
              <c:strCache>
                <c:ptCount val="1"/>
                <c:pt idx="0">
                  <c:v>PZN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Tabelle3!$H$2:$H$11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Tabelle3!$J$2:$J$11</c:f>
              <c:numCache>
                <c:formatCode>General</c:formatCode>
                <c:ptCount val="10"/>
                <c:pt idx="0" formatCode="0.000">
                  <c:v>1.235333333333333</c:v>
                </c:pt>
                <c:pt idx="8">
                  <c:v>1.296857142857143</c:v>
                </c:pt>
                <c:pt idx="9">
                  <c:v>0.9435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9688"/>
        <c:axId val="-2123445960"/>
      </c:scatterChart>
      <c:valAx>
        <c:axId val="213720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445960"/>
        <c:crosses val="autoZero"/>
        <c:crossBetween val="midCat"/>
      </c:valAx>
      <c:valAx>
        <c:axId val="-21234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0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Tabelle5!$M$1</c:f>
              <c:strCache>
                <c:ptCount val="1"/>
                <c:pt idx="0">
                  <c:v>PZ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Tabelle5!$L$2:$L$11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Tabelle5!$M$2:$M$11</c:f>
              <c:numCache>
                <c:formatCode>General</c:formatCode>
                <c:ptCount val="10"/>
                <c:pt idx="0">
                  <c:v>2.6</c:v>
                </c:pt>
                <c:pt idx="1">
                  <c:v>11.4</c:v>
                </c:pt>
                <c:pt idx="2">
                  <c:v>3.8</c:v>
                </c:pt>
                <c:pt idx="3">
                  <c:v>7.000000000000001</c:v>
                </c:pt>
                <c:pt idx="4">
                  <c:v>1.0</c:v>
                </c:pt>
                <c:pt idx="5">
                  <c:v>0.4</c:v>
                </c:pt>
                <c:pt idx="6">
                  <c:v>9.4</c:v>
                </c:pt>
                <c:pt idx="7">
                  <c:v>2.6</c:v>
                </c:pt>
                <c:pt idx="9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Tabelle5!$N$1</c:f>
              <c:strCache>
                <c:ptCount val="1"/>
                <c:pt idx="0">
                  <c:v>PZN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Tabelle5!$L$2:$L$11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Tabelle5!$N$2:$N$11</c:f>
              <c:numCache>
                <c:formatCode>General</c:formatCode>
                <c:ptCount val="10"/>
                <c:pt idx="0">
                  <c:v>1.8</c:v>
                </c:pt>
                <c:pt idx="1">
                  <c:v>5.800000000000001</c:v>
                </c:pt>
                <c:pt idx="2">
                  <c:v>4.0</c:v>
                </c:pt>
                <c:pt idx="3">
                  <c:v>0.4</c:v>
                </c:pt>
                <c:pt idx="5">
                  <c:v>3.0</c:v>
                </c:pt>
                <c:pt idx="6">
                  <c:v>6.6</c:v>
                </c:pt>
                <c:pt idx="7">
                  <c:v>2.0</c:v>
                </c:pt>
                <c:pt idx="8">
                  <c:v>5.6</c:v>
                </c:pt>
                <c:pt idx="9">
                  <c:v>5.800000000000001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27464"/>
        <c:axId val="-2125605144"/>
      </c:scatterChart>
      <c:valAx>
        <c:axId val="-209582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05144"/>
        <c:crosses val="autoZero"/>
        <c:crossBetween val="midCat"/>
      </c:valAx>
      <c:valAx>
        <c:axId val="-212560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2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Tabelle5!$N$31</c:f>
              <c:strCache>
                <c:ptCount val="1"/>
                <c:pt idx="0">
                  <c:v>PZ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Tabelle5!$M$32:$M$41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Tabelle5!$N$32:$N$41</c:f>
              <c:numCache>
                <c:formatCode>General</c:formatCode>
                <c:ptCount val="10"/>
                <c:pt idx="1">
                  <c:v>10.6</c:v>
                </c:pt>
                <c:pt idx="2">
                  <c:v>3.4</c:v>
                </c:pt>
                <c:pt idx="3">
                  <c:v>5.800000000000002</c:v>
                </c:pt>
                <c:pt idx="4">
                  <c:v>0.2</c:v>
                </c:pt>
                <c:pt idx="5">
                  <c:v>0.4</c:v>
                </c:pt>
                <c:pt idx="6">
                  <c:v>5.6</c:v>
                </c:pt>
                <c:pt idx="7">
                  <c:v>2.4</c:v>
                </c:pt>
                <c:pt idx="9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Tabelle5!$O$31</c:f>
              <c:strCache>
                <c:ptCount val="1"/>
                <c:pt idx="0">
                  <c:v>PZN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5875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Tabelle5!$M$32:$M$41</c:f>
              <c:numCache>
                <c:formatCode>General</c:formatCode>
                <c:ptCount val="1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</c:numCache>
            </c:numRef>
          </c:xVal>
          <c:yVal>
            <c:numRef>
              <c:f>Tabelle5!$O$32:$O$41</c:f>
              <c:numCache>
                <c:formatCode>General</c:formatCode>
                <c:ptCount val="10"/>
                <c:pt idx="0">
                  <c:v>1.8</c:v>
                </c:pt>
                <c:pt idx="1">
                  <c:v>5.200000000000001</c:v>
                </c:pt>
                <c:pt idx="2">
                  <c:v>1.6</c:v>
                </c:pt>
                <c:pt idx="3">
                  <c:v>0.2</c:v>
                </c:pt>
                <c:pt idx="5">
                  <c:v>4.6</c:v>
                </c:pt>
                <c:pt idx="6">
                  <c:v>4.4</c:v>
                </c:pt>
                <c:pt idx="7">
                  <c:v>0.6</c:v>
                </c:pt>
                <c:pt idx="8">
                  <c:v>2</c:v>
                </c:pt>
                <c:pt idx="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72872"/>
        <c:axId val="-2125203624"/>
      </c:scatterChart>
      <c:valAx>
        <c:axId val="-21245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03624"/>
        <c:crosses val="autoZero"/>
        <c:crossBetween val="midCat"/>
      </c:valAx>
      <c:valAx>
        <c:axId val="-212520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7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0</xdr:row>
      <xdr:rowOff>90487</xdr:rowOff>
    </xdr:from>
    <xdr:to>
      <xdr:col>15</xdr:col>
      <xdr:colOff>233362</xdr:colOff>
      <xdr:row>14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11</xdr:row>
      <xdr:rowOff>138112</xdr:rowOff>
    </xdr:from>
    <xdr:to>
      <xdr:col>6</xdr:col>
      <xdr:colOff>690562</xdr:colOff>
      <xdr:row>26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11</xdr:row>
      <xdr:rowOff>71437</xdr:rowOff>
    </xdr:from>
    <xdr:to>
      <xdr:col>17</xdr:col>
      <xdr:colOff>214312</xdr:colOff>
      <xdr:row>25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233362</xdr:colOff>
      <xdr:row>30</xdr:row>
      <xdr:rowOff>71437</xdr:rowOff>
    </xdr:from>
    <xdr:to>
      <xdr:col>21</xdr:col>
      <xdr:colOff>233362</xdr:colOff>
      <xdr:row>44</xdr:row>
      <xdr:rowOff>147637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workbookViewId="0">
      <selection activeCell="J3" sqref="J3"/>
    </sheetView>
  </sheetViews>
  <sheetFormatPr baseColWidth="10" defaultRowHeight="14" x14ac:dyDescent="0"/>
  <cols>
    <col min="1" max="1" width="10.83203125" style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s="1">
        <v>39680</v>
      </c>
      <c r="B2">
        <v>11</v>
      </c>
      <c r="C2">
        <v>0</v>
      </c>
      <c r="D2" t="s">
        <v>10</v>
      </c>
      <c r="E2" t="s">
        <v>15</v>
      </c>
      <c r="F2" t="s">
        <v>25</v>
      </c>
      <c r="I2">
        <v>11</v>
      </c>
      <c r="J2">
        <v>2.2000000000000002</v>
      </c>
    </row>
    <row r="3" spans="1:11">
      <c r="A3" s="1">
        <v>39680</v>
      </c>
      <c r="B3">
        <v>11</v>
      </c>
      <c r="C3">
        <v>0</v>
      </c>
      <c r="D3" t="s">
        <v>10</v>
      </c>
      <c r="E3" t="s">
        <v>15</v>
      </c>
      <c r="F3" t="s">
        <v>24</v>
      </c>
      <c r="I3">
        <v>2</v>
      </c>
      <c r="J3">
        <v>0.4</v>
      </c>
      <c r="K3">
        <f>SUM(J2:J3)</f>
        <v>2.6</v>
      </c>
    </row>
    <row r="4" spans="1:11">
      <c r="A4" s="1">
        <v>39673</v>
      </c>
      <c r="B4">
        <v>21</v>
      </c>
      <c r="C4">
        <v>50</v>
      </c>
      <c r="D4" t="s">
        <v>10</v>
      </c>
      <c r="E4" t="s">
        <v>11</v>
      </c>
      <c r="G4" t="s">
        <v>12</v>
      </c>
      <c r="I4">
        <v>2</v>
      </c>
      <c r="J4">
        <v>0.4</v>
      </c>
    </row>
    <row r="5" spans="1:11">
      <c r="A5" s="1">
        <v>39673</v>
      </c>
      <c r="B5">
        <v>21</v>
      </c>
      <c r="C5">
        <v>50</v>
      </c>
      <c r="D5" t="s">
        <v>10</v>
      </c>
      <c r="E5" t="s">
        <v>11</v>
      </c>
      <c r="G5" t="s">
        <v>13</v>
      </c>
      <c r="I5">
        <v>2</v>
      </c>
      <c r="J5">
        <v>0.4</v>
      </c>
    </row>
    <row r="6" spans="1:11">
      <c r="A6" s="1">
        <v>39673</v>
      </c>
      <c r="B6">
        <v>21</v>
      </c>
      <c r="C6">
        <v>50</v>
      </c>
      <c r="D6" t="s">
        <v>10</v>
      </c>
      <c r="E6" t="s">
        <v>11</v>
      </c>
      <c r="G6" t="s">
        <v>14</v>
      </c>
      <c r="I6">
        <v>1</v>
      </c>
      <c r="J6">
        <v>0.2</v>
      </c>
    </row>
    <row r="7" spans="1:11">
      <c r="A7" s="1">
        <v>39673</v>
      </c>
      <c r="B7">
        <v>21</v>
      </c>
      <c r="C7">
        <v>50</v>
      </c>
      <c r="D7" t="s">
        <v>10</v>
      </c>
      <c r="E7" t="s">
        <v>15</v>
      </c>
      <c r="F7" t="s">
        <v>16</v>
      </c>
      <c r="I7">
        <v>1</v>
      </c>
      <c r="J7">
        <v>0.2</v>
      </c>
    </row>
    <row r="8" spans="1:11">
      <c r="A8" s="1">
        <v>39680</v>
      </c>
      <c r="B8">
        <v>21</v>
      </c>
      <c r="C8">
        <v>50</v>
      </c>
      <c r="D8" t="s">
        <v>10</v>
      </c>
      <c r="E8" t="s">
        <v>18</v>
      </c>
      <c r="F8" t="s">
        <v>26</v>
      </c>
      <c r="I8">
        <v>1</v>
      </c>
      <c r="J8">
        <v>0.2</v>
      </c>
    </row>
    <row r="9" spans="1:11">
      <c r="A9" s="1">
        <v>39680</v>
      </c>
      <c r="B9">
        <v>21</v>
      </c>
      <c r="C9">
        <v>50</v>
      </c>
      <c r="D9" t="s">
        <v>10</v>
      </c>
      <c r="E9" t="s">
        <v>18</v>
      </c>
      <c r="G9" t="s">
        <v>13</v>
      </c>
      <c r="I9">
        <v>1</v>
      </c>
      <c r="J9">
        <v>0.2</v>
      </c>
    </row>
    <row r="10" spans="1:11">
      <c r="A10" s="1">
        <v>39680</v>
      </c>
      <c r="B10">
        <v>21</v>
      </c>
      <c r="C10">
        <v>50</v>
      </c>
      <c r="D10" t="s">
        <v>10</v>
      </c>
      <c r="E10" t="s">
        <v>11</v>
      </c>
      <c r="F10" t="s">
        <v>27</v>
      </c>
      <c r="I10">
        <v>1</v>
      </c>
      <c r="J10">
        <v>0.2</v>
      </c>
    </row>
    <row r="11" spans="1:11">
      <c r="A11" s="1">
        <v>39680</v>
      </c>
      <c r="B11">
        <v>21</v>
      </c>
      <c r="C11">
        <v>50</v>
      </c>
      <c r="D11" t="s">
        <v>10</v>
      </c>
      <c r="E11" t="s">
        <v>11</v>
      </c>
      <c r="G11" t="s">
        <v>21</v>
      </c>
      <c r="I11">
        <v>4</v>
      </c>
      <c r="J11">
        <v>0.8</v>
      </c>
    </row>
    <row r="12" spans="1:11">
      <c r="A12" s="1">
        <v>39680</v>
      </c>
      <c r="B12">
        <v>21</v>
      </c>
      <c r="C12">
        <v>50</v>
      </c>
      <c r="D12" t="s">
        <v>10</v>
      </c>
      <c r="E12" t="s">
        <v>11</v>
      </c>
      <c r="G12" t="s">
        <v>12</v>
      </c>
      <c r="I12">
        <v>9</v>
      </c>
      <c r="J12">
        <v>1.8</v>
      </c>
    </row>
    <row r="13" spans="1:11">
      <c r="A13" s="1">
        <v>39680</v>
      </c>
      <c r="B13">
        <v>21</v>
      </c>
      <c r="C13">
        <v>50</v>
      </c>
      <c r="D13" t="s">
        <v>10</v>
      </c>
      <c r="E13" t="s">
        <v>11</v>
      </c>
      <c r="G13" t="s">
        <v>13</v>
      </c>
      <c r="I13">
        <v>1</v>
      </c>
      <c r="J13">
        <v>0.2</v>
      </c>
    </row>
    <row r="14" spans="1:11">
      <c r="A14" s="1">
        <v>39680</v>
      </c>
      <c r="B14">
        <v>21</v>
      </c>
      <c r="C14">
        <v>50</v>
      </c>
      <c r="D14" t="s">
        <v>10</v>
      </c>
      <c r="E14" t="s">
        <v>15</v>
      </c>
      <c r="F14" t="s">
        <v>25</v>
      </c>
      <c r="I14">
        <v>1</v>
      </c>
      <c r="J14">
        <v>0.2</v>
      </c>
    </row>
    <row r="15" spans="1:11">
      <c r="A15" s="1">
        <v>39680</v>
      </c>
      <c r="B15">
        <v>21</v>
      </c>
      <c r="C15">
        <v>50</v>
      </c>
      <c r="D15" t="s">
        <v>10</v>
      </c>
      <c r="E15" t="s">
        <v>15</v>
      </c>
      <c r="F15" t="s">
        <v>28</v>
      </c>
      <c r="I15">
        <v>17</v>
      </c>
      <c r="J15">
        <v>3.4</v>
      </c>
    </row>
    <row r="16" spans="1:11">
      <c r="A16" s="1">
        <v>39680</v>
      </c>
      <c r="B16">
        <v>21</v>
      </c>
      <c r="C16">
        <v>50</v>
      </c>
      <c r="D16" t="s">
        <v>10</v>
      </c>
      <c r="E16" t="s">
        <v>15</v>
      </c>
      <c r="F16" t="s">
        <v>24</v>
      </c>
      <c r="I16">
        <v>1</v>
      </c>
      <c r="J16">
        <v>0.2</v>
      </c>
    </row>
    <row r="17" spans="1:11">
      <c r="A17" s="1">
        <v>39680</v>
      </c>
      <c r="B17">
        <v>21</v>
      </c>
      <c r="C17">
        <v>50</v>
      </c>
      <c r="D17" t="s">
        <v>10</v>
      </c>
      <c r="E17" t="s">
        <v>15</v>
      </c>
      <c r="F17" t="s">
        <v>16</v>
      </c>
      <c r="I17">
        <v>15</v>
      </c>
      <c r="J17">
        <v>3</v>
      </c>
      <c r="K17">
        <f>SUM(J4:J17)</f>
        <v>11.399999999999999</v>
      </c>
    </row>
    <row r="18" spans="1:11">
      <c r="A18" s="1">
        <v>39673</v>
      </c>
      <c r="B18">
        <v>28</v>
      </c>
      <c r="C18">
        <v>100</v>
      </c>
      <c r="D18" t="s">
        <v>10</v>
      </c>
      <c r="E18" t="s">
        <v>11</v>
      </c>
      <c r="G18" t="s">
        <v>22</v>
      </c>
      <c r="I18">
        <v>2</v>
      </c>
      <c r="J18">
        <v>0.4</v>
      </c>
    </row>
    <row r="19" spans="1:11">
      <c r="A19" s="1">
        <v>39680</v>
      </c>
      <c r="B19">
        <v>28</v>
      </c>
      <c r="C19">
        <v>100</v>
      </c>
      <c r="D19" t="s">
        <v>10</v>
      </c>
      <c r="E19" t="s">
        <v>11</v>
      </c>
      <c r="G19" t="s">
        <v>21</v>
      </c>
      <c r="I19">
        <v>3</v>
      </c>
      <c r="J19">
        <v>0.6</v>
      </c>
    </row>
    <row r="20" spans="1:11">
      <c r="A20" s="1">
        <v>39680</v>
      </c>
      <c r="B20">
        <v>28</v>
      </c>
      <c r="C20">
        <v>100</v>
      </c>
      <c r="D20" t="s">
        <v>10</v>
      </c>
      <c r="E20" t="s">
        <v>11</v>
      </c>
      <c r="G20" t="s">
        <v>12</v>
      </c>
      <c r="I20">
        <v>5</v>
      </c>
      <c r="J20">
        <v>1</v>
      </c>
    </row>
    <row r="21" spans="1:11">
      <c r="A21" s="1">
        <v>39680</v>
      </c>
      <c r="B21">
        <v>28</v>
      </c>
      <c r="C21">
        <v>100</v>
      </c>
      <c r="D21" t="s">
        <v>10</v>
      </c>
      <c r="E21" t="s">
        <v>11</v>
      </c>
      <c r="G21" t="s">
        <v>22</v>
      </c>
      <c r="I21">
        <v>5</v>
      </c>
      <c r="J21">
        <v>1</v>
      </c>
    </row>
    <row r="22" spans="1:11">
      <c r="A22" s="1">
        <v>39680</v>
      </c>
      <c r="B22">
        <v>28</v>
      </c>
      <c r="C22">
        <v>100</v>
      </c>
      <c r="D22" t="s">
        <v>10</v>
      </c>
      <c r="E22" t="s">
        <v>15</v>
      </c>
      <c r="F22" t="s">
        <v>28</v>
      </c>
      <c r="I22">
        <v>1</v>
      </c>
      <c r="J22">
        <v>0.2</v>
      </c>
    </row>
    <row r="23" spans="1:11">
      <c r="A23" s="1">
        <v>39680</v>
      </c>
      <c r="B23">
        <v>28</v>
      </c>
      <c r="C23">
        <v>100</v>
      </c>
      <c r="D23" t="s">
        <v>10</v>
      </c>
      <c r="E23" t="s">
        <v>15</v>
      </c>
      <c r="F23" t="s">
        <v>24</v>
      </c>
      <c r="I23">
        <v>2</v>
      </c>
      <c r="J23">
        <v>0.4</v>
      </c>
    </row>
    <row r="24" spans="1:11">
      <c r="A24" s="1">
        <v>39680</v>
      </c>
      <c r="B24">
        <v>28</v>
      </c>
      <c r="C24">
        <v>100</v>
      </c>
      <c r="D24" t="s">
        <v>10</v>
      </c>
      <c r="E24" t="s">
        <v>15</v>
      </c>
      <c r="F24" t="s">
        <v>16</v>
      </c>
      <c r="I24">
        <v>1</v>
      </c>
      <c r="J24">
        <v>0.2</v>
      </c>
      <c r="K24">
        <f>SUM(J18:J24)</f>
        <v>3.8000000000000003</v>
      </c>
    </row>
    <row r="25" spans="1:11">
      <c r="A25" s="1">
        <v>39673</v>
      </c>
      <c r="B25">
        <v>19</v>
      </c>
      <c r="C25">
        <v>150</v>
      </c>
      <c r="D25" t="s">
        <v>10</v>
      </c>
      <c r="E25" t="s">
        <v>18</v>
      </c>
      <c r="G25" t="s">
        <v>12</v>
      </c>
      <c r="I25">
        <v>2</v>
      </c>
      <c r="J25">
        <v>0.4</v>
      </c>
    </row>
    <row r="26" spans="1:11">
      <c r="A26" s="1">
        <v>39673</v>
      </c>
      <c r="B26">
        <v>19</v>
      </c>
      <c r="C26">
        <v>150</v>
      </c>
      <c r="D26" t="s">
        <v>10</v>
      </c>
      <c r="E26" t="s">
        <v>11</v>
      </c>
      <c r="G26" t="s">
        <v>12</v>
      </c>
      <c r="I26">
        <v>1</v>
      </c>
      <c r="J26">
        <v>0.2</v>
      </c>
    </row>
    <row r="27" spans="1:11">
      <c r="A27" s="1">
        <v>39673</v>
      </c>
      <c r="B27">
        <v>19</v>
      </c>
      <c r="C27">
        <v>150</v>
      </c>
      <c r="D27" t="s">
        <v>10</v>
      </c>
      <c r="E27" t="s">
        <v>11</v>
      </c>
      <c r="G27" t="s">
        <v>13</v>
      </c>
      <c r="I27">
        <v>1</v>
      </c>
      <c r="J27">
        <v>0.2</v>
      </c>
    </row>
    <row r="28" spans="1:11">
      <c r="A28" s="1">
        <v>39680</v>
      </c>
      <c r="B28">
        <v>19</v>
      </c>
      <c r="C28">
        <v>150</v>
      </c>
      <c r="D28" t="s">
        <v>10</v>
      </c>
      <c r="E28" t="s">
        <v>31</v>
      </c>
      <c r="F28" t="s">
        <v>25</v>
      </c>
      <c r="I28">
        <v>5</v>
      </c>
      <c r="J28">
        <v>1</v>
      </c>
    </row>
    <row r="29" spans="1:11">
      <c r="A29" s="1">
        <v>39680</v>
      </c>
      <c r="B29">
        <v>19</v>
      </c>
      <c r="C29">
        <v>150</v>
      </c>
      <c r="D29" t="s">
        <v>10</v>
      </c>
      <c r="E29" t="s">
        <v>11</v>
      </c>
      <c r="F29" t="s">
        <v>19</v>
      </c>
      <c r="H29" t="s">
        <v>20</v>
      </c>
      <c r="I29">
        <v>1</v>
      </c>
      <c r="J29">
        <v>0.2</v>
      </c>
    </row>
    <row r="30" spans="1:11">
      <c r="A30" s="1">
        <v>39680</v>
      </c>
      <c r="B30">
        <v>19</v>
      </c>
      <c r="C30">
        <v>150</v>
      </c>
      <c r="D30" t="s">
        <v>10</v>
      </c>
      <c r="E30" t="s">
        <v>11</v>
      </c>
      <c r="G30" t="s">
        <v>12</v>
      </c>
      <c r="I30">
        <v>22</v>
      </c>
      <c r="J30">
        <v>4.4000000000000004</v>
      </c>
    </row>
    <row r="31" spans="1:11">
      <c r="A31" s="1">
        <v>39680</v>
      </c>
      <c r="B31">
        <v>19</v>
      </c>
      <c r="C31">
        <v>150</v>
      </c>
      <c r="D31" t="s">
        <v>10</v>
      </c>
      <c r="E31" t="s">
        <v>15</v>
      </c>
      <c r="F31" t="s">
        <v>28</v>
      </c>
      <c r="I31">
        <v>1</v>
      </c>
      <c r="J31">
        <v>0.2</v>
      </c>
    </row>
    <row r="32" spans="1:11">
      <c r="A32" s="1">
        <v>39680</v>
      </c>
      <c r="B32">
        <v>19</v>
      </c>
      <c r="C32">
        <v>150</v>
      </c>
      <c r="D32" t="s">
        <v>10</v>
      </c>
      <c r="E32" t="s">
        <v>15</v>
      </c>
      <c r="F32" t="s">
        <v>24</v>
      </c>
      <c r="I32">
        <v>1</v>
      </c>
      <c r="J32">
        <v>0.2</v>
      </c>
    </row>
    <row r="33" spans="1:11">
      <c r="A33" s="1">
        <v>39680</v>
      </c>
      <c r="B33">
        <v>19</v>
      </c>
      <c r="C33">
        <v>150</v>
      </c>
      <c r="D33" t="s">
        <v>10</v>
      </c>
      <c r="E33" t="s">
        <v>15</v>
      </c>
      <c r="F33" t="s">
        <v>16</v>
      </c>
      <c r="I33">
        <v>1</v>
      </c>
      <c r="J33">
        <v>0.2</v>
      </c>
      <c r="K33">
        <f>SUM(J25:J33)</f>
        <v>7.0000000000000009</v>
      </c>
    </row>
    <row r="34" spans="1:11">
      <c r="A34" s="1">
        <v>39680</v>
      </c>
      <c r="B34">
        <v>12</v>
      </c>
      <c r="C34">
        <v>200</v>
      </c>
      <c r="D34" t="s">
        <v>10</v>
      </c>
      <c r="E34" t="s">
        <v>11</v>
      </c>
      <c r="G34" t="s">
        <v>22</v>
      </c>
      <c r="I34">
        <v>1</v>
      </c>
      <c r="J34">
        <v>0.2</v>
      </c>
    </row>
    <row r="35" spans="1:11">
      <c r="A35" s="1">
        <v>39680</v>
      </c>
      <c r="B35">
        <v>12</v>
      </c>
      <c r="C35">
        <v>200</v>
      </c>
      <c r="D35" t="s">
        <v>10</v>
      </c>
      <c r="E35" t="s">
        <v>15</v>
      </c>
      <c r="F35" t="s">
        <v>25</v>
      </c>
      <c r="I35">
        <v>4</v>
      </c>
      <c r="J35">
        <v>0.8</v>
      </c>
      <c r="K35">
        <f>SUM(J34:J35)</f>
        <v>1</v>
      </c>
    </row>
    <row r="36" spans="1:11">
      <c r="A36" s="1">
        <v>39680</v>
      </c>
      <c r="B36">
        <v>13</v>
      </c>
      <c r="C36">
        <v>250</v>
      </c>
      <c r="D36" t="s">
        <v>10</v>
      </c>
      <c r="E36" t="s">
        <v>11</v>
      </c>
      <c r="G36" t="s">
        <v>12</v>
      </c>
      <c r="I36">
        <v>2</v>
      </c>
      <c r="J36">
        <v>0.4</v>
      </c>
      <c r="K36">
        <v>0.4</v>
      </c>
    </row>
    <row r="37" spans="1:11">
      <c r="A37" s="1">
        <v>39673</v>
      </c>
      <c r="B37">
        <v>22</v>
      </c>
      <c r="C37">
        <v>300</v>
      </c>
      <c r="D37" t="s">
        <v>10</v>
      </c>
      <c r="E37" t="s">
        <v>11</v>
      </c>
      <c r="F37" t="s">
        <v>19</v>
      </c>
      <c r="I37">
        <v>1</v>
      </c>
      <c r="J37">
        <v>0.2</v>
      </c>
    </row>
    <row r="38" spans="1:11">
      <c r="A38" s="1">
        <v>39673</v>
      </c>
      <c r="B38">
        <v>22</v>
      </c>
      <c r="C38">
        <v>300</v>
      </c>
      <c r="D38" t="s">
        <v>10</v>
      </c>
      <c r="E38" t="s">
        <v>15</v>
      </c>
      <c r="F38" t="s">
        <v>23</v>
      </c>
      <c r="I38">
        <v>2</v>
      </c>
      <c r="J38">
        <v>0.4</v>
      </c>
    </row>
    <row r="39" spans="1:11">
      <c r="A39" s="1">
        <v>39680</v>
      </c>
      <c r="B39">
        <v>22</v>
      </c>
      <c r="C39">
        <v>300</v>
      </c>
      <c r="D39" t="s">
        <v>10</v>
      </c>
      <c r="E39" t="s">
        <v>31</v>
      </c>
      <c r="F39" t="s">
        <v>25</v>
      </c>
      <c r="I39">
        <v>13</v>
      </c>
      <c r="J39">
        <v>2.6</v>
      </c>
    </row>
    <row r="40" spans="1:11">
      <c r="A40" s="1">
        <v>39680</v>
      </c>
      <c r="B40">
        <v>22</v>
      </c>
      <c r="C40">
        <v>300</v>
      </c>
      <c r="D40" t="s">
        <v>10</v>
      </c>
      <c r="E40" t="s">
        <v>11</v>
      </c>
      <c r="F40" t="s">
        <v>19</v>
      </c>
      <c r="H40" t="s">
        <v>20</v>
      </c>
      <c r="I40">
        <v>1</v>
      </c>
      <c r="J40">
        <v>0.2</v>
      </c>
    </row>
    <row r="41" spans="1:11">
      <c r="A41" s="1">
        <v>39680</v>
      </c>
      <c r="B41">
        <v>22</v>
      </c>
      <c r="C41">
        <v>300</v>
      </c>
      <c r="D41" t="s">
        <v>10</v>
      </c>
      <c r="E41" t="s">
        <v>11</v>
      </c>
      <c r="G41" t="s">
        <v>21</v>
      </c>
      <c r="I41">
        <v>1</v>
      </c>
      <c r="J41">
        <v>0.2</v>
      </c>
    </row>
    <row r="42" spans="1:11">
      <c r="A42" s="1">
        <v>39680</v>
      </c>
      <c r="B42">
        <v>22</v>
      </c>
      <c r="C42">
        <v>300</v>
      </c>
      <c r="D42" t="s">
        <v>10</v>
      </c>
      <c r="E42" t="s">
        <v>11</v>
      </c>
      <c r="G42" t="s">
        <v>12</v>
      </c>
      <c r="I42">
        <v>6</v>
      </c>
      <c r="J42">
        <v>1.2</v>
      </c>
    </row>
    <row r="43" spans="1:11">
      <c r="A43" s="1">
        <v>39680</v>
      </c>
      <c r="B43">
        <v>22</v>
      </c>
      <c r="C43">
        <v>300</v>
      </c>
      <c r="D43" t="s">
        <v>10</v>
      </c>
      <c r="E43" t="s">
        <v>15</v>
      </c>
      <c r="F43" t="s">
        <v>25</v>
      </c>
      <c r="I43">
        <v>1</v>
      </c>
      <c r="J43">
        <v>0.2</v>
      </c>
    </row>
    <row r="44" spans="1:11">
      <c r="A44" s="1">
        <v>39680</v>
      </c>
      <c r="B44">
        <v>22</v>
      </c>
      <c r="C44">
        <v>300</v>
      </c>
      <c r="D44" t="s">
        <v>10</v>
      </c>
      <c r="E44" t="s">
        <v>15</v>
      </c>
      <c r="F44" t="s">
        <v>28</v>
      </c>
      <c r="I44">
        <v>12</v>
      </c>
      <c r="J44">
        <v>2.4</v>
      </c>
    </row>
    <row r="45" spans="1:11">
      <c r="A45" s="1">
        <v>39680</v>
      </c>
      <c r="B45">
        <v>22</v>
      </c>
      <c r="C45">
        <v>300</v>
      </c>
      <c r="D45" t="s">
        <v>10</v>
      </c>
      <c r="E45" t="s">
        <v>15</v>
      </c>
      <c r="F45" t="s">
        <v>24</v>
      </c>
      <c r="I45">
        <v>5</v>
      </c>
      <c r="J45">
        <v>1</v>
      </c>
    </row>
    <row r="46" spans="1:11">
      <c r="A46" s="1">
        <v>39680</v>
      </c>
      <c r="B46">
        <v>22</v>
      </c>
      <c r="C46">
        <v>300</v>
      </c>
      <c r="D46" t="s">
        <v>10</v>
      </c>
      <c r="E46" t="s">
        <v>15</v>
      </c>
      <c r="F46" t="s">
        <v>16</v>
      </c>
      <c r="I46">
        <v>5</v>
      </c>
      <c r="J46">
        <v>1</v>
      </c>
      <c r="K46">
        <f>SUM(J37:J46)</f>
        <v>9.4</v>
      </c>
    </row>
    <row r="47" spans="1:11">
      <c r="A47" s="1">
        <v>39673</v>
      </c>
      <c r="B47">
        <v>20</v>
      </c>
      <c r="C47">
        <v>350</v>
      </c>
      <c r="D47" t="s">
        <v>10</v>
      </c>
      <c r="E47" t="s">
        <v>18</v>
      </c>
      <c r="G47" t="s">
        <v>14</v>
      </c>
      <c r="I47">
        <v>1</v>
      </c>
      <c r="J47">
        <v>0.2</v>
      </c>
    </row>
    <row r="48" spans="1:11">
      <c r="A48" s="1">
        <v>39673</v>
      </c>
      <c r="B48">
        <v>20</v>
      </c>
      <c r="C48">
        <v>350</v>
      </c>
      <c r="D48" t="s">
        <v>10</v>
      </c>
      <c r="E48" t="s">
        <v>11</v>
      </c>
      <c r="G48" t="s">
        <v>21</v>
      </c>
      <c r="I48">
        <v>1</v>
      </c>
      <c r="J48">
        <v>0.2</v>
      </c>
    </row>
    <row r="49" spans="1:11">
      <c r="A49" s="1">
        <v>39673</v>
      </c>
      <c r="B49">
        <v>20</v>
      </c>
      <c r="C49">
        <v>350</v>
      </c>
      <c r="D49" t="s">
        <v>10</v>
      </c>
      <c r="E49" t="s">
        <v>15</v>
      </c>
      <c r="F49" t="s">
        <v>23</v>
      </c>
      <c r="I49">
        <v>5</v>
      </c>
      <c r="J49">
        <v>1</v>
      </c>
    </row>
    <row r="50" spans="1:11">
      <c r="A50" s="1">
        <v>39673</v>
      </c>
      <c r="B50">
        <v>20</v>
      </c>
      <c r="C50">
        <v>350</v>
      </c>
      <c r="D50" t="s">
        <v>10</v>
      </c>
      <c r="E50" t="s">
        <v>15</v>
      </c>
      <c r="F50" t="s">
        <v>24</v>
      </c>
      <c r="I50">
        <v>1</v>
      </c>
      <c r="J50">
        <v>0.2</v>
      </c>
    </row>
    <row r="51" spans="1:11">
      <c r="A51" s="1">
        <v>39673</v>
      </c>
      <c r="B51">
        <v>20</v>
      </c>
      <c r="C51">
        <v>350</v>
      </c>
      <c r="D51" t="s">
        <v>10</v>
      </c>
      <c r="E51" t="s">
        <v>15</v>
      </c>
      <c r="F51" t="s">
        <v>16</v>
      </c>
      <c r="I51">
        <v>5</v>
      </c>
      <c r="J51">
        <v>1</v>
      </c>
      <c r="K51">
        <f>SUM(J47:J51)</f>
        <v>2.5999999999999996</v>
      </c>
    </row>
    <row r="52" spans="1:11">
      <c r="A52" s="1">
        <v>39680</v>
      </c>
      <c r="B52">
        <v>9</v>
      </c>
      <c r="C52">
        <v>400</v>
      </c>
      <c r="D52" t="s">
        <v>10</v>
      </c>
      <c r="E52" t="s">
        <v>15</v>
      </c>
      <c r="F52" t="s">
        <v>25</v>
      </c>
      <c r="I52">
        <v>4</v>
      </c>
      <c r="J52">
        <v>0.8</v>
      </c>
      <c r="K52">
        <v>0.8</v>
      </c>
    </row>
    <row r="53" spans="1:11">
      <c r="A53" s="1">
        <v>39673</v>
      </c>
      <c r="B53">
        <v>30</v>
      </c>
      <c r="C53">
        <v>450</v>
      </c>
      <c r="D53" t="s">
        <v>10</v>
      </c>
      <c r="E53" t="s">
        <v>15</v>
      </c>
      <c r="F53" t="s">
        <v>16</v>
      </c>
      <c r="I53">
        <v>4</v>
      </c>
      <c r="J53">
        <v>0.8</v>
      </c>
    </row>
    <row r="54" spans="1:11">
      <c r="A54" s="1">
        <v>39680</v>
      </c>
      <c r="B54">
        <v>30</v>
      </c>
      <c r="C54">
        <v>450</v>
      </c>
      <c r="D54" t="s">
        <v>10</v>
      </c>
      <c r="E54" t="s">
        <v>31</v>
      </c>
      <c r="F54" t="s">
        <v>25</v>
      </c>
      <c r="I54">
        <v>9</v>
      </c>
      <c r="J54">
        <v>1.8</v>
      </c>
    </row>
    <row r="55" spans="1:11">
      <c r="A55" s="1">
        <v>39680</v>
      </c>
      <c r="B55">
        <v>30</v>
      </c>
      <c r="C55">
        <v>450</v>
      </c>
      <c r="D55" t="s">
        <v>10</v>
      </c>
      <c r="E55" t="s">
        <v>11</v>
      </c>
      <c r="F55" t="s">
        <v>19</v>
      </c>
      <c r="H55" t="s">
        <v>20</v>
      </c>
      <c r="I55">
        <v>1</v>
      </c>
      <c r="J55">
        <v>0.2</v>
      </c>
    </row>
    <row r="56" spans="1:11">
      <c r="A56" s="1">
        <v>39680</v>
      </c>
      <c r="B56">
        <v>30</v>
      </c>
      <c r="C56">
        <v>450</v>
      </c>
      <c r="D56" t="s">
        <v>10</v>
      </c>
      <c r="E56" t="s">
        <v>11</v>
      </c>
      <c r="G56" t="s">
        <v>32</v>
      </c>
      <c r="I56">
        <v>1</v>
      </c>
      <c r="J56">
        <v>0.2</v>
      </c>
    </row>
    <row r="57" spans="1:11">
      <c r="A57" s="1">
        <v>39680</v>
      </c>
      <c r="B57">
        <v>30</v>
      </c>
      <c r="C57">
        <v>450</v>
      </c>
      <c r="D57" t="s">
        <v>10</v>
      </c>
      <c r="E57" t="s">
        <v>11</v>
      </c>
      <c r="G57" t="s">
        <v>21</v>
      </c>
      <c r="I57">
        <v>1</v>
      </c>
      <c r="J57">
        <v>0.2</v>
      </c>
    </row>
    <row r="58" spans="1:11">
      <c r="A58" s="1">
        <v>39680</v>
      </c>
      <c r="B58">
        <v>30</v>
      </c>
      <c r="C58">
        <v>450</v>
      </c>
      <c r="D58" t="s">
        <v>10</v>
      </c>
      <c r="E58" t="s">
        <v>11</v>
      </c>
      <c r="G58" t="s">
        <v>12</v>
      </c>
      <c r="I58">
        <v>7</v>
      </c>
      <c r="J58">
        <v>1.4</v>
      </c>
    </row>
    <row r="59" spans="1:11">
      <c r="A59" s="1">
        <v>39680</v>
      </c>
      <c r="B59">
        <v>30</v>
      </c>
      <c r="C59">
        <v>450</v>
      </c>
      <c r="D59" t="s">
        <v>10</v>
      </c>
      <c r="E59" t="s">
        <v>11</v>
      </c>
      <c r="G59" t="s">
        <v>22</v>
      </c>
      <c r="I59">
        <v>3</v>
      </c>
      <c r="J59">
        <v>0.6</v>
      </c>
    </row>
    <row r="60" spans="1:11">
      <c r="A60" s="1">
        <v>39680</v>
      </c>
      <c r="B60">
        <v>30</v>
      </c>
      <c r="C60">
        <v>450</v>
      </c>
      <c r="D60" t="s">
        <v>10</v>
      </c>
      <c r="E60" t="s">
        <v>15</v>
      </c>
      <c r="F60" t="s">
        <v>28</v>
      </c>
      <c r="I60">
        <v>7</v>
      </c>
      <c r="J60">
        <v>1.4</v>
      </c>
    </row>
    <row r="61" spans="1:11">
      <c r="A61" s="1">
        <v>39680</v>
      </c>
      <c r="B61">
        <v>30</v>
      </c>
      <c r="C61">
        <v>450</v>
      </c>
      <c r="D61" t="s">
        <v>10</v>
      </c>
      <c r="E61" t="s">
        <v>15</v>
      </c>
      <c r="F61" t="s">
        <v>24</v>
      </c>
      <c r="I61">
        <v>1</v>
      </c>
      <c r="J61">
        <v>0.2</v>
      </c>
    </row>
    <row r="62" spans="1:11">
      <c r="A62" s="1">
        <v>39680</v>
      </c>
      <c r="B62">
        <v>30</v>
      </c>
      <c r="C62">
        <v>450</v>
      </c>
      <c r="D62" t="s">
        <v>10</v>
      </c>
      <c r="E62" t="s">
        <v>15</v>
      </c>
      <c r="F62" t="s">
        <v>16</v>
      </c>
      <c r="I62">
        <v>9</v>
      </c>
      <c r="J62">
        <v>1.8</v>
      </c>
      <c r="K62">
        <f>SUM(J53:J62)</f>
        <v>8.6</v>
      </c>
    </row>
    <row r="63" spans="1:11">
      <c r="A63" s="1">
        <v>39680</v>
      </c>
      <c r="B63">
        <v>2</v>
      </c>
      <c r="C63">
        <v>0</v>
      </c>
      <c r="D63" t="s">
        <v>17</v>
      </c>
      <c r="E63" t="s">
        <v>11</v>
      </c>
      <c r="G63" t="s">
        <v>21</v>
      </c>
      <c r="I63">
        <v>4</v>
      </c>
      <c r="J63">
        <v>0.8</v>
      </c>
    </row>
    <row r="64" spans="1:11">
      <c r="A64" s="1">
        <v>39680</v>
      </c>
      <c r="B64">
        <v>2</v>
      </c>
      <c r="C64">
        <v>0</v>
      </c>
      <c r="D64" t="s">
        <v>17</v>
      </c>
      <c r="E64" t="s">
        <v>11</v>
      </c>
      <c r="G64" t="s">
        <v>12</v>
      </c>
      <c r="I64">
        <v>3</v>
      </c>
      <c r="J64">
        <v>0.6</v>
      </c>
    </row>
    <row r="65" spans="1:11">
      <c r="A65" s="1">
        <v>39680</v>
      </c>
      <c r="B65">
        <v>2</v>
      </c>
      <c r="C65">
        <v>0</v>
      </c>
      <c r="D65" t="s">
        <v>17</v>
      </c>
      <c r="E65" t="s">
        <v>11</v>
      </c>
      <c r="G65" t="s">
        <v>14</v>
      </c>
      <c r="I65">
        <v>2</v>
      </c>
      <c r="J65">
        <v>0.4</v>
      </c>
      <c r="K65">
        <f>SUM(J63:J65)</f>
        <v>1.7999999999999998</v>
      </c>
    </row>
    <row r="66" spans="1:11">
      <c r="A66" s="1">
        <v>39673</v>
      </c>
      <c r="B66">
        <v>24</v>
      </c>
      <c r="C66">
        <v>50</v>
      </c>
      <c r="D66" t="s">
        <v>17</v>
      </c>
      <c r="E66" t="s">
        <v>18</v>
      </c>
      <c r="F66" t="s">
        <v>19</v>
      </c>
      <c r="H66" t="s">
        <v>20</v>
      </c>
      <c r="I66">
        <v>1</v>
      </c>
      <c r="J66">
        <v>0.2</v>
      </c>
    </row>
    <row r="67" spans="1:11">
      <c r="A67" s="1">
        <v>39673</v>
      </c>
      <c r="B67">
        <v>24</v>
      </c>
      <c r="C67">
        <v>50</v>
      </c>
      <c r="D67" t="s">
        <v>17</v>
      </c>
      <c r="E67" t="s">
        <v>11</v>
      </c>
      <c r="F67" t="s">
        <v>19</v>
      </c>
      <c r="H67" t="s">
        <v>20</v>
      </c>
      <c r="I67">
        <v>2</v>
      </c>
      <c r="J67">
        <v>0.4</v>
      </c>
    </row>
    <row r="68" spans="1:11">
      <c r="A68" s="1">
        <v>39673</v>
      </c>
      <c r="B68">
        <v>24</v>
      </c>
      <c r="C68">
        <v>50</v>
      </c>
      <c r="D68" t="s">
        <v>17</v>
      </c>
      <c r="E68" t="s">
        <v>11</v>
      </c>
      <c r="G68" t="s">
        <v>21</v>
      </c>
      <c r="I68">
        <v>1</v>
      </c>
      <c r="J68">
        <v>0.2</v>
      </c>
    </row>
    <row r="69" spans="1:11">
      <c r="A69" s="1">
        <v>39680</v>
      </c>
      <c r="B69">
        <v>24</v>
      </c>
      <c r="C69">
        <v>50</v>
      </c>
      <c r="D69" t="s">
        <v>17</v>
      </c>
      <c r="E69" t="s">
        <v>18</v>
      </c>
      <c r="F69" t="s">
        <v>19</v>
      </c>
      <c r="H69" t="s">
        <v>29</v>
      </c>
      <c r="I69">
        <v>1</v>
      </c>
      <c r="J69">
        <v>0.2</v>
      </c>
    </row>
    <row r="70" spans="1:11">
      <c r="A70" s="1">
        <v>39680</v>
      </c>
      <c r="B70">
        <v>24</v>
      </c>
      <c r="C70">
        <v>50</v>
      </c>
      <c r="D70" t="s">
        <v>17</v>
      </c>
      <c r="E70" t="s">
        <v>18</v>
      </c>
      <c r="G70" t="s">
        <v>30</v>
      </c>
      <c r="I70">
        <v>1</v>
      </c>
      <c r="J70">
        <v>0.2</v>
      </c>
    </row>
    <row r="71" spans="1:11">
      <c r="A71" s="1">
        <v>39680</v>
      </c>
      <c r="B71">
        <v>24</v>
      </c>
      <c r="C71">
        <v>50</v>
      </c>
      <c r="D71" t="s">
        <v>17</v>
      </c>
      <c r="E71" t="s">
        <v>18</v>
      </c>
      <c r="G71" t="s">
        <v>13</v>
      </c>
      <c r="I71">
        <v>1</v>
      </c>
      <c r="J71">
        <v>0.2</v>
      </c>
    </row>
    <row r="72" spans="1:11">
      <c r="A72" s="1">
        <v>39680</v>
      </c>
      <c r="B72">
        <v>24</v>
      </c>
      <c r="C72">
        <v>50</v>
      </c>
      <c r="D72" t="s">
        <v>17</v>
      </c>
      <c r="E72" t="s">
        <v>31</v>
      </c>
      <c r="F72" t="s">
        <v>25</v>
      </c>
      <c r="I72">
        <v>1</v>
      </c>
      <c r="J72">
        <v>0.2</v>
      </c>
    </row>
    <row r="73" spans="1:11">
      <c r="A73" s="1">
        <v>39680</v>
      </c>
      <c r="B73">
        <v>24</v>
      </c>
      <c r="C73">
        <v>50</v>
      </c>
      <c r="D73" t="s">
        <v>17</v>
      </c>
      <c r="E73" t="s">
        <v>11</v>
      </c>
      <c r="F73" t="s">
        <v>19</v>
      </c>
      <c r="H73" t="s">
        <v>20</v>
      </c>
      <c r="I73">
        <v>4</v>
      </c>
      <c r="J73">
        <v>0.8</v>
      </c>
    </row>
    <row r="74" spans="1:11">
      <c r="A74" s="1">
        <v>39680</v>
      </c>
      <c r="B74">
        <v>24</v>
      </c>
      <c r="C74">
        <v>50</v>
      </c>
      <c r="D74" t="s">
        <v>17</v>
      </c>
      <c r="E74" t="s">
        <v>11</v>
      </c>
      <c r="G74" t="s">
        <v>21</v>
      </c>
      <c r="I74">
        <v>3</v>
      </c>
      <c r="J74">
        <v>0.6</v>
      </c>
    </row>
    <row r="75" spans="1:11">
      <c r="A75" s="1">
        <v>39680</v>
      </c>
      <c r="B75">
        <v>24</v>
      </c>
      <c r="C75">
        <v>50</v>
      </c>
      <c r="D75" t="s">
        <v>17</v>
      </c>
      <c r="E75" t="s">
        <v>11</v>
      </c>
      <c r="G75" t="s">
        <v>12</v>
      </c>
      <c r="I75">
        <v>6</v>
      </c>
      <c r="J75">
        <v>1.2</v>
      </c>
    </row>
    <row r="76" spans="1:11">
      <c r="A76" s="1">
        <v>39680</v>
      </c>
      <c r="B76">
        <v>24</v>
      </c>
      <c r="C76">
        <v>50</v>
      </c>
      <c r="D76" t="s">
        <v>17</v>
      </c>
      <c r="E76" t="s">
        <v>11</v>
      </c>
      <c r="G76" t="s">
        <v>22</v>
      </c>
      <c r="I76">
        <v>5</v>
      </c>
      <c r="J76">
        <v>1</v>
      </c>
    </row>
    <row r="77" spans="1:11">
      <c r="A77" s="1">
        <v>39680</v>
      </c>
      <c r="B77">
        <v>24</v>
      </c>
      <c r="C77">
        <v>50</v>
      </c>
      <c r="D77" t="s">
        <v>17</v>
      </c>
      <c r="E77" t="s">
        <v>15</v>
      </c>
      <c r="F77" t="s">
        <v>28</v>
      </c>
      <c r="I77">
        <v>1</v>
      </c>
      <c r="J77">
        <v>0.2</v>
      </c>
    </row>
    <row r="78" spans="1:11">
      <c r="A78" s="1">
        <v>39680</v>
      </c>
      <c r="B78">
        <v>24</v>
      </c>
      <c r="C78">
        <v>50</v>
      </c>
      <c r="D78" t="s">
        <v>17</v>
      </c>
      <c r="E78" t="s">
        <v>15</v>
      </c>
      <c r="F78" t="s">
        <v>24</v>
      </c>
      <c r="I78">
        <v>2</v>
      </c>
      <c r="J78">
        <v>0.4</v>
      </c>
      <c r="K78">
        <f>SUM(J66:J78)</f>
        <v>5.8000000000000007</v>
      </c>
    </row>
    <row r="79" spans="1:11">
      <c r="A79" s="1">
        <v>39680</v>
      </c>
      <c r="B79">
        <v>5</v>
      </c>
      <c r="C79">
        <v>100</v>
      </c>
      <c r="D79" t="s">
        <v>17</v>
      </c>
      <c r="E79" t="s">
        <v>31</v>
      </c>
      <c r="F79" t="s">
        <v>25</v>
      </c>
      <c r="I79">
        <v>1</v>
      </c>
      <c r="J79">
        <v>0.2</v>
      </c>
    </row>
    <row r="80" spans="1:11">
      <c r="A80" s="1">
        <v>39680</v>
      </c>
      <c r="B80">
        <v>5</v>
      </c>
      <c r="C80">
        <v>100</v>
      </c>
      <c r="D80" t="s">
        <v>17</v>
      </c>
      <c r="E80" t="s">
        <v>11</v>
      </c>
      <c r="G80" t="s">
        <v>21</v>
      </c>
      <c r="I80">
        <v>1</v>
      </c>
      <c r="J80">
        <v>0.2</v>
      </c>
    </row>
    <row r="81" spans="1:11">
      <c r="A81" s="1">
        <v>39680</v>
      </c>
      <c r="B81">
        <v>5</v>
      </c>
      <c r="C81">
        <v>100</v>
      </c>
      <c r="D81" t="s">
        <v>17</v>
      </c>
      <c r="E81" t="s">
        <v>11</v>
      </c>
      <c r="G81" t="s">
        <v>12</v>
      </c>
      <c r="I81">
        <v>3</v>
      </c>
      <c r="J81">
        <v>0.6</v>
      </c>
    </row>
    <row r="82" spans="1:11">
      <c r="A82" s="1">
        <v>39680</v>
      </c>
      <c r="B82">
        <v>5</v>
      </c>
      <c r="C82">
        <v>100</v>
      </c>
      <c r="D82" t="s">
        <v>17</v>
      </c>
      <c r="E82" t="s">
        <v>11</v>
      </c>
      <c r="G82" t="s">
        <v>14</v>
      </c>
      <c r="I82">
        <v>4</v>
      </c>
      <c r="J82">
        <v>0.8</v>
      </c>
    </row>
    <row r="83" spans="1:11">
      <c r="A83" s="1">
        <v>39680</v>
      </c>
      <c r="B83">
        <v>5</v>
      </c>
      <c r="C83">
        <v>100</v>
      </c>
      <c r="D83" t="s">
        <v>17</v>
      </c>
      <c r="E83" t="s">
        <v>15</v>
      </c>
      <c r="F83" t="s">
        <v>24</v>
      </c>
      <c r="I83">
        <v>11</v>
      </c>
      <c r="J83">
        <v>2.2000000000000002</v>
      </c>
      <c r="K83">
        <f>SUM(J79:J83)</f>
        <v>4</v>
      </c>
    </row>
    <row r="84" spans="1:11">
      <c r="A84" s="1">
        <v>39680</v>
      </c>
      <c r="B84">
        <v>16</v>
      </c>
      <c r="C84">
        <v>150</v>
      </c>
      <c r="D84" t="s">
        <v>17</v>
      </c>
      <c r="E84" t="s">
        <v>11</v>
      </c>
      <c r="G84" t="s">
        <v>12</v>
      </c>
      <c r="I84">
        <v>1</v>
      </c>
      <c r="J84">
        <v>0.2</v>
      </c>
    </row>
    <row r="85" spans="1:11">
      <c r="A85" s="1">
        <v>39680</v>
      </c>
      <c r="B85">
        <v>16</v>
      </c>
      <c r="C85">
        <v>150</v>
      </c>
      <c r="D85" t="s">
        <v>17</v>
      </c>
      <c r="E85" t="s">
        <v>15</v>
      </c>
      <c r="F85" t="s">
        <v>25</v>
      </c>
      <c r="I85">
        <v>1</v>
      </c>
      <c r="J85">
        <v>0.2</v>
      </c>
      <c r="K85">
        <f>SUM(J84:J85)</f>
        <v>0.4</v>
      </c>
    </row>
    <row r="86" spans="1:11">
      <c r="A86" s="1">
        <v>39673</v>
      </c>
      <c r="B86">
        <v>26</v>
      </c>
      <c r="C86">
        <v>250</v>
      </c>
      <c r="D86" t="s">
        <v>17</v>
      </c>
      <c r="E86" t="s">
        <v>11</v>
      </c>
      <c r="G86" t="s">
        <v>14</v>
      </c>
      <c r="I86">
        <v>1</v>
      </c>
      <c r="J86">
        <v>0.2</v>
      </c>
    </row>
    <row r="87" spans="1:11">
      <c r="A87" s="1">
        <v>39680</v>
      </c>
      <c r="B87">
        <v>26</v>
      </c>
      <c r="C87">
        <v>250</v>
      </c>
      <c r="D87" t="s">
        <v>17</v>
      </c>
      <c r="E87" t="s">
        <v>31</v>
      </c>
      <c r="F87" t="s">
        <v>25</v>
      </c>
      <c r="I87">
        <v>1</v>
      </c>
      <c r="J87">
        <v>0.2</v>
      </c>
    </row>
    <row r="88" spans="1:11">
      <c r="A88" s="1">
        <v>39680</v>
      </c>
      <c r="B88">
        <v>26</v>
      </c>
      <c r="C88">
        <v>250</v>
      </c>
      <c r="D88" t="s">
        <v>17</v>
      </c>
      <c r="E88" t="s">
        <v>31</v>
      </c>
      <c r="F88" t="s">
        <v>27</v>
      </c>
      <c r="I88">
        <v>1</v>
      </c>
      <c r="J88">
        <v>0.2</v>
      </c>
    </row>
    <row r="89" spans="1:11">
      <c r="A89" s="1">
        <v>39680</v>
      </c>
      <c r="B89">
        <v>26</v>
      </c>
      <c r="C89">
        <v>250</v>
      </c>
      <c r="D89" t="s">
        <v>17</v>
      </c>
      <c r="E89" t="s">
        <v>11</v>
      </c>
      <c r="F89" t="s">
        <v>19</v>
      </c>
      <c r="H89" t="s">
        <v>20</v>
      </c>
      <c r="I89">
        <v>1</v>
      </c>
      <c r="J89">
        <v>0.2</v>
      </c>
    </row>
    <row r="90" spans="1:11">
      <c r="A90" s="1">
        <v>39680</v>
      </c>
      <c r="B90">
        <v>26</v>
      </c>
      <c r="C90">
        <v>250</v>
      </c>
      <c r="D90" t="s">
        <v>17</v>
      </c>
      <c r="E90" t="s">
        <v>11</v>
      </c>
      <c r="G90" t="s">
        <v>12</v>
      </c>
      <c r="I90">
        <v>5</v>
      </c>
      <c r="J90">
        <v>1</v>
      </c>
    </row>
    <row r="91" spans="1:11">
      <c r="A91" s="1">
        <v>39680</v>
      </c>
      <c r="B91">
        <v>26</v>
      </c>
      <c r="C91">
        <v>250</v>
      </c>
      <c r="D91" t="s">
        <v>17</v>
      </c>
      <c r="E91" t="s">
        <v>11</v>
      </c>
      <c r="G91" t="s">
        <v>22</v>
      </c>
      <c r="I91">
        <v>3</v>
      </c>
      <c r="J91">
        <v>0.6</v>
      </c>
    </row>
    <row r="92" spans="1:11">
      <c r="A92" s="1">
        <v>39680</v>
      </c>
      <c r="B92">
        <v>26</v>
      </c>
      <c r="C92">
        <v>250</v>
      </c>
      <c r="D92" t="s">
        <v>17</v>
      </c>
      <c r="E92" t="s">
        <v>15</v>
      </c>
      <c r="F92" t="s">
        <v>24</v>
      </c>
      <c r="I92">
        <v>3</v>
      </c>
      <c r="J92">
        <v>0.6</v>
      </c>
      <c r="K92">
        <f>SUM(J86:J92)</f>
        <v>3</v>
      </c>
    </row>
    <row r="93" spans="1:11">
      <c r="A93" s="1">
        <v>39680</v>
      </c>
      <c r="B93">
        <v>4</v>
      </c>
      <c r="C93">
        <v>300</v>
      </c>
      <c r="D93" t="s">
        <v>17</v>
      </c>
      <c r="E93" t="s">
        <v>31</v>
      </c>
      <c r="F93" t="s">
        <v>25</v>
      </c>
      <c r="I93">
        <v>13</v>
      </c>
      <c r="J93">
        <v>2.6</v>
      </c>
    </row>
    <row r="94" spans="1:11">
      <c r="A94" s="1">
        <v>39680</v>
      </c>
      <c r="B94">
        <v>4</v>
      </c>
      <c r="C94">
        <v>300</v>
      </c>
      <c r="D94" t="s">
        <v>17</v>
      </c>
      <c r="E94" t="s">
        <v>11</v>
      </c>
      <c r="G94" t="s">
        <v>21</v>
      </c>
      <c r="I94">
        <v>7</v>
      </c>
      <c r="J94">
        <v>1.4</v>
      </c>
    </row>
    <row r="95" spans="1:11">
      <c r="A95" s="1">
        <v>39680</v>
      </c>
      <c r="B95">
        <v>4</v>
      </c>
      <c r="C95">
        <v>300</v>
      </c>
      <c r="D95" t="s">
        <v>17</v>
      </c>
      <c r="E95" t="s">
        <v>11</v>
      </c>
      <c r="G95" t="s">
        <v>12</v>
      </c>
      <c r="I95">
        <v>5</v>
      </c>
      <c r="J95">
        <v>1</v>
      </c>
    </row>
    <row r="96" spans="1:11">
      <c r="A96" s="1">
        <v>39680</v>
      </c>
      <c r="B96">
        <v>4</v>
      </c>
      <c r="C96">
        <v>300</v>
      </c>
      <c r="D96" t="s">
        <v>17</v>
      </c>
      <c r="E96" t="s">
        <v>11</v>
      </c>
      <c r="G96" t="s">
        <v>14</v>
      </c>
      <c r="I96">
        <v>3</v>
      </c>
      <c r="J96">
        <v>0.6</v>
      </c>
    </row>
    <row r="97" spans="1:11">
      <c r="A97" s="1">
        <v>39680</v>
      </c>
      <c r="B97">
        <v>4</v>
      </c>
      <c r="C97">
        <v>300</v>
      </c>
      <c r="D97" t="s">
        <v>17</v>
      </c>
      <c r="E97" t="s">
        <v>15</v>
      </c>
      <c r="F97" t="s">
        <v>25</v>
      </c>
      <c r="I97">
        <v>4</v>
      </c>
      <c r="J97">
        <v>0.8</v>
      </c>
    </row>
    <row r="98" spans="1:11">
      <c r="A98" s="1">
        <v>39680</v>
      </c>
      <c r="B98">
        <v>4</v>
      </c>
      <c r="C98">
        <v>300</v>
      </c>
      <c r="D98" t="s">
        <v>17</v>
      </c>
      <c r="E98" t="s">
        <v>15</v>
      </c>
      <c r="F98" t="s">
        <v>24</v>
      </c>
      <c r="I98">
        <v>1</v>
      </c>
      <c r="J98">
        <v>0.2</v>
      </c>
      <c r="K98">
        <f>SUM(J93:J98)</f>
        <v>6.6</v>
      </c>
    </row>
    <row r="99" spans="1:11">
      <c r="A99" s="1">
        <v>39680</v>
      </c>
      <c r="B99">
        <v>7</v>
      </c>
      <c r="C99">
        <v>350</v>
      </c>
      <c r="D99" t="s">
        <v>17</v>
      </c>
      <c r="E99" t="s">
        <v>31</v>
      </c>
      <c r="G99" t="s">
        <v>14</v>
      </c>
      <c r="I99">
        <v>1</v>
      </c>
      <c r="J99">
        <v>0.2</v>
      </c>
    </row>
    <row r="100" spans="1:11">
      <c r="A100" s="1">
        <v>39680</v>
      </c>
      <c r="B100">
        <v>7</v>
      </c>
      <c r="C100">
        <v>350</v>
      </c>
      <c r="D100" t="s">
        <v>17</v>
      </c>
      <c r="E100" t="s">
        <v>11</v>
      </c>
      <c r="G100" t="s">
        <v>13</v>
      </c>
      <c r="I100">
        <v>1</v>
      </c>
      <c r="J100">
        <v>0.2</v>
      </c>
    </row>
    <row r="101" spans="1:11">
      <c r="A101" s="1">
        <v>39680</v>
      </c>
      <c r="B101">
        <v>7</v>
      </c>
      <c r="C101">
        <v>350</v>
      </c>
      <c r="D101" t="s">
        <v>17</v>
      </c>
      <c r="E101" t="s">
        <v>11</v>
      </c>
      <c r="G101" t="s">
        <v>14</v>
      </c>
      <c r="I101">
        <v>1</v>
      </c>
      <c r="J101">
        <v>0.2</v>
      </c>
    </row>
    <row r="102" spans="1:11">
      <c r="A102" s="1">
        <v>39680</v>
      </c>
      <c r="B102">
        <v>7</v>
      </c>
      <c r="C102">
        <v>350</v>
      </c>
      <c r="D102" t="s">
        <v>17</v>
      </c>
      <c r="E102" t="s">
        <v>15</v>
      </c>
      <c r="F102" t="s">
        <v>25</v>
      </c>
      <c r="I102">
        <v>4</v>
      </c>
      <c r="J102">
        <v>0.8</v>
      </c>
    </row>
    <row r="103" spans="1:11">
      <c r="A103" s="1">
        <v>39680</v>
      </c>
      <c r="B103">
        <v>7</v>
      </c>
      <c r="C103">
        <v>350</v>
      </c>
      <c r="D103" t="s">
        <v>17</v>
      </c>
      <c r="E103" t="s">
        <v>15</v>
      </c>
      <c r="F103" t="s">
        <v>24</v>
      </c>
      <c r="I103">
        <v>3</v>
      </c>
      <c r="J103">
        <v>0.6</v>
      </c>
      <c r="K103">
        <f>SUM(J99:J103)</f>
        <v>2</v>
      </c>
    </row>
    <row r="104" spans="1:11">
      <c r="A104" s="1">
        <v>39680</v>
      </c>
      <c r="B104">
        <v>23</v>
      </c>
      <c r="C104">
        <v>400</v>
      </c>
      <c r="D104" t="s">
        <v>17</v>
      </c>
      <c r="E104" t="s">
        <v>18</v>
      </c>
      <c r="G104" t="s">
        <v>21</v>
      </c>
      <c r="I104">
        <v>1</v>
      </c>
      <c r="J104">
        <v>0.2</v>
      </c>
    </row>
    <row r="105" spans="1:11">
      <c r="A105" s="1">
        <v>39680</v>
      </c>
      <c r="B105">
        <v>23</v>
      </c>
      <c r="C105">
        <v>400</v>
      </c>
      <c r="D105" t="s">
        <v>17</v>
      </c>
      <c r="E105" t="s">
        <v>31</v>
      </c>
      <c r="F105" t="s">
        <v>25</v>
      </c>
      <c r="I105">
        <v>1</v>
      </c>
      <c r="J105">
        <v>0.2</v>
      </c>
    </row>
    <row r="106" spans="1:11">
      <c r="A106" s="1">
        <v>39680</v>
      </c>
      <c r="B106">
        <v>23</v>
      </c>
      <c r="C106">
        <v>400</v>
      </c>
      <c r="D106" t="s">
        <v>17</v>
      </c>
      <c r="E106" t="s">
        <v>11</v>
      </c>
      <c r="F106" t="s">
        <v>19</v>
      </c>
      <c r="H106" t="s">
        <v>20</v>
      </c>
      <c r="I106">
        <v>1</v>
      </c>
      <c r="J106">
        <v>0.2</v>
      </c>
    </row>
    <row r="107" spans="1:11">
      <c r="A107" s="1">
        <v>39680</v>
      </c>
      <c r="B107">
        <v>23</v>
      </c>
      <c r="C107">
        <v>400</v>
      </c>
      <c r="D107" t="s">
        <v>17</v>
      </c>
      <c r="E107" t="s">
        <v>11</v>
      </c>
      <c r="G107" t="s">
        <v>21</v>
      </c>
      <c r="I107">
        <v>4</v>
      </c>
      <c r="J107">
        <v>0.8</v>
      </c>
    </row>
    <row r="108" spans="1:11">
      <c r="A108" s="1">
        <v>39680</v>
      </c>
      <c r="B108">
        <v>23</v>
      </c>
      <c r="C108">
        <v>400</v>
      </c>
      <c r="D108" t="s">
        <v>17</v>
      </c>
      <c r="E108" t="s">
        <v>11</v>
      </c>
      <c r="G108" t="s">
        <v>12</v>
      </c>
      <c r="I108">
        <v>15</v>
      </c>
      <c r="J108">
        <v>3</v>
      </c>
    </row>
    <row r="109" spans="1:11">
      <c r="A109" s="1">
        <v>39680</v>
      </c>
      <c r="B109">
        <v>23</v>
      </c>
      <c r="C109">
        <v>400</v>
      </c>
      <c r="D109" t="s">
        <v>17</v>
      </c>
      <c r="E109" t="s">
        <v>15</v>
      </c>
      <c r="F109" t="s">
        <v>25</v>
      </c>
      <c r="I109">
        <v>3</v>
      </c>
      <c r="J109">
        <v>0.6</v>
      </c>
    </row>
    <row r="110" spans="1:11">
      <c r="A110" s="1">
        <v>39680</v>
      </c>
      <c r="B110">
        <v>23</v>
      </c>
      <c r="C110">
        <v>400</v>
      </c>
      <c r="D110" t="s">
        <v>17</v>
      </c>
      <c r="E110" t="s">
        <v>15</v>
      </c>
      <c r="F110" t="s">
        <v>28</v>
      </c>
      <c r="I110">
        <v>1</v>
      </c>
      <c r="J110">
        <v>0.2</v>
      </c>
    </row>
    <row r="111" spans="1:11">
      <c r="A111" s="1">
        <v>39680</v>
      </c>
      <c r="B111">
        <v>23</v>
      </c>
      <c r="C111">
        <v>400</v>
      </c>
      <c r="D111" t="s">
        <v>17</v>
      </c>
      <c r="E111" t="s">
        <v>15</v>
      </c>
      <c r="F111" t="s">
        <v>24</v>
      </c>
      <c r="I111">
        <v>1</v>
      </c>
      <c r="J111">
        <v>0.2</v>
      </c>
    </row>
    <row r="112" spans="1:11">
      <c r="A112" s="1">
        <v>39680</v>
      </c>
      <c r="B112">
        <v>23</v>
      </c>
      <c r="C112">
        <v>400</v>
      </c>
      <c r="D112" t="s">
        <v>17</v>
      </c>
      <c r="E112" t="s">
        <v>15</v>
      </c>
      <c r="F112" t="s">
        <v>16</v>
      </c>
      <c r="I112">
        <v>1</v>
      </c>
      <c r="J112">
        <v>0.2</v>
      </c>
      <c r="K112">
        <f>SUM(J104:J112)</f>
        <v>5.6000000000000005</v>
      </c>
    </row>
    <row r="113" spans="1:11">
      <c r="A113" s="1">
        <v>39680</v>
      </c>
      <c r="B113">
        <v>18</v>
      </c>
      <c r="C113">
        <v>450</v>
      </c>
      <c r="D113" t="s">
        <v>17</v>
      </c>
      <c r="E113" t="s">
        <v>11</v>
      </c>
      <c r="F113" t="s">
        <v>19</v>
      </c>
      <c r="H113" t="s">
        <v>29</v>
      </c>
      <c r="I113">
        <v>1</v>
      </c>
      <c r="J113">
        <v>0.2</v>
      </c>
    </row>
    <row r="114" spans="1:11">
      <c r="A114" s="1">
        <v>39680</v>
      </c>
      <c r="B114">
        <v>18</v>
      </c>
      <c r="C114">
        <v>450</v>
      </c>
      <c r="D114" t="s">
        <v>17</v>
      </c>
      <c r="E114" t="s">
        <v>11</v>
      </c>
      <c r="G114" t="s">
        <v>33</v>
      </c>
      <c r="I114">
        <v>1</v>
      </c>
      <c r="J114">
        <v>0.2</v>
      </c>
    </row>
    <row r="115" spans="1:11">
      <c r="A115" s="1">
        <v>39680</v>
      </c>
      <c r="B115">
        <v>18</v>
      </c>
      <c r="C115">
        <v>450</v>
      </c>
      <c r="D115" t="s">
        <v>17</v>
      </c>
      <c r="E115" t="s">
        <v>11</v>
      </c>
      <c r="G115" t="s">
        <v>21</v>
      </c>
      <c r="I115">
        <v>1</v>
      </c>
      <c r="J115">
        <v>0.2</v>
      </c>
    </row>
    <row r="116" spans="1:11">
      <c r="A116" s="1">
        <v>39680</v>
      </c>
      <c r="B116">
        <v>18</v>
      </c>
      <c r="C116">
        <v>450</v>
      </c>
      <c r="D116" t="s">
        <v>17</v>
      </c>
      <c r="E116" t="s">
        <v>11</v>
      </c>
      <c r="G116" t="s">
        <v>12</v>
      </c>
      <c r="I116">
        <v>3</v>
      </c>
      <c r="J116">
        <v>0.6</v>
      </c>
    </row>
    <row r="117" spans="1:11">
      <c r="A117" s="1">
        <v>39680</v>
      </c>
      <c r="B117">
        <v>18</v>
      </c>
      <c r="C117">
        <v>450</v>
      </c>
      <c r="D117" t="s">
        <v>17</v>
      </c>
      <c r="E117" t="s">
        <v>11</v>
      </c>
      <c r="G117" t="s">
        <v>22</v>
      </c>
      <c r="I117">
        <v>6</v>
      </c>
      <c r="J117">
        <v>1.2</v>
      </c>
    </row>
    <row r="118" spans="1:11">
      <c r="A118" s="1">
        <v>39680</v>
      </c>
      <c r="B118">
        <v>18</v>
      </c>
      <c r="C118">
        <v>450</v>
      </c>
      <c r="D118" t="s">
        <v>17</v>
      </c>
      <c r="E118" t="s">
        <v>11</v>
      </c>
      <c r="G118" t="s">
        <v>13</v>
      </c>
      <c r="I118">
        <v>7</v>
      </c>
      <c r="J118">
        <v>1.4</v>
      </c>
    </row>
    <row r="119" spans="1:11">
      <c r="A119" s="1">
        <v>39680</v>
      </c>
      <c r="B119">
        <v>18</v>
      </c>
      <c r="C119">
        <v>450</v>
      </c>
      <c r="D119" t="s">
        <v>17</v>
      </c>
      <c r="E119" t="s">
        <v>11</v>
      </c>
      <c r="G119" t="s">
        <v>14</v>
      </c>
      <c r="I119">
        <v>2</v>
      </c>
      <c r="J119">
        <v>0.4</v>
      </c>
    </row>
    <row r="120" spans="1:11">
      <c r="A120" s="1">
        <v>39680</v>
      </c>
      <c r="B120">
        <v>18</v>
      </c>
      <c r="C120">
        <v>450</v>
      </c>
      <c r="D120" t="s">
        <v>17</v>
      </c>
      <c r="E120" t="s">
        <v>11</v>
      </c>
      <c r="G120" t="s">
        <v>14</v>
      </c>
      <c r="H120" t="s">
        <v>29</v>
      </c>
      <c r="I120">
        <v>1</v>
      </c>
      <c r="J120">
        <v>0.2</v>
      </c>
    </row>
    <row r="121" spans="1:11">
      <c r="A121" s="1">
        <v>39680</v>
      </c>
      <c r="B121">
        <v>18</v>
      </c>
      <c r="C121">
        <v>450</v>
      </c>
      <c r="D121" t="s">
        <v>17</v>
      </c>
      <c r="E121" t="s">
        <v>15</v>
      </c>
      <c r="F121" t="s">
        <v>25</v>
      </c>
      <c r="I121">
        <v>4</v>
      </c>
      <c r="J121">
        <v>0.8</v>
      </c>
    </row>
    <row r="122" spans="1:11">
      <c r="A122" s="1">
        <v>39680</v>
      </c>
      <c r="B122">
        <v>18</v>
      </c>
      <c r="C122">
        <v>450</v>
      </c>
      <c r="D122" t="s">
        <v>17</v>
      </c>
      <c r="E122" t="s">
        <v>15</v>
      </c>
      <c r="F122" t="s">
        <v>26</v>
      </c>
      <c r="I122">
        <v>2</v>
      </c>
      <c r="J122">
        <v>0.4</v>
      </c>
    </row>
    <row r="123" spans="1:11">
      <c r="A123" s="1">
        <v>39680</v>
      </c>
      <c r="B123">
        <v>18</v>
      </c>
      <c r="C123">
        <v>450</v>
      </c>
      <c r="D123" t="s">
        <v>17</v>
      </c>
      <c r="E123" t="s">
        <v>15</v>
      </c>
      <c r="F123" t="s">
        <v>24</v>
      </c>
      <c r="I123">
        <v>1</v>
      </c>
      <c r="J123">
        <v>0.2</v>
      </c>
      <c r="K123">
        <f>SUM(J113:J123)</f>
        <v>5.8000000000000007</v>
      </c>
    </row>
  </sheetData>
  <sortState ref="A2:K123">
    <sortCondition ref="D2:D123"/>
    <sortCondition ref="C2:C123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" sqref="E2"/>
    </sheetView>
  </sheetViews>
  <sheetFormatPr baseColWidth="10" defaultRowHeight="14" x14ac:dyDescent="0"/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34</v>
      </c>
      <c r="H1" t="s">
        <v>35</v>
      </c>
      <c r="I1" t="s">
        <v>36</v>
      </c>
    </row>
    <row r="2" spans="1:9">
      <c r="A2" s="1">
        <v>39680</v>
      </c>
      <c r="B2">
        <v>11</v>
      </c>
      <c r="C2">
        <v>0</v>
      </c>
      <c r="D2" t="s">
        <v>10</v>
      </c>
      <c r="E2">
        <v>2.6</v>
      </c>
      <c r="G2">
        <v>0</v>
      </c>
      <c r="H2">
        <v>11.4</v>
      </c>
      <c r="I2">
        <v>6.6</v>
      </c>
    </row>
    <row r="3" spans="1:9">
      <c r="A3" s="1">
        <v>39680</v>
      </c>
      <c r="B3">
        <v>2</v>
      </c>
      <c r="C3">
        <v>0</v>
      </c>
      <c r="D3" t="s">
        <v>17</v>
      </c>
      <c r="E3">
        <v>1.7999999999999998</v>
      </c>
      <c r="G3">
        <v>50</v>
      </c>
      <c r="H3">
        <v>9.4</v>
      </c>
      <c r="I3">
        <v>5.8000000000000007</v>
      </c>
    </row>
    <row r="4" spans="1:9">
      <c r="A4" s="1">
        <v>39680</v>
      </c>
      <c r="B4">
        <v>21</v>
      </c>
      <c r="C4">
        <v>50</v>
      </c>
      <c r="D4" t="s">
        <v>10</v>
      </c>
      <c r="E4">
        <v>11.399999999999999</v>
      </c>
      <c r="G4">
        <v>100</v>
      </c>
      <c r="H4">
        <v>8.6</v>
      </c>
      <c r="I4">
        <v>5.8000000000000007</v>
      </c>
    </row>
    <row r="5" spans="1:9">
      <c r="A5" s="1">
        <v>39680</v>
      </c>
      <c r="B5">
        <v>24</v>
      </c>
      <c r="C5">
        <v>50</v>
      </c>
      <c r="D5" t="s">
        <v>17</v>
      </c>
      <c r="E5">
        <v>5.8000000000000007</v>
      </c>
      <c r="G5">
        <v>150</v>
      </c>
      <c r="H5">
        <v>7.0000000000000009</v>
      </c>
      <c r="I5">
        <v>5.6000000000000005</v>
      </c>
    </row>
    <row r="6" spans="1:9">
      <c r="A6" s="1">
        <v>39680</v>
      </c>
      <c r="B6">
        <v>28</v>
      </c>
      <c r="C6">
        <v>100</v>
      </c>
      <c r="D6" t="s">
        <v>10</v>
      </c>
      <c r="E6">
        <v>3.8000000000000003</v>
      </c>
      <c r="G6">
        <v>200</v>
      </c>
      <c r="H6">
        <v>2.5999999999999996</v>
      </c>
      <c r="I6">
        <v>4</v>
      </c>
    </row>
    <row r="7" spans="1:9">
      <c r="A7" s="1">
        <v>39680</v>
      </c>
      <c r="B7">
        <v>5</v>
      </c>
      <c r="C7">
        <v>100</v>
      </c>
      <c r="D7" t="s">
        <v>17</v>
      </c>
      <c r="E7">
        <v>4</v>
      </c>
      <c r="G7">
        <v>250</v>
      </c>
      <c r="H7">
        <v>2.6</v>
      </c>
      <c r="I7">
        <v>2</v>
      </c>
    </row>
    <row r="8" spans="1:9">
      <c r="A8" s="1">
        <v>39680</v>
      </c>
      <c r="B8">
        <v>19</v>
      </c>
      <c r="C8">
        <v>150</v>
      </c>
      <c r="D8" t="s">
        <v>10</v>
      </c>
      <c r="E8">
        <v>7.0000000000000009</v>
      </c>
      <c r="G8">
        <v>300</v>
      </c>
      <c r="H8">
        <v>3.8000000000000003</v>
      </c>
      <c r="I8">
        <v>3</v>
      </c>
    </row>
    <row r="9" spans="1:9">
      <c r="A9" s="1">
        <v>39680</v>
      </c>
      <c r="B9">
        <v>16</v>
      </c>
      <c r="C9">
        <v>150</v>
      </c>
      <c r="D9" t="s">
        <v>17</v>
      </c>
      <c r="E9">
        <v>0.4</v>
      </c>
      <c r="G9">
        <v>350</v>
      </c>
      <c r="H9">
        <v>1</v>
      </c>
    </row>
    <row r="10" spans="1:9">
      <c r="A10" s="1">
        <v>39680</v>
      </c>
      <c r="B10">
        <v>12</v>
      </c>
      <c r="C10">
        <v>200</v>
      </c>
      <c r="D10" t="s">
        <v>10</v>
      </c>
      <c r="E10">
        <v>1</v>
      </c>
      <c r="G10">
        <v>400</v>
      </c>
      <c r="H10">
        <v>0.8</v>
      </c>
    </row>
    <row r="11" spans="1:9">
      <c r="A11" s="1">
        <v>39680</v>
      </c>
      <c r="B11">
        <v>13</v>
      </c>
      <c r="C11">
        <v>250</v>
      </c>
      <c r="D11" t="s">
        <v>10</v>
      </c>
      <c r="E11">
        <v>0.4</v>
      </c>
      <c r="G11">
        <v>450</v>
      </c>
      <c r="H11">
        <v>0.4</v>
      </c>
      <c r="I11">
        <v>0.4</v>
      </c>
    </row>
    <row r="12" spans="1:9">
      <c r="A12" s="1">
        <v>39680</v>
      </c>
      <c r="B12">
        <v>26</v>
      </c>
      <c r="C12">
        <v>250</v>
      </c>
      <c r="D12" t="s">
        <v>17</v>
      </c>
      <c r="E12">
        <v>3</v>
      </c>
    </row>
    <row r="13" spans="1:9">
      <c r="A13" s="1">
        <v>39680</v>
      </c>
      <c r="B13">
        <v>22</v>
      </c>
      <c r="C13">
        <v>300</v>
      </c>
      <c r="D13" t="s">
        <v>10</v>
      </c>
      <c r="E13">
        <v>9.4</v>
      </c>
    </row>
    <row r="14" spans="1:9">
      <c r="A14" s="1">
        <v>39680</v>
      </c>
      <c r="B14">
        <v>4</v>
      </c>
      <c r="C14">
        <v>300</v>
      </c>
      <c r="D14" t="s">
        <v>17</v>
      </c>
      <c r="E14">
        <v>6.6</v>
      </c>
    </row>
    <row r="15" spans="1:9">
      <c r="A15" s="1">
        <v>39673</v>
      </c>
      <c r="B15">
        <v>20</v>
      </c>
      <c r="C15">
        <v>350</v>
      </c>
      <c r="D15" t="s">
        <v>10</v>
      </c>
      <c r="E15">
        <v>2.5999999999999996</v>
      </c>
    </row>
    <row r="16" spans="1:9">
      <c r="A16" s="1">
        <v>39680</v>
      </c>
      <c r="B16">
        <v>7</v>
      </c>
      <c r="C16">
        <v>350</v>
      </c>
      <c r="D16" t="s">
        <v>17</v>
      </c>
      <c r="E16">
        <v>2</v>
      </c>
    </row>
    <row r="17" spans="1:5">
      <c r="A17" s="1">
        <v>39680</v>
      </c>
      <c r="B17">
        <v>9</v>
      </c>
      <c r="C17">
        <v>400</v>
      </c>
      <c r="D17" t="s">
        <v>10</v>
      </c>
      <c r="E17">
        <v>0.8</v>
      </c>
    </row>
    <row r="18" spans="1:5">
      <c r="A18" s="1">
        <v>39680</v>
      </c>
      <c r="B18">
        <v>23</v>
      </c>
      <c r="C18">
        <v>400</v>
      </c>
      <c r="D18" t="s">
        <v>17</v>
      </c>
      <c r="E18">
        <v>5.6000000000000005</v>
      </c>
    </row>
    <row r="19" spans="1:5">
      <c r="A19" s="1">
        <v>39680</v>
      </c>
      <c r="B19">
        <v>30</v>
      </c>
      <c r="C19">
        <v>450</v>
      </c>
      <c r="D19" t="s">
        <v>10</v>
      </c>
      <c r="E19">
        <v>8.6</v>
      </c>
    </row>
    <row r="20" spans="1:5">
      <c r="A20" s="1">
        <v>39680</v>
      </c>
      <c r="B20">
        <v>18</v>
      </c>
      <c r="C20">
        <v>450</v>
      </c>
      <c r="D20" t="s">
        <v>17</v>
      </c>
      <c r="E20">
        <v>5.8000000000000007</v>
      </c>
    </row>
  </sheetData>
  <sortState ref="A2:E123">
    <sortCondition ref="C2:C123"/>
    <sortCondition ref="D2:D123"/>
  </sortState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3" sqref="A13"/>
    </sheetView>
  </sheetViews>
  <sheetFormatPr baseColWidth="10" defaultRowHeight="14" x14ac:dyDescent="0"/>
  <cols>
    <col min="7" max="7" width="14.83203125" bestFit="1" customWidth="1"/>
    <col min="8" max="8" width="13.6640625" bestFit="1" customWidth="1"/>
  </cols>
  <sheetData>
    <row r="1" spans="1:10">
      <c r="A1" t="s">
        <v>38</v>
      </c>
      <c r="B1" s="2" t="s">
        <v>2</v>
      </c>
      <c r="C1" s="2" t="s">
        <v>3</v>
      </c>
      <c r="D1" t="s">
        <v>39</v>
      </c>
      <c r="E1" t="s">
        <v>40</v>
      </c>
      <c r="F1" s="3" t="s">
        <v>37</v>
      </c>
      <c r="G1" t="s">
        <v>43</v>
      </c>
      <c r="I1" t="s">
        <v>35</v>
      </c>
      <c r="J1" t="s">
        <v>36</v>
      </c>
    </row>
    <row r="2" spans="1:10">
      <c r="A2">
        <v>2</v>
      </c>
      <c r="B2">
        <v>0</v>
      </c>
      <c r="C2" s="2" t="s">
        <v>17</v>
      </c>
      <c r="D2" t="s">
        <v>15</v>
      </c>
      <c r="E2" t="s">
        <v>16</v>
      </c>
      <c r="F2" s="3">
        <v>1.9039999999999999</v>
      </c>
      <c r="G2" s="3">
        <v>1.2353333333333334</v>
      </c>
      <c r="H2">
        <v>0</v>
      </c>
      <c r="J2" s="3">
        <v>1.2353333333333334</v>
      </c>
    </row>
    <row r="3" spans="1:10">
      <c r="A3">
        <v>21</v>
      </c>
      <c r="B3">
        <v>50</v>
      </c>
      <c r="C3" s="2" t="s">
        <v>10</v>
      </c>
      <c r="D3" t="s">
        <v>41</v>
      </c>
      <c r="E3" t="s">
        <v>42</v>
      </c>
      <c r="F3" s="3">
        <v>1.0880000000000001</v>
      </c>
      <c r="G3" s="3">
        <v>1.3260000000000001</v>
      </c>
      <c r="H3">
        <v>50</v>
      </c>
      <c r="I3" s="3">
        <v>1.3260000000000001</v>
      </c>
    </row>
    <row r="4" spans="1:10">
      <c r="A4">
        <v>28</v>
      </c>
      <c r="B4">
        <v>100</v>
      </c>
      <c r="C4" s="2" t="s">
        <v>10</v>
      </c>
      <c r="D4" t="s">
        <v>41</v>
      </c>
      <c r="E4" t="s">
        <v>42</v>
      </c>
      <c r="F4" s="3">
        <v>1.9210000000000003</v>
      </c>
      <c r="G4" s="3">
        <v>1.9210000000000003</v>
      </c>
      <c r="H4">
        <v>100</v>
      </c>
      <c r="I4" s="3">
        <v>1.9210000000000003</v>
      </c>
    </row>
    <row r="5" spans="1:10">
      <c r="A5">
        <v>19</v>
      </c>
      <c r="B5">
        <v>150</v>
      </c>
      <c r="C5" s="2" t="s">
        <v>10</v>
      </c>
      <c r="D5" t="s">
        <v>15</v>
      </c>
      <c r="E5" t="s">
        <v>16</v>
      </c>
      <c r="F5" s="3">
        <v>0.76500000000000001</v>
      </c>
      <c r="G5" s="3">
        <v>1.3477222222222225</v>
      </c>
      <c r="H5">
        <v>150</v>
      </c>
      <c r="I5" s="3">
        <v>1.3477222222222225</v>
      </c>
    </row>
    <row r="6" spans="1:10">
      <c r="A6">
        <v>22</v>
      </c>
      <c r="B6">
        <v>300</v>
      </c>
      <c r="C6" s="2" t="s">
        <v>10</v>
      </c>
      <c r="D6" t="s">
        <v>41</v>
      </c>
      <c r="E6" t="s">
        <v>42</v>
      </c>
      <c r="F6" s="3">
        <v>1.2410000000000001</v>
      </c>
      <c r="G6" s="3">
        <v>1.2647999999999999</v>
      </c>
      <c r="H6">
        <v>200</v>
      </c>
    </row>
    <row r="7" spans="1:10">
      <c r="A7">
        <v>20</v>
      </c>
      <c r="B7">
        <v>350</v>
      </c>
      <c r="C7" s="2" t="s">
        <v>10</v>
      </c>
      <c r="D7" t="s">
        <v>15</v>
      </c>
      <c r="E7" t="s">
        <v>16</v>
      </c>
      <c r="F7" s="3">
        <v>1.734</v>
      </c>
      <c r="G7" s="3">
        <v>1.0400357142857142</v>
      </c>
      <c r="H7">
        <v>250</v>
      </c>
    </row>
    <row r="8" spans="1:10">
      <c r="A8">
        <v>23</v>
      </c>
      <c r="B8">
        <v>400</v>
      </c>
      <c r="C8" s="2" t="s">
        <v>17</v>
      </c>
      <c r="D8" t="s">
        <v>41</v>
      </c>
      <c r="E8" t="s">
        <v>42</v>
      </c>
      <c r="F8" s="3">
        <v>1.5130000000000001</v>
      </c>
      <c r="G8" s="3">
        <v>1.2968571428571429</v>
      </c>
      <c r="H8">
        <v>300</v>
      </c>
      <c r="I8" s="3">
        <v>1.2647999999999999</v>
      </c>
    </row>
    <row r="9" spans="1:10">
      <c r="A9">
        <v>30</v>
      </c>
      <c r="B9">
        <v>450</v>
      </c>
      <c r="C9" s="2" t="s">
        <v>10</v>
      </c>
      <c r="D9" t="s">
        <v>41</v>
      </c>
      <c r="E9" t="s">
        <v>42</v>
      </c>
      <c r="F9" s="3">
        <v>1.53</v>
      </c>
      <c r="G9" s="3">
        <v>1.2527692307692309</v>
      </c>
      <c r="H9">
        <v>350</v>
      </c>
      <c r="I9" s="3">
        <v>1.0400357142857142</v>
      </c>
    </row>
    <row r="10" spans="1:10">
      <c r="A10">
        <v>18</v>
      </c>
      <c r="B10">
        <v>450</v>
      </c>
      <c r="C10" s="2" t="s">
        <v>17</v>
      </c>
      <c r="D10" t="s">
        <v>15</v>
      </c>
      <c r="E10" t="s">
        <v>16</v>
      </c>
      <c r="F10" s="3">
        <v>1.071</v>
      </c>
      <c r="G10" s="3">
        <v>0.94350000000000001</v>
      </c>
      <c r="H10">
        <v>400</v>
      </c>
      <c r="J10">
        <v>1.2968571428571429</v>
      </c>
    </row>
    <row r="11" spans="1:10">
      <c r="H11">
        <v>450</v>
      </c>
      <c r="J11">
        <v>0.94350000000000001</v>
      </c>
    </row>
  </sheetData>
  <sortState ref="A2:G122">
    <sortCondition ref="B2:B122"/>
    <sortCondition ref="C2:C122"/>
  </sortState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6" sqref="K16"/>
    </sheetView>
  </sheetViews>
  <sheetFormatPr baseColWidth="10" defaultRowHeight="14" x14ac:dyDescent="0"/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37</v>
      </c>
      <c r="G1" t="s">
        <v>44</v>
      </c>
      <c r="J1" t="s">
        <v>35</v>
      </c>
      <c r="K1" t="s">
        <v>36</v>
      </c>
    </row>
    <row r="2" spans="1:11">
      <c r="A2">
        <v>24</v>
      </c>
      <c r="B2">
        <v>50</v>
      </c>
      <c r="C2" t="s">
        <v>17</v>
      </c>
      <c r="D2" t="s">
        <v>11</v>
      </c>
      <c r="E2" t="s">
        <v>19</v>
      </c>
      <c r="F2">
        <v>1.3939999999999999</v>
      </c>
      <c r="G2">
        <v>0.6338571428571429</v>
      </c>
      <c r="I2">
        <v>50</v>
      </c>
      <c r="K2">
        <v>0.6338571428571429</v>
      </c>
    </row>
    <row r="3" spans="1:11">
      <c r="A3">
        <v>5</v>
      </c>
      <c r="B3">
        <v>100</v>
      </c>
      <c r="C3" t="s">
        <v>17</v>
      </c>
      <c r="D3" t="s">
        <v>11</v>
      </c>
      <c r="E3" t="s">
        <v>19</v>
      </c>
      <c r="F3">
        <v>0.68</v>
      </c>
      <c r="G3">
        <v>0.65450000000000008</v>
      </c>
      <c r="I3">
        <v>100</v>
      </c>
      <c r="K3">
        <v>0.65450000000000008</v>
      </c>
    </row>
    <row r="4" spans="1:11">
      <c r="A4">
        <v>19</v>
      </c>
      <c r="B4">
        <v>150</v>
      </c>
      <c r="C4" t="s">
        <v>10</v>
      </c>
      <c r="D4" t="s">
        <v>11</v>
      </c>
      <c r="E4" t="s">
        <v>19</v>
      </c>
      <c r="F4">
        <v>0.56100000000000005</v>
      </c>
      <c r="G4">
        <v>0.56100000000000005</v>
      </c>
      <c r="I4">
        <v>150</v>
      </c>
      <c r="J4">
        <v>0.56100000000000005</v>
      </c>
    </row>
    <row r="5" spans="1:11">
      <c r="A5">
        <v>12</v>
      </c>
      <c r="B5">
        <v>200</v>
      </c>
      <c r="C5" t="s">
        <v>10</v>
      </c>
      <c r="D5" t="s">
        <v>11</v>
      </c>
      <c r="E5" t="s">
        <v>19</v>
      </c>
      <c r="F5">
        <v>0.79900000000000004</v>
      </c>
      <c r="G5">
        <v>0.68</v>
      </c>
      <c r="I5">
        <v>200</v>
      </c>
      <c r="J5">
        <v>0.68</v>
      </c>
    </row>
    <row r="6" spans="1:11">
      <c r="A6">
        <v>13</v>
      </c>
      <c r="B6">
        <v>250</v>
      </c>
      <c r="C6" t="s">
        <v>10</v>
      </c>
      <c r="D6" t="s">
        <v>11</v>
      </c>
      <c r="E6" t="s">
        <v>19</v>
      </c>
      <c r="F6">
        <v>0.42500000000000004</v>
      </c>
      <c r="G6">
        <v>0.42500000000000004</v>
      </c>
      <c r="I6">
        <v>250</v>
      </c>
      <c r="J6">
        <v>0.42500000000000004</v>
      </c>
      <c r="K6">
        <v>0.34</v>
      </c>
    </row>
    <row r="7" spans="1:11">
      <c r="A7">
        <v>26</v>
      </c>
      <c r="B7">
        <v>250</v>
      </c>
      <c r="C7" t="s">
        <v>17</v>
      </c>
      <c r="D7" t="s">
        <v>11</v>
      </c>
      <c r="E7" t="s">
        <v>19</v>
      </c>
      <c r="F7">
        <v>0.34</v>
      </c>
      <c r="G7">
        <v>0.34</v>
      </c>
      <c r="I7">
        <v>300</v>
      </c>
      <c r="J7">
        <v>0.68</v>
      </c>
    </row>
    <row r="8" spans="1:11">
      <c r="A8">
        <v>22</v>
      </c>
      <c r="B8">
        <v>300</v>
      </c>
      <c r="C8" t="s">
        <v>10</v>
      </c>
      <c r="D8" t="s">
        <v>11</v>
      </c>
      <c r="E8" t="s">
        <v>19</v>
      </c>
      <c r="F8">
        <v>0.68</v>
      </c>
      <c r="G8">
        <v>0.68</v>
      </c>
      <c r="I8">
        <v>350</v>
      </c>
      <c r="J8">
        <v>0.60066666666666679</v>
      </c>
      <c r="K8">
        <v>0.62900000000000011</v>
      </c>
    </row>
    <row r="9" spans="1:11">
      <c r="A9">
        <v>20</v>
      </c>
      <c r="B9">
        <v>350</v>
      </c>
      <c r="C9" t="s">
        <v>10</v>
      </c>
      <c r="D9" t="s">
        <v>11</v>
      </c>
      <c r="E9" t="s">
        <v>19</v>
      </c>
      <c r="F9">
        <v>0.6120000000000001</v>
      </c>
      <c r="G9">
        <v>0.60066666666666679</v>
      </c>
      <c r="I9">
        <v>400</v>
      </c>
    </row>
    <row r="10" spans="1:11">
      <c r="A10">
        <v>7</v>
      </c>
      <c r="B10">
        <v>350</v>
      </c>
      <c r="C10" t="s">
        <v>17</v>
      </c>
      <c r="D10" t="s">
        <v>11</v>
      </c>
      <c r="E10" t="s">
        <v>19</v>
      </c>
      <c r="F10">
        <v>0.62900000000000011</v>
      </c>
      <c r="G10">
        <v>0.62900000000000011</v>
      </c>
      <c r="I10">
        <v>450</v>
      </c>
      <c r="J10">
        <v>0.81600000000000006</v>
      </c>
      <c r="K10">
        <v>0.62900000000000011</v>
      </c>
    </row>
    <row r="11" spans="1:11">
      <c r="A11">
        <v>30</v>
      </c>
      <c r="B11">
        <v>450</v>
      </c>
      <c r="C11" t="s">
        <v>10</v>
      </c>
      <c r="D11" t="s">
        <v>11</v>
      </c>
      <c r="E11" t="s">
        <v>19</v>
      </c>
      <c r="F11">
        <v>0.81600000000000006</v>
      </c>
      <c r="G11">
        <v>0.81600000000000006</v>
      </c>
    </row>
    <row r="12" spans="1:11">
      <c r="A12">
        <v>18</v>
      </c>
      <c r="B12">
        <v>450</v>
      </c>
      <c r="C12" t="s">
        <v>17</v>
      </c>
      <c r="D12" t="s">
        <v>11</v>
      </c>
      <c r="E12" t="s">
        <v>19</v>
      </c>
      <c r="F12">
        <v>0.62900000000000011</v>
      </c>
      <c r="G12">
        <v>0.62900000000000011</v>
      </c>
    </row>
  </sheetData>
  <sortState ref="A2:G122">
    <sortCondition ref="B2:B122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20" workbookViewId="0">
      <selection activeCell="M31" sqref="M31:O41"/>
    </sheetView>
  </sheetViews>
  <sheetFormatPr baseColWidth="10" defaultRowHeight="14" x14ac:dyDescent="0"/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M1" t="s">
        <v>35</v>
      </c>
      <c r="N1" t="s">
        <v>36</v>
      </c>
    </row>
    <row r="2" spans="1:14">
      <c r="A2">
        <v>11</v>
      </c>
      <c r="B2">
        <v>0</v>
      </c>
      <c r="C2" t="s">
        <v>10</v>
      </c>
      <c r="D2" t="s">
        <v>15</v>
      </c>
      <c r="E2" t="s">
        <v>25</v>
      </c>
      <c r="H2">
        <v>11</v>
      </c>
      <c r="I2">
        <v>2.2000000000000002</v>
      </c>
      <c r="L2">
        <v>0</v>
      </c>
      <c r="M2">
        <v>2.6</v>
      </c>
      <c r="N2">
        <v>1.7999999999999998</v>
      </c>
    </row>
    <row r="3" spans="1:14">
      <c r="A3">
        <v>11</v>
      </c>
      <c r="B3">
        <v>0</v>
      </c>
      <c r="C3" t="s">
        <v>10</v>
      </c>
      <c r="D3" t="s">
        <v>15</v>
      </c>
      <c r="E3" t="s">
        <v>24</v>
      </c>
      <c r="H3">
        <v>2</v>
      </c>
      <c r="I3">
        <v>0.4</v>
      </c>
      <c r="J3">
        <v>2.6</v>
      </c>
      <c r="L3">
        <v>50</v>
      </c>
      <c r="M3">
        <v>11.399999999999999</v>
      </c>
      <c r="N3">
        <v>5.8000000000000007</v>
      </c>
    </row>
    <row r="4" spans="1:14">
      <c r="A4">
        <v>21</v>
      </c>
      <c r="B4">
        <v>50</v>
      </c>
      <c r="C4" t="s">
        <v>10</v>
      </c>
      <c r="D4" t="s">
        <v>11</v>
      </c>
      <c r="F4" t="s">
        <v>12</v>
      </c>
      <c r="H4">
        <v>2</v>
      </c>
      <c r="I4">
        <v>0.4</v>
      </c>
      <c r="L4">
        <v>100</v>
      </c>
      <c r="M4">
        <v>3.8000000000000003</v>
      </c>
      <c r="N4">
        <v>4</v>
      </c>
    </row>
    <row r="5" spans="1:14">
      <c r="A5">
        <v>21</v>
      </c>
      <c r="B5">
        <v>50</v>
      </c>
      <c r="C5" t="s">
        <v>10</v>
      </c>
      <c r="D5" t="s">
        <v>11</v>
      </c>
      <c r="F5" t="s">
        <v>13</v>
      </c>
      <c r="H5">
        <v>2</v>
      </c>
      <c r="I5">
        <v>0.4</v>
      </c>
      <c r="L5">
        <v>150</v>
      </c>
      <c r="M5">
        <v>7.0000000000000009</v>
      </c>
      <c r="N5">
        <v>0.4</v>
      </c>
    </row>
    <row r="6" spans="1:14">
      <c r="A6">
        <v>21</v>
      </c>
      <c r="B6">
        <v>50</v>
      </c>
      <c r="C6" t="s">
        <v>10</v>
      </c>
      <c r="D6" t="s">
        <v>11</v>
      </c>
      <c r="F6" t="s">
        <v>14</v>
      </c>
      <c r="H6">
        <v>1</v>
      </c>
      <c r="I6">
        <v>0.2</v>
      </c>
      <c r="L6">
        <v>200</v>
      </c>
      <c r="M6">
        <v>1</v>
      </c>
    </row>
    <row r="7" spans="1:14">
      <c r="A7">
        <v>21</v>
      </c>
      <c r="B7">
        <v>50</v>
      </c>
      <c r="C7" t="s">
        <v>10</v>
      </c>
      <c r="D7" t="s">
        <v>15</v>
      </c>
      <c r="E7" t="s">
        <v>16</v>
      </c>
      <c r="H7">
        <v>1</v>
      </c>
      <c r="I7">
        <v>0.2</v>
      </c>
      <c r="L7">
        <v>250</v>
      </c>
      <c r="M7">
        <v>0.4</v>
      </c>
      <c r="N7">
        <v>3</v>
      </c>
    </row>
    <row r="8" spans="1:14">
      <c r="A8">
        <v>21</v>
      </c>
      <c r="B8">
        <v>50</v>
      </c>
      <c r="C8" t="s">
        <v>10</v>
      </c>
      <c r="D8" t="s">
        <v>18</v>
      </c>
      <c r="E8" t="s">
        <v>26</v>
      </c>
      <c r="H8">
        <v>1</v>
      </c>
      <c r="I8">
        <v>0.2</v>
      </c>
      <c r="L8">
        <v>300</v>
      </c>
      <c r="M8">
        <v>9.4</v>
      </c>
      <c r="N8">
        <v>6.6</v>
      </c>
    </row>
    <row r="9" spans="1:14">
      <c r="A9">
        <v>21</v>
      </c>
      <c r="B9">
        <v>50</v>
      </c>
      <c r="C9" t="s">
        <v>10</v>
      </c>
      <c r="D9" t="s">
        <v>18</v>
      </c>
      <c r="F9" t="s">
        <v>13</v>
      </c>
      <c r="H9">
        <v>1</v>
      </c>
      <c r="I9">
        <v>0.2</v>
      </c>
      <c r="L9">
        <v>350</v>
      </c>
      <c r="M9">
        <v>2.5999999999999996</v>
      </c>
      <c r="N9">
        <v>2</v>
      </c>
    </row>
    <row r="10" spans="1:14">
      <c r="A10">
        <v>21</v>
      </c>
      <c r="B10">
        <v>50</v>
      </c>
      <c r="C10" t="s">
        <v>10</v>
      </c>
      <c r="D10" t="s">
        <v>11</v>
      </c>
      <c r="E10" t="s">
        <v>27</v>
      </c>
      <c r="H10">
        <v>1</v>
      </c>
      <c r="I10">
        <v>0.2</v>
      </c>
      <c r="L10">
        <v>400</v>
      </c>
      <c r="N10">
        <v>5.6000000000000005</v>
      </c>
    </row>
    <row r="11" spans="1:14">
      <c r="A11">
        <v>21</v>
      </c>
      <c r="B11">
        <v>50</v>
      </c>
      <c r="C11" t="s">
        <v>10</v>
      </c>
      <c r="D11" t="s">
        <v>11</v>
      </c>
      <c r="F11" t="s">
        <v>21</v>
      </c>
      <c r="H11">
        <v>4</v>
      </c>
      <c r="I11">
        <v>0.8</v>
      </c>
      <c r="L11">
        <v>450</v>
      </c>
      <c r="M11">
        <v>9.4</v>
      </c>
      <c r="N11">
        <v>5.8000000000000007</v>
      </c>
    </row>
    <row r="12" spans="1:14">
      <c r="A12">
        <v>21</v>
      </c>
      <c r="B12">
        <v>50</v>
      </c>
      <c r="C12" t="s">
        <v>10</v>
      </c>
      <c r="D12" t="s">
        <v>11</v>
      </c>
      <c r="F12" t="s">
        <v>12</v>
      </c>
      <c r="H12">
        <v>9</v>
      </c>
      <c r="I12">
        <v>1.8</v>
      </c>
    </row>
    <row r="13" spans="1:14">
      <c r="A13">
        <v>21</v>
      </c>
      <c r="B13">
        <v>50</v>
      </c>
      <c r="C13" t="s">
        <v>10</v>
      </c>
      <c r="D13" t="s">
        <v>11</v>
      </c>
      <c r="F13" t="s">
        <v>13</v>
      </c>
      <c r="H13">
        <v>1</v>
      </c>
      <c r="I13">
        <v>0.2</v>
      </c>
    </row>
    <row r="14" spans="1:14">
      <c r="A14">
        <v>21</v>
      </c>
      <c r="B14">
        <v>50</v>
      </c>
      <c r="C14" t="s">
        <v>10</v>
      </c>
      <c r="D14" t="s">
        <v>15</v>
      </c>
      <c r="E14" t="s">
        <v>25</v>
      </c>
      <c r="H14">
        <v>1</v>
      </c>
      <c r="I14">
        <v>0.2</v>
      </c>
    </row>
    <row r="15" spans="1:14">
      <c r="A15">
        <v>21</v>
      </c>
      <c r="B15">
        <v>50</v>
      </c>
      <c r="C15" t="s">
        <v>10</v>
      </c>
      <c r="D15" t="s">
        <v>15</v>
      </c>
      <c r="E15" t="s">
        <v>28</v>
      </c>
      <c r="H15">
        <v>17</v>
      </c>
      <c r="I15">
        <v>3.4</v>
      </c>
    </row>
    <row r="16" spans="1:14">
      <c r="A16">
        <v>21</v>
      </c>
      <c r="B16">
        <v>50</v>
      </c>
      <c r="C16" t="s">
        <v>10</v>
      </c>
      <c r="D16" t="s">
        <v>15</v>
      </c>
      <c r="E16" t="s">
        <v>24</v>
      </c>
      <c r="H16">
        <v>1</v>
      </c>
      <c r="I16">
        <v>0.2</v>
      </c>
    </row>
    <row r="17" spans="1:15">
      <c r="A17">
        <v>21</v>
      </c>
      <c r="B17">
        <v>50</v>
      </c>
      <c r="C17" t="s">
        <v>10</v>
      </c>
      <c r="D17" t="s">
        <v>15</v>
      </c>
      <c r="E17" t="s">
        <v>16</v>
      </c>
      <c r="H17">
        <v>15</v>
      </c>
      <c r="I17">
        <v>3</v>
      </c>
      <c r="J17">
        <v>11.399999999999999</v>
      </c>
      <c r="K17">
        <f>SUM(I17,I15,I13,I12,I11,I9,I7,I6,I5,I4)</f>
        <v>10.6</v>
      </c>
    </row>
    <row r="18" spans="1:15">
      <c r="A18">
        <v>28</v>
      </c>
      <c r="B18">
        <v>100</v>
      </c>
      <c r="C18" t="s">
        <v>10</v>
      </c>
      <c r="D18" t="s">
        <v>11</v>
      </c>
      <c r="F18" t="s">
        <v>22</v>
      </c>
      <c r="H18">
        <v>2</v>
      </c>
      <c r="I18">
        <v>0.4</v>
      </c>
    </row>
    <row r="19" spans="1:15">
      <c r="A19">
        <v>28</v>
      </c>
      <c r="B19">
        <v>100</v>
      </c>
      <c r="C19" t="s">
        <v>10</v>
      </c>
      <c r="D19" t="s">
        <v>11</v>
      </c>
      <c r="F19" t="s">
        <v>21</v>
      </c>
      <c r="H19">
        <v>3</v>
      </c>
      <c r="I19">
        <v>0.6</v>
      </c>
    </row>
    <row r="20" spans="1:15">
      <c r="A20">
        <v>28</v>
      </c>
      <c r="B20">
        <v>100</v>
      </c>
      <c r="C20" t="s">
        <v>10</v>
      </c>
      <c r="D20" t="s">
        <v>11</v>
      </c>
      <c r="F20" t="s">
        <v>12</v>
      </c>
      <c r="H20">
        <v>5</v>
      </c>
      <c r="I20">
        <v>1</v>
      </c>
    </row>
    <row r="21" spans="1:15">
      <c r="A21">
        <v>28</v>
      </c>
      <c r="B21">
        <v>100</v>
      </c>
      <c r="C21" t="s">
        <v>10</v>
      </c>
      <c r="D21" t="s">
        <v>11</v>
      </c>
      <c r="F21" t="s">
        <v>22</v>
      </c>
      <c r="H21">
        <v>5</v>
      </c>
      <c r="I21">
        <v>1</v>
      </c>
    </row>
    <row r="22" spans="1:15">
      <c r="A22">
        <v>28</v>
      </c>
      <c r="B22">
        <v>100</v>
      </c>
      <c r="C22" t="s">
        <v>10</v>
      </c>
      <c r="D22" t="s">
        <v>15</v>
      </c>
      <c r="E22" t="s">
        <v>28</v>
      </c>
      <c r="H22">
        <v>1</v>
      </c>
      <c r="I22">
        <v>0.2</v>
      </c>
    </row>
    <row r="23" spans="1:15">
      <c r="A23">
        <v>28</v>
      </c>
      <c r="B23">
        <v>100</v>
      </c>
      <c r="C23" t="s">
        <v>10</v>
      </c>
      <c r="D23" t="s">
        <v>15</v>
      </c>
      <c r="E23" t="s">
        <v>24</v>
      </c>
      <c r="H23">
        <v>2</v>
      </c>
      <c r="I23">
        <v>0.4</v>
      </c>
    </row>
    <row r="24" spans="1:15">
      <c r="A24">
        <v>28</v>
      </c>
      <c r="B24">
        <v>100</v>
      </c>
      <c r="C24" t="s">
        <v>10</v>
      </c>
      <c r="D24" t="s">
        <v>15</v>
      </c>
      <c r="E24" t="s">
        <v>16</v>
      </c>
      <c r="H24">
        <v>1</v>
      </c>
      <c r="I24">
        <v>0.2</v>
      </c>
      <c r="J24">
        <v>3.8000000000000003</v>
      </c>
      <c r="K24">
        <f>SUM(I24,I22,I20,I21,I19,I18)</f>
        <v>3.4</v>
      </c>
    </row>
    <row r="25" spans="1:15">
      <c r="A25">
        <v>19</v>
      </c>
      <c r="B25">
        <v>150</v>
      </c>
      <c r="C25" t="s">
        <v>10</v>
      </c>
      <c r="D25" t="s">
        <v>18</v>
      </c>
      <c r="F25" t="s">
        <v>12</v>
      </c>
      <c r="H25">
        <v>2</v>
      </c>
      <c r="I25">
        <v>0.4</v>
      </c>
    </row>
    <row r="26" spans="1:15">
      <c r="A26">
        <v>19</v>
      </c>
      <c r="B26">
        <v>150</v>
      </c>
      <c r="C26" t="s">
        <v>10</v>
      </c>
      <c r="D26" t="s">
        <v>11</v>
      </c>
      <c r="F26" t="s">
        <v>12</v>
      </c>
      <c r="H26">
        <v>1</v>
      </c>
      <c r="I26">
        <v>0.2</v>
      </c>
    </row>
    <row r="27" spans="1:15">
      <c r="A27">
        <v>19</v>
      </c>
      <c r="B27">
        <v>150</v>
      </c>
      <c r="C27" t="s">
        <v>10</v>
      </c>
      <c r="D27" t="s">
        <v>11</v>
      </c>
      <c r="F27" t="s">
        <v>13</v>
      </c>
      <c r="H27">
        <v>1</v>
      </c>
      <c r="I27">
        <v>0.2</v>
      </c>
    </row>
    <row r="28" spans="1:15">
      <c r="A28">
        <v>19</v>
      </c>
      <c r="B28">
        <v>150</v>
      </c>
      <c r="C28" t="s">
        <v>10</v>
      </c>
      <c r="D28" t="s">
        <v>31</v>
      </c>
      <c r="E28" t="s">
        <v>25</v>
      </c>
      <c r="H28">
        <v>5</v>
      </c>
      <c r="I28">
        <v>1</v>
      </c>
    </row>
    <row r="29" spans="1:15">
      <c r="A29">
        <v>19</v>
      </c>
      <c r="B29">
        <v>150</v>
      </c>
      <c r="C29" t="s">
        <v>10</v>
      </c>
      <c r="D29" t="s">
        <v>11</v>
      </c>
      <c r="E29" t="s">
        <v>19</v>
      </c>
      <c r="G29" t="s">
        <v>20</v>
      </c>
      <c r="H29">
        <v>1</v>
      </c>
      <c r="I29">
        <v>0.2</v>
      </c>
    </row>
    <row r="30" spans="1:15">
      <c r="A30">
        <v>19</v>
      </c>
      <c r="B30">
        <v>150</v>
      </c>
      <c r="C30" t="s">
        <v>10</v>
      </c>
      <c r="D30" t="s">
        <v>11</v>
      </c>
      <c r="F30" t="s">
        <v>12</v>
      </c>
      <c r="H30">
        <v>22</v>
      </c>
      <c r="I30">
        <v>4.4000000000000004</v>
      </c>
      <c r="M30" t="s">
        <v>45</v>
      </c>
    </row>
    <row r="31" spans="1:15">
      <c r="A31">
        <v>19</v>
      </c>
      <c r="B31">
        <v>150</v>
      </c>
      <c r="C31" t="s">
        <v>10</v>
      </c>
      <c r="D31" t="s">
        <v>15</v>
      </c>
      <c r="E31" t="s">
        <v>28</v>
      </c>
      <c r="H31">
        <v>1</v>
      </c>
      <c r="I31">
        <v>0.2</v>
      </c>
      <c r="N31" t="s">
        <v>35</v>
      </c>
      <c r="O31" t="s">
        <v>36</v>
      </c>
    </row>
    <row r="32" spans="1:15">
      <c r="A32">
        <v>19</v>
      </c>
      <c r="B32">
        <v>150</v>
      </c>
      <c r="C32" t="s">
        <v>10</v>
      </c>
      <c r="D32" t="s">
        <v>15</v>
      </c>
      <c r="E32" t="s">
        <v>24</v>
      </c>
      <c r="H32">
        <v>1</v>
      </c>
      <c r="I32">
        <v>0.2</v>
      </c>
      <c r="M32">
        <v>0</v>
      </c>
      <c r="O32">
        <v>1.8</v>
      </c>
    </row>
    <row r="33" spans="1:15">
      <c r="A33">
        <v>19</v>
      </c>
      <c r="B33">
        <v>150</v>
      </c>
      <c r="C33" t="s">
        <v>10</v>
      </c>
      <c r="D33" t="s">
        <v>15</v>
      </c>
      <c r="E33" t="s">
        <v>16</v>
      </c>
      <c r="H33">
        <v>1</v>
      </c>
      <c r="I33">
        <v>0.2</v>
      </c>
      <c r="J33">
        <v>7.0000000000000009</v>
      </c>
      <c r="K33">
        <f>SUM(I33,I31,I30,I29,I27,I26,I25)</f>
        <v>5.8000000000000016</v>
      </c>
      <c r="M33">
        <v>50</v>
      </c>
      <c r="N33">
        <v>10.6</v>
      </c>
      <c r="O33">
        <v>5.2000000000000011</v>
      </c>
    </row>
    <row r="34" spans="1:15">
      <c r="A34">
        <v>12</v>
      </c>
      <c r="B34">
        <v>200</v>
      </c>
      <c r="C34" t="s">
        <v>10</v>
      </c>
      <c r="D34" t="s">
        <v>11</v>
      </c>
      <c r="F34" t="s">
        <v>22</v>
      </c>
      <c r="H34">
        <v>1</v>
      </c>
      <c r="I34">
        <v>0.2</v>
      </c>
      <c r="M34">
        <v>100</v>
      </c>
      <c r="N34">
        <v>3.4</v>
      </c>
      <c r="O34">
        <v>1.6</v>
      </c>
    </row>
    <row r="35" spans="1:15">
      <c r="A35">
        <v>12</v>
      </c>
      <c r="B35">
        <v>200</v>
      </c>
      <c r="C35" t="s">
        <v>10</v>
      </c>
      <c r="D35" t="s">
        <v>15</v>
      </c>
      <c r="E35" t="s">
        <v>25</v>
      </c>
      <c r="H35">
        <v>4</v>
      </c>
      <c r="I35">
        <v>0.8</v>
      </c>
      <c r="J35">
        <v>1</v>
      </c>
      <c r="K35">
        <f>SUM(I34)</f>
        <v>0.2</v>
      </c>
      <c r="M35">
        <v>150</v>
      </c>
      <c r="N35">
        <v>5.8000000000000016</v>
      </c>
      <c r="O35">
        <v>0.2</v>
      </c>
    </row>
    <row r="36" spans="1:15">
      <c r="A36">
        <v>13</v>
      </c>
      <c r="B36">
        <v>250</v>
      </c>
      <c r="C36" t="s">
        <v>10</v>
      </c>
      <c r="D36" t="s">
        <v>11</v>
      </c>
      <c r="F36" t="s">
        <v>12</v>
      </c>
      <c r="H36">
        <v>2</v>
      </c>
      <c r="I36">
        <v>0.4</v>
      </c>
      <c r="J36">
        <v>0.4</v>
      </c>
      <c r="K36">
        <v>0.4</v>
      </c>
      <c r="M36">
        <v>200</v>
      </c>
      <c r="N36">
        <v>0.2</v>
      </c>
    </row>
    <row r="37" spans="1:15">
      <c r="A37">
        <v>22</v>
      </c>
      <c r="B37">
        <v>300</v>
      </c>
      <c r="C37" t="s">
        <v>10</v>
      </c>
      <c r="D37" t="s">
        <v>11</v>
      </c>
      <c r="E37" t="s">
        <v>19</v>
      </c>
      <c r="H37">
        <v>1</v>
      </c>
      <c r="I37">
        <v>0.2</v>
      </c>
      <c r="M37">
        <v>250</v>
      </c>
      <c r="N37">
        <v>0.4</v>
      </c>
      <c r="O37">
        <v>4.6000000000000005</v>
      </c>
    </row>
    <row r="38" spans="1:15">
      <c r="A38">
        <v>22</v>
      </c>
      <c r="B38">
        <v>300</v>
      </c>
      <c r="C38" t="s">
        <v>10</v>
      </c>
      <c r="D38" t="s">
        <v>15</v>
      </c>
      <c r="E38" t="s">
        <v>23</v>
      </c>
      <c r="H38">
        <v>2</v>
      </c>
      <c r="I38">
        <v>0.4</v>
      </c>
      <c r="M38">
        <v>300</v>
      </c>
      <c r="N38">
        <v>5.6000000000000005</v>
      </c>
      <c r="O38">
        <v>4.4000000000000004</v>
      </c>
    </row>
    <row r="39" spans="1:15">
      <c r="A39">
        <v>22</v>
      </c>
      <c r="B39">
        <v>300</v>
      </c>
      <c r="C39" t="s">
        <v>10</v>
      </c>
      <c r="D39" t="s">
        <v>31</v>
      </c>
      <c r="E39" t="s">
        <v>25</v>
      </c>
      <c r="H39">
        <v>13</v>
      </c>
      <c r="I39">
        <v>2.6</v>
      </c>
      <c r="M39">
        <v>350</v>
      </c>
      <c r="N39">
        <v>2.4000000000000004</v>
      </c>
      <c r="O39">
        <v>0.60000000000000009</v>
      </c>
    </row>
    <row r="40" spans="1:15">
      <c r="A40">
        <v>22</v>
      </c>
      <c r="B40">
        <v>300</v>
      </c>
      <c r="C40" t="s">
        <v>10</v>
      </c>
      <c r="D40" t="s">
        <v>11</v>
      </c>
      <c r="E40" t="s">
        <v>19</v>
      </c>
      <c r="G40" t="s">
        <v>20</v>
      </c>
      <c r="H40">
        <v>1</v>
      </c>
      <c r="I40">
        <v>0.2</v>
      </c>
      <c r="M40">
        <v>400</v>
      </c>
      <c r="O40">
        <v>1.9999999999999998</v>
      </c>
    </row>
    <row r="41" spans="1:15">
      <c r="A41">
        <v>22</v>
      </c>
      <c r="B41">
        <v>300</v>
      </c>
      <c r="C41" t="s">
        <v>10</v>
      </c>
      <c r="D41" t="s">
        <v>11</v>
      </c>
      <c r="F41" t="s">
        <v>21</v>
      </c>
      <c r="H41">
        <v>1</v>
      </c>
      <c r="I41">
        <v>0.2</v>
      </c>
      <c r="M41">
        <v>450</v>
      </c>
      <c r="N41">
        <v>6.6000000000000005</v>
      </c>
      <c r="O41">
        <v>3</v>
      </c>
    </row>
    <row r="42" spans="1:15">
      <c r="A42">
        <v>22</v>
      </c>
      <c r="B42">
        <v>300</v>
      </c>
      <c r="C42" t="s">
        <v>10</v>
      </c>
      <c r="D42" t="s">
        <v>11</v>
      </c>
      <c r="F42" t="s">
        <v>12</v>
      </c>
      <c r="H42">
        <v>6</v>
      </c>
      <c r="I42">
        <v>1.2</v>
      </c>
    </row>
    <row r="43" spans="1:15">
      <c r="A43">
        <v>22</v>
      </c>
      <c r="B43">
        <v>300</v>
      </c>
      <c r="C43" t="s">
        <v>10</v>
      </c>
      <c r="D43" t="s">
        <v>15</v>
      </c>
      <c r="E43" t="s">
        <v>25</v>
      </c>
      <c r="H43">
        <v>1</v>
      </c>
      <c r="I43">
        <v>0.2</v>
      </c>
    </row>
    <row r="44" spans="1:15">
      <c r="A44">
        <v>22</v>
      </c>
      <c r="B44">
        <v>300</v>
      </c>
      <c r="C44" t="s">
        <v>10</v>
      </c>
      <c r="D44" t="s">
        <v>15</v>
      </c>
      <c r="E44" t="s">
        <v>28</v>
      </c>
      <c r="H44">
        <v>12</v>
      </c>
      <c r="I44">
        <v>2.4</v>
      </c>
    </row>
    <row r="45" spans="1:15">
      <c r="A45">
        <v>22</v>
      </c>
      <c r="B45">
        <v>300</v>
      </c>
      <c r="C45" t="s">
        <v>10</v>
      </c>
      <c r="D45" t="s">
        <v>15</v>
      </c>
      <c r="E45" t="s">
        <v>24</v>
      </c>
      <c r="H45">
        <v>5</v>
      </c>
      <c r="I45">
        <v>1</v>
      </c>
    </row>
    <row r="46" spans="1:15">
      <c r="A46">
        <v>22</v>
      </c>
      <c r="B46">
        <v>300</v>
      </c>
      <c r="C46" t="s">
        <v>10</v>
      </c>
      <c r="D46" t="s">
        <v>15</v>
      </c>
      <c r="E46" t="s">
        <v>16</v>
      </c>
      <c r="H46">
        <v>5</v>
      </c>
      <c r="I46">
        <v>1</v>
      </c>
      <c r="J46">
        <v>9.4</v>
      </c>
      <c r="K46">
        <f>SUM(I46,I44,I42,I41,I40,I38,I37)</f>
        <v>5.6000000000000005</v>
      </c>
    </row>
    <row r="47" spans="1:15">
      <c r="A47">
        <v>20</v>
      </c>
      <c r="B47">
        <v>350</v>
      </c>
      <c r="C47" t="s">
        <v>10</v>
      </c>
      <c r="D47" t="s">
        <v>18</v>
      </c>
      <c r="F47" t="s">
        <v>14</v>
      </c>
      <c r="H47">
        <v>1</v>
      </c>
      <c r="I47">
        <v>0.2</v>
      </c>
    </row>
    <row r="48" spans="1:15">
      <c r="A48">
        <v>20</v>
      </c>
      <c r="B48">
        <v>350</v>
      </c>
      <c r="C48" t="s">
        <v>10</v>
      </c>
      <c r="D48" t="s">
        <v>11</v>
      </c>
      <c r="F48" t="s">
        <v>21</v>
      </c>
      <c r="H48">
        <v>1</v>
      </c>
      <c r="I48">
        <v>0.2</v>
      </c>
    </row>
    <row r="49" spans="1:11">
      <c r="A49">
        <v>20</v>
      </c>
      <c r="B49">
        <v>350</v>
      </c>
      <c r="C49" t="s">
        <v>10</v>
      </c>
      <c r="D49" t="s">
        <v>15</v>
      </c>
      <c r="E49" t="s">
        <v>23</v>
      </c>
      <c r="H49">
        <v>5</v>
      </c>
      <c r="I49">
        <v>1</v>
      </c>
    </row>
    <row r="50" spans="1:11">
      <c r="A50">
        <v>20</v>
      </c>
      <c r="B50">
        <v>350</v>
      </c>
      <c r="C50" t="s">
        <v>10</v>
      </c>
      <c r="D50" t="s">
        <v>15</v>
      </c>
      <c r="E50" t="s">
        <v>24</v>
      </c>
      <c r="H50">
        <v>1</v>
      </c>
      <c r="I50">
        <v>0.2</v>
      </c>
    </row>
    <row r="51" spans="1:11">
      <c r="A51">
        <v>20</v>
      </c>
      <c r="B51">
        <v>350</v>
      </c>
      <c r="C51" t="s">
        <v>10</v>
      </c>
      <c r="D51" t="s">
        <v>15</v>
      </c>
      <c r="E51" t="s">
        <v>16</v>
      </c>
      <c r="H51">
        <v>5</v>
      </c>
      <c r="I51">
        <v>1</v>
      </c>
      <c r="J51">
        <v>2.5999999999999996</v>
      </c>
      <c r="K51">
        <f>SUM(I51,I49,I48,I47)</f>
        <v>2.4000000000000004</v>
      </c>
    </row>
    <row r="52" spans="1:11">
      <c r="A52">
        <v>9</v>
      </c>
      <c r="B52">
        <v>400</v>
      </c>
      <c r="C52" t="s">
        <v>10</v>
      </c>
      <c r="D52" t="s">
        <v>15</v>
      </c>
      <c r="E52" t="s">
        <v>25</v>
      </c>
      <c r="H52">
        <v>4</v>
      </c>
      <c r="I52">
        <v>0.8</v>
      </c>
    </row>
    <row r="53" spans="1:11">
      <c r="A53">
        <v>30</v>
      </c>
      <c r="B53">
        <v>450</v>
      </c>
      <c r="C53" t="s">
        <v>10</v>
      </c>
      <c r="D53" t="s">
        <v>15</v>
      </c>
      <c r="E53" t="s">
        <v>16</v>
      </c>
      <c r="H53">
        <v>4</v>
      </c>
      <c r="I53">
        <v>0.8</v>
      </c>
    </row>
    <row r="54" spans="1:11">
      <c r="A54">
        <v>30</v>
      </c>
      <c r="B54">
        <v>450</v>
      </c>
      <c r="C54" t="s">
        <v>10</v>
      </c>
      <c r="D54" t="s">
        <v>31</v>
      </c>
      <c r="E54" t="s">
        <v>25</v>
      </c>
      <c r="H54">
        <v>9</v>
      </c>
      <c r="I54">
        <v>1.8</v>
      </c>
    </row>
    <row r="55" spans="1:11">
      <c r="A55">
        <v>30</v>
      </c>
      <c r="B55">
        <v>450</v>
      </c>
      <c r="C55" t="s">
        <v>10</v>
      </c>
      <c r="D55" t="s">
        <v>11</v>
      </c>
      <c r="E55" t="s">
        <v>19</v>
      </c>
      <c r="G55" t="s">
        <v>20</v>
      </c>
      <c r="H55">
        <v>1</v>
      </c>
      <c r="I55">
        <v>0.2</v>
      </c>
    </row>
    <row r="56" spans="1:11">
      <c r="A56">
        <v>30</v>
      </c>
      <c r="B56">
        <v>450</v>
      </c>
      <c r="C56" t="s">
        <v>10</v>
      </c>
      <c r="D56" t="s">
        <v>11</v>
      </c>
      <c r="F56" t="s">
        <v>32</v>
      </c>
      <c r="H56">
        <v>1</v>
      </c>
      <c r="I56">
        <v>0.2</v>
      </c>
    </row>
    <row r="57" spans="1:11">
      <c r="A57">
        <v>30</v>
      </c>
      <c r="B57">
        <v>450</v>
      </c>
      <c r="C57" t="s">
        <v>10</v>
      </c>
      <c r="D57" t="s">
        <v>11</v>
      </c>
      <c r="F57" t="s">
        <v>21</v>
      </c>
      <c r="H57">
        <v>1</v>
      </c>
      <c r="I57">
        <v>0.2</v>
      </c>
    </row>
    <row r="58" spans="1:11">
      <c r="A58">
        <v>30</v>
      </c>
      <c r="B58">
        <v>450</v>
      </c>
      <c r="C58" t="s">
        <v>10</v>
      </c>
      <c r="D58" t="s">
        <v>11</v>
      </c>
      <c r="F58" t="s">
        <v>12</v>
      </c>
      <c r="H58">
        <v>7</v>
      </c>
      <c r="I58">
        <v>1.4</v>
      </c>
    </row>
    <row r="59" spans="1:11">
      <c r="A59">
        <v>30</v>
      </c>
      <c r="B59">
        <v>450</v>
      </c>
      <c r="C59" t="s">
        <v>10</v>
      </c>
      <c r="D59" t="s">
        <v>11</v>
      </c>
      <c r="F59" t="s">
        <v>22</v>
      </c>
      <c r="H59">
        <v>3</v>
      </c>
      <c r="I59">
        <v>0.6</v>
      </c>
    </row>
    <row r="60" spans="1:11">
      <c r="A60">
        <v>30</v>
      </c>
      <c r="B60">
        <v>450</v>
      </c>
      <c r="C60" t="s">
        <v>10</v>
      </c>
      <c r="D60" t="s">
        <v>15</v>
      </c>
      <c r="E60" t="s">
        <v>28</v>
      </c>
      <c r="H60">
        <v>7</v>
      </c>
      <c r="I60">
        <v>1.4</v>
      </c>
    </row>
    <row r="61" spans="1:11">
      <c r="A61">
        <v>30</v>
      </c>
      <c r="B61">
        <v>450</v>
      </c>
      <c r="C61" t="s">
        <v>10</v>
      </c>
      <c r="D61" t="s">
        <v>15</v>
      </c>
      <c r="E61" t="s">
        <v>24</v>
      </c>
      <c r="H61">
        <v>1</v>
      </c>
      <c r="I61">
        <v>0.2</v>
      </c>
    </row>
    <row r="62" spans="1:11">
      <c r="A62">
        <v>30</v>
      </c>
      <c r="B62">
        <v>450</v>
      </c>
      <c r="C62" t="s">
        <v>10</v>
      </c>
      <c r="D62" t="s">
        <v>15</v>
      </c>
      <c r="E62" t="s">
        <v>16</v>
      </c>
      <c r="H62">
        <v>9</v>
      </c>
      <c r="I62">
        <v>1.8</v>
      </c>
      <c r="J62">
        <v>9.4</v>
      </c>
      <c r="K62">
        <f>SUM(I62,I60,I59,I58,I57,I56,I55,I53)</f>
        <v>6.6000000000000005</v>
      </c>
    </row>
    <row r="63" spans="1:11">
      <c r="A63">
        <v>2</v>
      </c>
      <c r="B63">
        <v>0</v>
      </c>
      <c r="C63" t="s">
        <v>17</v>
      </c>
      <c r="D63" t="s">
        <v>11</v>
      </c>
      <c r="F63" t="s">
        <v>21</v>
      </c>
      <c r="H63">
        <v>4</v>
      </c>
      <c r="I63">
        <v>0.8</v>
      </c>
    </row>
    <row r="64" spans="1:11">
      <c r="A64">
        <v>2</v>
      </c>
      <c r="B64">
        <v>0</v>
      </c>
      <c r="C64" t="s">
        <v>17</v>
      </c>
      <c r="D64" t="s">
        <v>11</v>
      </c>
      <c r="F64" t="s">
        <v>12</v>
      </c>
      <c r="H64">
        <v>3</v>
      </c>
      <c r="I64">
        <v>0.6</v>
      </c>
    </row>
    <row r="65" spans="1:11">
      <c r="A65">
        <v>2</v>
      </c>
      <c r="B65">
        <v>0</v>
      </c>
      <c r="C65" t="s">
        <v>17</v>
      </c>
      <c r="D65" t="s">
        <v>11</v>
      </c>
      <c r="F65" t="s">
        <v>14</v>
      </c>
      <c r="H65">
        <v>2</v>
      </c>
      <c r="I65">
        <v>0.4</v>
      </c>
      <c r="J65">
        <v>1.7999999999999998</v>
      </c>
      <c r="K65">
        <f>SUM(I65,I64,I63)</f>
        <v>1.8</v>
      </c>
    </row>
    <row r="66" spans="1:11">
      <c r="A66">
        <v>24</v>
      </c>
      <c r="B66">
        <v>50</v>
      </c>
      <c r="C66" t="s">
        <v>17</v>
      </c>
      <c r="D66" t="s">
        <v>18</v>
      </c>
      <c r="E66" t="s">
        <v>19</v>
      </c>
      <c r="G66" t="s">
        <v>20</v>
      </c>
      <c r="H66">
        <v>1</v>
      </c>
      <c r="I66">
        <v>0.2</v>
      </c>
    </row>
    <row r="67" spans="1:11">
      <c r="A67">
        <v>24</v>
      </c>
      <c r="B67">
        <v>50</v>
      </c>
      <c r="C67" t="s">
        <v>17</v>
      </c>
      <c r="D67" t="s">
        <v>11</v>
      </c>
      <c r="E67" t="s">
        <v>19</v>
      </c>
      <c r="G67" t="s">
        <v>20</v>
      </c>
      <c r="H67">
        <v>2</v>
      </c>
      <c r="I67">
        <v>0.4</v>
      </c>
    </row>
    <row r="68" spans="1:11">
      <c r="A68">
        <v>24</v>
      </c>
      <c r="B68">
        <v>50</v>
      </c>
      <c r="C68" t="s">
        <v>17</v>
      </c>
      <c r="D68" t="s">
        <v>11</v>
      </c>
      <c r="F68" t="s">
        <v>21</v>
      </c>
      <c r="H68">
        <v>1</v>
      </c>
      <c r="I68">
        <v>0.2</v>
      </c>
    </row>
    <row r="69" spans="1:11">
      <c r="A69">
        <v>24</v>
      </c>
      <c r="B69">
        <v>50</v>
      </c>
      <c r="C69" t="s">
        <v>17</v>
      </c>
      <c r="D69" t="s">
        <v>18</v>
      </c>
      <c r="E69" t="s">
        <v>19</v>
      </c>
      <c r="G69" t="s">
        <v>29</v>
      </c>
      <c r="H69">
        <v>1</v>
      </c>
      <c r="I69">
        <v>0.2</v>
      </c>
    </row>
    <row r="70" spans="1:11">
      <c r="A70">
        <v>24</v>
      </c>
      <c r="B70">
        <v>50</v>
      </c>
      <c r="C70" t="s">
        <v>17</v>
      </c>
      <c r="D70" t="s">
        <v>18</v>
      </c>
      <c r="F70" t="s">
        <v>30</v>
      </c>
      <c r="H70">
        <v>1</v>
      </c>
      <c r="I70">
        <v>0.2</v>
      </c>
    </row>
    <row r="71" spans="1:11">
      <c r="A71">
        <v>24</v>
      </c>
      <c r="B71">
        <v>50</v>
      </c>
      <c r="C71" t="s">
        <v>17</v>
      </c>
      <c r="D71" t="s">
        <v>18</v>
      </c>
      <c r="F71" t="s">
        <v>13</v>
      </c>
      <c r="H71">
        <v>1</v>
      </c>
      <c r="I71">
        <v>0.2</v>
      </c>
    </row>
    <row r="72" spans="1:11">
      <c r="A72">
        <v>24</v>
      </c>
      <c r="B72">
        <v>50</v>
      </c>
      <c r="C72" t="s">
        <v>17</v>
      </c>
      <c r="D72" t="s">
        <v>31</v>
      </c>
      <c r="E72" t="s">
        <v>25</v>
      </c>
      <c r="H72">
        <v>1</v>
      </c>
      <c r="I72">
        <v>0.2</v>
      </c>
    </row>
    <row r="73" spans="1:11">
      <c r="A73">
        <v>24</v>
      </c>
      <c r="B73">
        <v>50</v>
      </c>
      <c r="C73" t="s">
        <v>17</v>
      </c>
      <c r="D73" t="s">
        <v>11</v>
      </c>
      <c r="E73" t="s">
        <v>19</v>
      </c>
      <c r="G73" t="s">
        <v>20</v>
      </c>
      <c r="H73">
        <v>4</v>
      </c>
      <c r="I73">
        <v>0.8</v>
      </c>
    </row>
    <row r="74" spans="1:11">
      <c r="A74">
        <v>24</v>
      </c>
      <c r="B74">
        <v>50</v>
      </c>
      <c r="C74" t="s">
        <v>17</v>
      </c>
      <c r="D74" t="s">
        <v>11</v>
      </c>
      <c r="F74" t="s">
        <v>21</v>
      </c>
      <c r="H74">
        <v>3</v>
      </c>
      <c r="I74">
        <v>0.6</v>
      </c>
    </row>
    <row r="75" spans="1:11">
      <c r="A75">
        <v>24</v>
      </c>
      <c r="B75">
        <v>50</v>
      </c>
      <c r="C75" t="s">
        <v>17</v>
      </c>
      <c r="D75" t="s">
        <v>11</v>
      </c>
      <c r="F75" t="s">
        <v>12</v>
      </c>
      <c r="H75">
        <v>6</v>
      </c>
      <c r="I75">
        <v>1.2</v>
      </c>
    </row>
    <row r="76" spans="1:11">
      <c r="A76">
        <v>24</v>
      </c>
      <c r="B76">
        <v>50</v>
      </c>
      <c r="C76" t="s">
        <v>17</v>
      </c>
      <c r="D76" t="s">
        <v>11</v>
      </c>
      <c r="F76" t="s">
        <v>22</v>
      </c>
      <c r="H76">
        <v>5</v>
      </c>
      <c r="I76">
        <v>1</v>
      </c>
    </row>
    <row r="77" spans="1:11">
      <c r="A77">
        <v>24</v>
      </c>
      <c r="B77">
        <v>50</v>
      </c>
      <c r="C77" t="s">
        <v>17</v>
      </c>
      <c r="D77" t="s">
        <v>15</v>
      </c>
      <c r="E77" t="s">
        <v>28</v>
      </c>
      <c r="H77">
        <v>1</v>
      </c>
      <c r="I77">
        <v>0.2</v>
      </c>
    </row>
    <row r="78" spans="1:11">
      <c r="A78">
        <v>24</v>
      </c>
      <c r="B78">
        <v>50</v>
      </c>
      <c r="C78" t="s">
        <v>17</v>
      </c>
      <c r="D78" t="s">
        <v>15</v>
      </c>
      <c r="E78" t="s">
        <v>24</v>
      </c>
      <c r="H78">
        <v>2</v>
      </c>
      <c r="I78">
        <v>0.4</v>
      </c>
      <c r="J78">
        <v>5.8000000000000007</v>
      </c>
      <c r="K78">
        <f>SUM(I77,I76,I75,I74,I73,I71,I70,I69,I68,I67,I66)</f>
        <v>5.2000000000000011</v>
      </c>
    </row>
    <row r="79" spans="1:11">
      <c r="A79">
        <v>5</v>
      </c>
      <c r="B79">
        <v>100</v>
      </c>
      <c r="C79" t="s">
        <v>17</v>
      </c>
      <c r="D79" t="s">
        <v>31</v>
      </c>
      <c r="E79" t="s">
        <v>25</v>
      </c>
      <c r="H79">
        <v>1</v>
      </c>
      <c r="I79">
        <v>0.2</v>
      </c>
    </row>
    <row r="80" spans="1:11">
      <c r="A80">
        <v>5</v>
      </c>
      <c r="B80">
        <v>100</v>
      </c>
      <c r="C80" t="s">
        <v>17</v>
      </c>
      <c r="D80" t="s">
        <v>11</v>
      </c>
      <c r="F80" t="s">
        <v>21</v>
      </c>
      <c r="H80">
        <v>1</v>
      </c>
      <c r="I80">
        <v>0.2</v>
      </c>
    </row>
    <row r="81" spans="1:11">
      <c r="A81">
        <v>5</v>
      </c>
      <c r="B81">
        <v>100</v>
      </c>
      <c r="C81" t="s">
        <v>17</v>
      </c>
      <c r="D81" t="s">
        <v>11</v>
      </c>
      <c r="F81" t="s">
        <v>12</v>
      </c>
      <c r="H81">
        <v>3</v>
      </c>
      <c r="I81">
        <v>0.6</v>
      </c>
    </row>
    <row r="82" spans="1:11">
      <c r="A82">
        <v>5</v>
      </c>
      <c r="B82">
        <v>100</v>
      </c>
      <c r="C82" t="s">
        <v>17</v>
      </c>
      <c r="D82" t="s">
        <v>11</v>
      </c>
      <c r="F82" t="s">
        <v>14</v>
      </c>
      <c r="H82">
        <v>4</v>
      </c>
      <c r="I82">
        <v>0.8</v>
      </c>
    </row>
    <row r="83" spans="1:11">
      <c r="A83">
        <v>5</v>
      </c>
      <c r="B83">
        <v>100</v>
      </c>
      <c r="C83" t="s">
        <v>17</v>
      </c>
      <c r="D83" t="s">
        <v>15</v>
      </c>
      <c r="E83" t="s">
        <v>24</v>
      </c>
      <c r="H83">
        <v>11</v>
      </c>
      <c r="I83">
        <v>2.2000000000000002</v>
      </c>
      <c r="J83">
        <v>4</v>
      </c>
      <c r="K83">
        <f>SUM(I80:I82)</f>
        <v>1.6</v>
      </c>
    </row>
    <row r="84" spans="1:11">
      <c r="A84">
        <v>16</v>
      </c>
      <c r="B84">
        <v>150</v>
      </c>
      <c r="C84" t="s">
        <v>17</v>
      </c>
      <c r="D84" t="s">
        <v>11</v>
      </c>
      <c r="F84" t="s">
        <v>12</v>
      </c>
      <c r="H84">
        <v>1</v>
      </c>
      <c r="I84">
        <v>0.2</v>
      </c>
    </row>
    <row r="85" spans="1:11">
      <c r="A85">
        <v>16</v>
      </c>
      <c r="B85">
        <v>150</v>
      </c>
      <c r="C85" t="s">
        <v>17</v>
      </c>
      <c r="D85" t="s">
        <v>15</v>
      </c>
      <c r="E85" t="s">
        <v>25</v>
      </c>
      <c r="H85">
        <v>1</v>
      </c>
      <c r="I85">
        <v>0.2</v>
      </c>
      <c r="J85">
        <v>0.4</v>
      </c>
      <c r="K85">
        <f>SUM(I84)</f>
        <v>0.2</v>
      </c>
    </row>
    <row r="86" spans="1:11">
      <c r="A86">
        <v>26</v>
      </c>
      <c r="B86">
        <v>250</v>
      </c>
      <c r="C86" t="s">
        <v>17</v>
      </c>
      <c r="D86" t="s">
        <v>11</v>
      </c>
      <c r="F86" t="s">
        <v>14</v>
      </c>
      <c r="H86">
        <v>1</v>
      </c>
      <c r="I86">
        <v>0.2</v>
      </c>
    </row>
    <row r="87" spans="1:11">
      <c r="A87">
        <v>26</v>
      </c>
      <c r="B87">
        <v>250</v>
      </c>
      <c r="C87" t="s">
        <v>17</v>
      </c>
      <c r="D87" t="s">
        <v>31</v>
      </c>
      <c r="E87" t="s">
        <v>25</v>
      </c>
      <c r="H87">
        <v>1</v>
      </c>
      <c r="I87">
        <v>0.2</v>
      </c>
    </row>
    <row r="88" spans="1:11">
      <c r="A88">
        <v>26</v>
      </c>
      <c r="B88">
        <v>250</v>
      </c>
      <c r="C88" t="s">
        <v>17</v>
      </c>
      <c r="D88" t="s">
        <v>31</v>
      </c>
      <c r="E88" t="s">
        <v>27</v>
      </c>
      <c r="H88">
        <v>1</v>
      </c>
      <c r="I88">
        <v>0.2</v>
      </c>
    </row>
    <row r="89" spans="1:11">
      <c r="A89">
        <v>26</v>
      </c>
      <c r="B89">
        <v>250</v>
      </c>
      <c r="C89" t="s">
        <v>17</v>
      </c>
      <c r="D89" t="s">
        <v>11</v>
      </c>
      <c r="E89" t="s">
        <v>19</v>
      </c>
      <c r="G89" t="s">
        <v>20</v>
      </c>
      <c r="H89">
        <v>1</v>
      </c>
      <c r="I89">
        <v>0.2</v>
      </c>
    </row>
    <row r="90" spans="1:11">
      <c r="A90">
        <v>26</v>
      </c>
      <c r="B90">
        <v>250</v>
      </c>
      <c r="C90" t="s">
        <v>17</v>
      </c>
      <c r="D90" t="s">
        <v>11</v>
      </c>
      <c r="F90" t="s">
        <v>12</v>
      </c>
      <c r="H90">
        <v>5</v>
      </c>
      <c r="I90">
        <v>1</v>
      </c>
    </row>
    <row r="91" spans="1:11">
      <c r="A91">
        <v>26</v>
      </c>
      <c r="B91">
        <v>250</v>
      </c>
      <c r="C91" t="s">
        <v>17</v>
      </c>
      <c r="D91" t="s">
        <v>11</v>
      </c>
      <c r="F91" t="s">
        <v>22</v>
      </c>
      <c r="H91">
        <v>3</v>
      </c>
      <c r="I91">
        <v>0.6</v>
      </c>
    </row>
    <row r="92" spans="1:11">
      <c r="A92">
        <v>26</v>
      </c>
      <c r="B92">
        <v>250</v>
      </c>
      <c r="C92" t="s">
        <v>17</v>
      </c>
      <c r="D92" t="s">
        <v>15</v>
      </c>
      <c r="E92" t="s">
        <v>24</v>
      </c>
      <c r="H92">
        <v>3</v>
      </c>
      <c r="I92">
        <v>0.6</v>
      </c>
      <c r="J92">
        <v>3</v>
      </c>
      <c r="K92">
        <f>SUM(I89:I91,I86)</f>
        <v>1.9999999999999998</v>
      </c>
    </row>
    <row r="93" spans="1:11">
      <c r="A93">
        <v>4</v>
      </c>
      <c r="B93">
        <v>300</v>
      </c>
      <c r="C93" t="s">
        <v>17</v>
      </c>
      <c r="D93" t="s">
        <v>31</v>
      </c>
      <c r="E93" t="s">
        <v>25</v>
      </c>
      <c r="H93">
        <v>13</v>
      </c>
      <c r="I93">
        <v>2.6</v>
      </c>
    </row>
    <row r="94" spans="1:11">
      <c r="A94">
        <v>4</v>
      </c>
      <c r="B94">
        <v>300</v>
      </c>
      <c r="C94" t="s">
        <v>17</v>
      </c>
      <c r="D94" t="s">
        <v>11</v>
      </c>
      <c r="F94" t="s">
        <v>21</v>
      </c>
      <c r="H94">
        <v>7</v>
      </c>
      <c r="I94">
        <v>1.4</v>
      </c>
    </row>
    <row r="95" spans="1:11">
      <c r="A95">
        <v>4</v>
      </c>
      <c r="B95">
        <v>300</v>
      </c>
      <c r="C95" t="s">
        <v>17</v>
      </c>
      <c r="D95" t="s">
        <v>11</v>
      </c>
      <c r="F95" t="s">
        <v>12</v>
      </c>
      <c r="H95">
        <v>5</v>
      </c>
      <c r="I95">
        <v>1</v>
      </c>
    </row>
    <row r="96" spans="1:11">
      <c r="A96">
        <v>4</v>
      </c>
      <c r="B96">
        <v>300</v>
      </c>
      <c r="C96" t="s">
        <v>17</v>
      </c>
      <c r="D96" t="s">
        <v>11</v>
      </c>
      <c r="F96" t="s">
        <v>14</v>
      </c>
      <c r="H96">
        <v>3</v>
      </c>
      <c r="I96">
        <v>0.6</v>
      </c>
    </row>
    <row r="97" spans="1:11">
      <c r="A97">
        <v>4</v>
      </c>
      <c r="B97">
        <v>300</v>
      </c>
      <c r="C97" t="s">
        <v>17</v>
      </c>
      <c r="D97" t="s">
        <v>15</v>
      </c>
      <c r="E97" t="s">
        <v>25</v>
      </c>
      <c r="H97">
        <v>4</v>
      </c>
      <c r="I97">
        <v>0.8</v>
      </c>
    </row>
    <row r="98" spans="1:11">
      <c r="A98">
        <v>4</v>
      </c>
      <c r="B98">
        <v>300</v>
      </c>
      <c r="C98" t="s">
        <v>17</v>
      </c>
      <c r="D98" t="s">
        <v>15</v>
      </c>
      <c r="E98" t="s">
        <v>24</v>
      </c>
      <c r="H98">
        <v>1</v>
      </c>
      <c r="I98">
        <v>0.2</v>
      </c>
      <c r="J98">
        <v>6.6</v>
      </c>
      <c r="K98">
        <f>SUM(I94:I96)</f>
        <v>3</v>
      </c>
    </row>
    <row r="99" spans="1:11">
      <c r="A99">
        <v>7</v>
      </c>
      <c r="B99">
        <v>350</v>
      </c>
      <c r="C99" t="s">
        <v>17</v>
      </c>
      <c r="D99" t="s">
        <v>31</v>
      </c>
      <c r="F99" t="s">
        <v>14</v>
      </c>
      <c r="H99">
        <v>1</v>
      </c>
      <c r="I99">
        <v>0.2</v>
      </c>
    </row>
    <row r="100" spans="1:11">
      <c r="A100">
        <v>7</v>
      </c>
      <c r="B100">
        <v>350</v>
      </c>
      <c r="C100" t="s">
        <v>17</v>
      </c>
      <c r="D100" t="s">
        <v>11</v>
      </c>
      <c r="F100" t="s">
        <v>13</v>
      </c>
      <c r="H100">
        <v>1</v>
      </c>
      <c r="I100">
        <v>0.2</v>
      </c>
    </row>
    <row r="101" spans="1:11">
      <c r="A101">
        <v>7</v>
      </c>
      <c r="B101">
        <v>350</v>
      </c>
      <c r="C101" t="s">
        <v>17</v>
      </c>
      <c r="D101" t="s">
        <v>11</v>
      </c>
      <c r="F101" t="s">
        <v>14</v>
      </c>
      <c r="H101">
        <v>1</v>
      </c>
      <c r="I101">
        <v>0.2</v>
      </c>
    </row>
    <row r="102" spans="1:11">
      <c r="A102">
        <v>7</v>
      </c>
      <c r="B102">
        <v>350</v>
      </c>
      <c r="C102" t="s">
        <v>17</v>
      </c>
      <c r="D102" t="s">
        <v>15</v>
      </c>
      <c r="E102" t="s">
        <v>25</v>
      </c>
      <c r="H102">
        <v>4</v>
      </c>
      <c r="I102">
        <v>0.8</v>
      </c>
    </row>
    <row r="103" spans="1:11">
      <c r="A103">
        <v>7</v>
      </c>
      <c r="B103">
        <v>350</v>
      </c>
      <c r="C103" t="s">
        <v>17</v>
      </c>
      <c r="D103" t="s">
        <v>15</v>
      </c>
      <c r="E103" t="s">
        <v>24</v>
      </c>
      <c r="H103">
        <v>3</v>
      </c>
      <c r="I103">
        <v>0.6</v>
      </c>
      <c r="J103">
        <v>2</v>
      </c>
      <c r="K103">
        <f>SUM(I99:I101)</f>
        <v>0.60000000000000009</v>
      </c>
    </row>
    <row r="104" spans="1:11">
      <c r="A104">
        <v>23</v>
      </c>
      <c r="B104">
        <v>400</v>
      </c>
      <c r="C104" t="s">
        <v>17</v>
      </c>
      <c r="D104" t="s">
        <v>18</v>
      </c>
      <c r="F104" t="s">
        <v>21</v>
      </c>
      <c r="H104">
        <v>1</v>
      </c>
      <c r="I104">
        <v>0.2</v>
      </c>
    </row>
    <row r="105" spans="1:11">
      <c r="A105">
        <v>23</v>
      </c>
      <c r="B105">
        <v>400</v>
      </c>
      <c r="C105" t="s">
        <v>17</v>
      </c>
      <c r="D105" t="s">
        <v>31</v>
      </c>
      <c r="E105" t="s">
        <v>25</v>
      </c>
      <c r="H105">
        <v>1</v>
      </c>
      <c r="I105">
        <v>0.2</v>
      </c>
    </row>
    <row r="106" spans="1:11">
      <c r="A106">
        <v>23</v>
      </c>
      <c r="B106">
        <v>400</v>
      </c>
      <c r="C106" t="s">
        <v>17</v>
      </c>
      <c r="D106" t="s">
        <v>11</v>
      </c>
      <c r="E106" t="s">
        <v>19</v>
      </c>
      <c r="G106" t="s">
        <v>20</v>
      </c>
      <c r="H106">
        <v>1</v>
      </c>
      <c r="I106">
        <v>0.2</v>
      </c>
    </row>
    <row r="107" spans="1:11">
      <c r="A107">
        <v>23</v>
      </c>
      <c r="B107">
        <v>400</v>
      </c>
      <c r="C107" t="s">
        <v>17</v>
      </c>
      <c r="D107" t="s">
        <v>11</v>
      </c>
      <c r="F107" t="s">
        <v>21</v>
      </c>
      <c r="H107">
        <v>4</v>
      </c>
      <c r="I107">
        <v>0.8</v>
      </c>
    </row>
    <row r="108" spans="1:11">
      <c r="A108">
        <v>23</v>
      </c>
      <c r="B108">
        <v>400</v>
      </c>
      <c r="C108" t="s">
        <v>17</v>
      </c>
      <c r="D108" t="s">
        <v>11</v>
      </c>
      <c r="F108" t="s">
        <v>12</v>
      </c>
      <c r="H108">
        <v>15</v>
      </c>
      <c r="I108">
        <v>3</v>
      </c>
    </row>
    <row r="109" spans="1:11">
      <c r="A109">
        <v>23</v>
      </c>
      <c r="B109">
        <v>400</v>
      </c>
      <c r="C109" t="s">
        <v>17</v>
      </c>
      <c r="D109" t="s">
        <v>15</v>
      </c>
      <c r="E109" t="s">
        <v>25</v>
      </c>
      <c r="H109">
        <v>3</v>
      </c>
      <c r="I109">
        <v>0.6</v>
      </c>
    </row>
    <row r="110" spans="1:11">
      <c r="A110">
        <v>23</v>
      </c>
      <c r="B110">
        <v>400</v>
      </c>
      <c r="C110" t="s">
        <v>17</v>
      </c>
      <c r="D110" t="s">
        <v>15</v>
      </c>
      <c r="E110" t="s">
        <v>28</v>
      </c>
      <c r="H110">
        <v>1</v>
      </c>
      <c r="I110">
        <v>0.2</v>
      </c>
    </row>
    <row r="111" spans="1:11">
      <c r="A111">
        <v>23</v>
      </c>
      <c r="B111">
        <v>400</v>
      </c>
      <c r="C111" t="s">
        <v>17</v>
      </c>
      <c r="D111" t="s">
        <v>15</v>
      </c>
      <c r="E111" t="s">
        <v>24</v>
      </c>
      <c r="H111">
        <v>1</v>
      </c>
      <c r="I111">
        <v>0.2</v>
      </c>
    </row>
    <row r="112" spans="1:11">
      <c r="A112">
        <v>23</v>
      </c>
      <c r="B112">
        <v>400</v>
      </c>
      <c r="C112" t="s">
        <v>17</v>
      </c>
      <c r="D112" t="s">
        <v>15</v>
      </c>
      <c r="E112" t="s">
        <v>16</v>
      </c>
      <c r="H112">
        <v>1</v>
      </c>
      <c r="I112">
        <v>0.2</v>
      </c>
      <c r="J112">
        <v>5.6000000000000005</v>
      </c>
      <c r="K112">
        <f>SUM(I112,I110,I106:I108,I104)</f>
        <v>4.6000000000000005</v>
      </c>
    </row>
    <row r="113" spans="1:11">
      <c r="A113">
        <v>18</v>
      </c>
      <c r="B113">
        <v>450</v>
      </c>
      <c r="C113" t="s">
        <v>17</v>
      </c>
      <c r="D113" t="s">
        <v>11</v>
      </c>
      <c r="E113" t="s">
        <v>19</v>
      </c>
      <c r="G113" t="s">
        <v>29</v>
      </c>
      <c r="H113">
        <v>1</v>
      </c>
      <c r="I113">
        <v>0.2</v>
      </c>
    </row>
    <row r="114" spans="1:11">
      <c r="A114">
        <v>18</v>
      </c>
      <c r="B114">
        <v>450</v>
      </c>
      <c r="C114" t="s">
        <v>17</v>
      </c>
      <c r="D114" t="s">
        <v>11</v>
      </c>
      <c r="F114" t="s">
        <v>33</v>
      </c>
      <c r="H114">
        <v>1</v>
      </c>
      <c r="I114">
        <v>0.2</v>
      </c>
    </row>
    <row r="115" spans="1:11">
      <c r="A115">
        <v>18</v>
      </c>
      <c r="B115">
        <v>450</v>
      </c>
      <c r="C115" t="s">
        <v>17</v>
      </c>
      <c r="D115" t="s">
        <v>11</v>
      </c>
      <c r="F115" t="s">
        <v>21</v>
      </c>
      <c r="H115">
        <v>1</v>
      </c>
      <c r="I115">
        <v>0.2</v>
      </c>
    </row>
    <row r="116" spans="1:11">
      <c r="A116">
        <v>18</v>
      </c>
      <c r="B116">
        <v>450</v>
      </c>
      <c r="C116" t="s">
        <v>17</v>
      </c>
      <c r="D116" t="s">
        <v>11</v>
      </c>
      <c r="F116" t="s">
        <v>12</v>
      </c>
      <c r="H116">
        <v>3</v>
      </c>
      <c r="I116">
        <v>0.6</v>
      </c>
    </row>
    <row r="117" spans="1:11">
      <c r="A117">
        <v>18</v>
      </c>
      <c r="B117">
        <v>450</v>
      </c>
      <c r="C117" t="s">
        <v>17</v>
      </c>
      <c r="D117" t="s">
        <v>11</v>
      </c>
      <c r="F117" t="s">
        <v>22</v>
      </c>
      <c r="H117">
        <v>6</v>
      </c>
      <c r="I117">
        <v>1.2</v>
      </c>
    </row>
    <row r="118" spans="1:11">
      <c r="A118">
        <v>18</v>
      </c>
      <c r="B118">
        <v>450</v>
      </c>
      <c r="C118" t="s">
        <v>17</v>
      </c>
      <c r="D118" t="s">
        <v>11</v>
      </c>
      <c r="F118" t="s">
        <v>13</v>
      </c>
      <c r="H118">
        <v>7</v>
      </c>
      <c r="I118">
        <v>1.4</v>
      </c>
    </row>
    <row r="119" spans="1:11">
      <c r="A119">
        <v>18</v>
      </c>
      <c r="B119">
        <v>450</v>
      </c>
      <c r="C119" t="s">
        <v>17</v>
      </c>
      <c r="D119" t="s">
        <v>11</v>
      </c>
      <c r="F119" t="s">
        <v>14</v>
      </c>
      <c r="H119">
        <v>2</v>
      </c>
      <c r="I119">
        <v>0.4</v>
      </c>
    </row>
    <row r="120" spans="1:11">
      <c r="A120">
        <v>18</v>
      </c>
      <c r="B120">
        <v>450</v>
      </c>
      <c r="C120" t="s">
        <v>17</v>
      </c>
      <c r="D120" t="s">
        <v>11</v>
      </c>
      <c r="F120" t="s">
        <v>14</v>
      </c>
      <c r="G120" t="s">
        <v>29</v>
      </c>
      <c r="H120">
        <v>1</v>
      </c>
      <c r="I120">
        <v>0.2</v>
      </c>
    </row>
    <row r="121" spans="1:11">
      <c r="A121">
        <v>18</v>
      </c>
      <c r="B121">
        <v>450</v>
      </c>
      <c r="C121" t="s">
        <v>17</v>
      </c>
      <c r="D121" t="s">
        <v>15</v>
      </c>
      <c r="E121" t="s">
        <v>25</v>
      </c>
      <c r="H121">
        <v>4</v>
      </c>
      <c r="I121">
        <v>0.8</v>
      </c>
    </row>
    <row r="122" spans="1:11">
      <c r="A122">
        <v>18</v>
      </c>
      <c r="B122">
        <v>450</v>
      </c>
      <c r="C122" t="s">
        <v>17</v>
      </c>
      <c r="D122" t="s">
        <v>15</v>
      </c>
      <c r="E122" t="s">
        <v>26</v>
      </c>
      <c r="H122">
        <v>2</v>
      </c>
      <c r="I122">
        <v>0.4</v>
      </c>
    </row>
    <row r="123" spans="1:11">
      <c r="A123">
        <v>18</v>
      </c>
      <c r="B123">
        <v>450</v>
      </c>
      <c r="C123" t="s">
        <v>17</v>
      </c>
      <c r="D123" t="s">
        <v>15</v>
      </c>
      <c r="E123" t="s">
        <v>24</v>
      </c>
      <c r="H123">
        <v>1</v>
      </c>
      <c r="I123">
        <v>0.2</v>
      </c>
      <c r="J123">
        <v>5.8000000000000007</v>
      </c>
      <c r="K123">
        <f>SUM(I113:I120)</f>
        <v>4.4000000000000004</v>
      </c>
    </row>
  </sheetData>
  <sortState ref="A2:J123">
    <sortCondition ref="C2:C123"/>
    <sortCondition ref="B2:B123"/>
  </sortState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G1" workbookViewId="0">
      <selection activeCell="L1" sqref="A1:L123"/>
    </sheetView>
  </sheetViews>
  <sheetFormatPr baseColWidth="10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46</v>
      </c>
    </row>
    <row r="2" spans="1:12">
      <c r="A2">
        <v>39680</v>
      </c>
      <c r="B2">
        <v>11</v>
      </c>
      <c r="C2">
        <v>0</v>
      </c>
      <c r="D2" t="s">
        <v>10</v>
      </c>
      <c r="E2" t="s">
        <v>15</v>
      </c>
      <c r="F2" t="s">
        <v>25</v>
      </c>
      <c r="I2">
        <v>11</v>
      </c>
      <c r="J2">
        <v>2.2000000000000002</v>
      </c>
    </row>
    <row r="3" spans="1:12">
      <c r="A3">
        <v>39680</v>
      </c>
      <c r="B3">
        <v>11</v>
      </c>
      <c r="C3">
        <v>0</v>
      </c>
      <c r="D3" t="s">
        <v>10</v>
      </c>
      <c r="E3" t="s">
        <v>15</v>
      </c>
      <c r="F3" t="s">
        <v>24</v>
      </c>
      <c r="I3">
        <v>2</v>
      </c>
      <c r="J3">
        <v>0.4</v>
      </c>
      <c r="K3">
        <v>2.6</v>
      </c>
      <c r="L3">
        <v>0</v>
      </c>
    </row>
    <row r="4" spans="1:12">
      <c r="A4">
        <v>39673</v>
      </c>
      <c r="B4">
        <v>21</v>
      </c>
      <c r="C4">
        <v>50</v>
      </c>
      <c r="D4" t="s">
        <v>10</v>
      </c>
      <c r="E4" t="s">
        <v>11</v>
      </c>
      <c r="G4" t="s">
        <v>12</v>
      </c>
      <c r="I4">
        <v>2</v>
      </c>
      <c r="J4">
        <v>0.4</v>
      </c>
    </row>
    <row r="5" spans="1:12">
      <c r="A5">
        <v>39673</v>
      </c>
      <c r="B5">
        <v>21</v>
      </c>
      <c r="C5">
        <v>50</v>
      </c>
      <c r="D5" t="s">
        <v>10</v>
      </c>
      <c r="E5" t="s">
        <v>11</v>
      </c>
      <c r="G5" t="s">
        <v>13</v>
      </c>
      <c r="I5">
        <v>2</v>
      </c>
      <c r="J5">
        <v>0.4</v>
      </c>
    </row>
    <row r="6" spans="1:12">
      <c r="A6">
        <v>39673</v>
      </c>
      <c r="B6">
        <v>21</v>
      </c>
      <c r="C6">
        <v>50</v>
      </c>
      <c r="D6" t="s">
        <v>10</v>
      </c>
      <c r="E6" t="s">
        <v>11</v>
      </c>
      <c r="G6" t="s">
        <v>14</v>
      </c>
      <c r="I6">
        <v>1</v>
      </c>
      <c r="J6">
        <v>0.2</v>
      </c>
    </row>
    <row r="7" spans="1:12">
      <c r="A7">
        <v>39673</v>
      </c>
      <c r="B7">
        <v>21</v>
      </c>
      <c r="C7">
        <v>50</v>
      </c>
      <c r="D7" t="s">
        <v>10</v>
      </c>
      <c r="E7" t="s">
        <v>15</v>
      </c>
      <c r="F7" t="s">
        <v>16</v>
      </c>
      <c r="I7">
        <v>1</v>
      </c>
      <c r="J7">
        <v>0.2</v>
      </c>
    </row>
    <row r="8" spans="1:12">
      <c r="A8">
        <v>39680</v>
      </c>
      <c r="B8">
        <v>21</v>
      </c>
      <c r="C8">
        <v>50</v>
      </c>
      <c r="D8" t="s">
        <v>10</v>
      </c>
      <c r="E8" t="s">
        <v>18</v>
      </c>
      <c r="F8" t="s">
        <v>26</v>
      </c>
      <c r="I8">
        <v>1</v>
      </c>
      <c r="J8">
        <v>0.2</v>
      </c>
    </row>
    <row r="9" spans="1:12">
      <c r="A9">
        <v>39680</v>
      </c>
      <c r="B9">
        <v>21</v>
      </c>
      <c r="C9">
        <v>50</v>
      </c>
      <c r="D9" t="s">
        <v>10</v>
      </c>
      <c r="E9" t="s">
        <v>18</v>
      </c>
      <c r="G9" t="s">
        <v>13</v>
      </c>
      <c r="I9">
        <v>1</v>
      </c>
      <c r="J9">
        <v>0.2</v>
      </c>
    </row>
    <row r="10" spans="1:12">
      <c r="A10">
        <v>39680</v>
      </c>
      <c r="B10">
        <v>21</v>
      </c>
      <c r="C10">
        <v>50</v>
      </c>
      <c r="D10" t="s">
        <v>10</v>
      </c>
      <c r="E10" t="s">
        <v>11</v>
      </c>
      <c r="F10" t="s">
        <v>27</v>
      </c>
      <c r="I10">
        <v>1</v>
      </c>
      <c r="J10">
        <v>0.2</v>
      </c>
    </row>
    <row r="11" spans="1:12">
      <c r="A11">
        <v>39680</v>
      </c>
      <c r="B11">
        <v>21</v>
      </c>
      <c r="C11">
        <v>50</v>
      </c>
      <c r="D11" t="s">
        <v>10</v>
      </c>
      <c r="E11" t="s">
        <v>11</v>
      </c>
      <c r="G11" t="s">
        <v>21</v>
      </c>
      <c r="I11">
        <v>4</v>
      </c>
      <c r="J11">
        <v>0.8</v>
      </c>
    </row>
    <row r="12" spans="1:12">
      <c r="A12">
        <v>39680</v>
      </c>
      <c r="B12">
        <v>21</v>
      </c>
      <c r="C12">
        <v>50</v>
      </c>
      <c r="D12" t="s">
        <v>10</v>
      </c>
      <c r="E12" t="s">
        <v>11</v>
      </c>
      <c r="G12" t="s">
        <v>12</v>
      </c>
      <c r="I12">
        <v>9</v>
      </c>
      <c r="J12">
        <v>1.8</v>
      </c>
    </row>
    <row r="13" spans="1:12">
      <c r="A13">
        <v>39680</v>
      </c>
      <c r="B13">
        <v>21</v>
      </c>
      <c r="C13">
        <v>50</v>
      </c>
      <c r="D13" t="s">
        <v>10</v>
      </c>
      <c r="E13" t="s">
        <v>11</v>
      </c>
      <c r="G13" t="s">
        <v>13</v>
      </c>
      <c r="I13">
        <v>1</v>
      </c>
      <c r="J13">
        <v>0.2</v>
      </c>
    </row>
    <row r="14" spans="1:12">
      <c r="A14">
        <v>39680</v>
      </c>
      <c r="B14">
        <v>21</v>
      </c>
      <c r="C14">
        <v>50</v>
      </c>
      <c r="D14" t="s">
        <v>10</v>
      </c>
      <c r="E14" t="s">
        <v>15</v>
      </c>
      <c r="F14" t="s">
        <v>25</v>
      </c>
      <c r="I14">
        <v>1</v>
      </c>
      <c r="J14">
        <v>0.2</v>
      </c>
    </row>
    <row r="15" spans="1:12">
      <c r="A15">
        <v>39680</v>
      </c>
      <c r="B15">
        <v>21</v>
      </c>
      <c r="C15">
        <v>50</v>
      </c>
      <c r="D15" t="s">
        <v>10</v>
      </c>
      <c r="E15" t="s">
        <v>15</v>
      </c>
      <c r="F15" t="s">
        <v>28</v>
      </c>
      <c r="I15">
        <v>17</v>
      </c>
      <c r="J15">
        <v>3.4</v>
      </c>
    </row>
    <row r="16" spans="1:12">
      <c r="A16">
        <v>39680</v>
      </c>
      <c r="B16">
        <v>21</v>
      </c>
      <c r="C16">
        <v>50</v>
      </c>
      <c r="D16" t="s">
        <v>10</v>
      </c>
      <c r="E16" t="s">
        <v>15</v>
      </c>
      <c r="F16" t="s">
        <v>24</v>
      </c>
      <c r="I16">
        <v>1</v>
      </c>
      <c r="J16">
        <v>0.2</v>
      </c>
    </row>
    <row r="17" spans="1:12">
      <c r="A17">
        <v>39680</v>
      </c>
      <c r="B17">
        <v>21</v>
      </c>
      <c r="C17">
        <v>50</v>
      </c>
      <c r="D17" t="s">
        <v>10</v>
      </c>
      <c r="E17" t="s">
        <v>15</v>
      </c>
      <c r="F17" t="s">
        <v>16</v>
      </c>
      <c r="I17">
        <v>15</v>
      </c>
      <c r="J17">
        <v>3</v>
      </c>
      <c r="K17">
        <v>7.0000000000000009</v>
      </c>
      <c r="L17">
        <v>4.4000000000000004</v>
      </c>
    </row>
    <row r="18" spans="1:12">
      <c r="A18">
        <v>39673</v>
      </c>
      <c r="B18">
        <v>28</v>
      </c>
      <c r="C18">
        <v>100</v>
      </c>
      <c r="D18" t="s">
        <v>10</v>
      </c>
      <c r="E18" t="s">
        <v>11</v>
      </c>
      <c r="G18" t="s">
        <v>22</v>
      </c>
      <c r="I18">
        <v>2</v>
      </c>
      <c r="J18">
        <v>0.4</v>
      </c>
    </row>
    <row r="19" spans="1:12">
      <c r="A19">
        <v>39680</v>
      </c>
      <c r="B19">
        <v>28</v>
      </c>
      <c r="C19">
        <v>100</v>
      </c>
      <c r="D19" t="s">
        <v>10</v>
      </c>
      <c r="E19" t="s">
        <v>11</v>
      </c>
      <c r="G19" t="s">
        <v>21</v>
      </c>
      <c r="I19">
        <v>3</v>
      </c>
      <c r="J19">
        <v>0.6</v>
      </c>
    </row>
    <row r="20" spans="1:12">
      <c r="A20">
        <v>39680</v>
      </c>
      <c r="B20">
        <v>28</v>
      </c>
      <c r="C20">
        <v>100</v>
      </c>
      <c r="D20" t="s">
        <v>10</v>
      </c>
      <c r="E20" t="s">
        <v>11</v>
      </c>
      <c r="G20" t="s">
        <v>12</v>
      </c>
      <c r="I20">
        <v>5</v>
      </c>
      <c r="J20">
        <v>1</v>
      </c>
    </row>
    <row r="21" spans="1:12">
      <c r="A21">
        <v>39680</v>
      </c>
      <c r="B21">
        <v>28</v>
      </c>
      <c r="C21">
        <v>100</v>
      </c>
      <c r="D21" t="s">
        <v>10</v>
      </c>
      <c r="E21" t="s">
        <v>11</v>
      </c>
      <c r="G21" t="s">
        <v>22</v>
      </c>
      <c r="I21">
        <v>5</v>
      </c>
      <c r="J21">
        <v>1</v>
      </c>
    </row>
    <row r="22" spans="1:12">
      <c r="A22">
        <v>39680</v>
      </c>
      <c r="B22">
        <v>28</v>
      </c>
      <c r="C22">
        <v>100</v>
      </c>
      <c r="D22" t="s">
        <v>10</v>
      </c>
      <c r="E22" t="s">
        <v>15</v>
      </c>
      <c r="F22" t="s">
        <v>28</v>
      </c>
      <c r="I22">
        <v>1</v>
      </c>
      <c r="J22">
        <v>0.2</v>
      </c>
    </row>
    <row r="23" spans="1:12">
      <c r="A23">
        <v>39680</v>
      </c>
      <c r="B23">
        <v>28</v>
      </c>
      <c r="C23">
        <v>100</v>
      </c>
      <c r="D23" t="s">
        <v>10</v>
      </c>
      <c r="E23" t="s">
        <v>15</v>
      </c>
      <c r="F23" t="s">
        <v>24</v>
      </c>
      <c r="I23">
        <v>2</v>
      </c>
      <c r="J23">
        <v>0.4</v>
      </c>
    </row>
    <row r="24" spans="1:12">
      <c r="A24">
        <v>39680</v>
      </c>
      <c r="B24">
        <v>28</v>
      </c>
      <c r="C24">
        <v>100</v>
      </c>
      <c r="D24" t="s">
        <v>10</v>
      </c>
      <c r="E24" t="s">
        <v>15</v>
      </c>
      <c r="F24" t="s">
        <v>16</v>
      </c>
      <c r="I24">
        <v>1</v>
      </c>
      <c r="J24">
        <v>0.2</v>
      </c>
      <c r="K24">
        <v>0.8</v>
      </c>
      <c r="L24">
        <v>3</v>
      </c>
    </row>
    <row r="25" spans="1:12">
      <c r="A25">
        <v>39673</v>
      </c>
      <c r="B25">
        <v>19</v>
      </c>
      <c r="C25">
        <v>150</v>
      </c>
      <c r="D25" t="s">
        <v>10</v>
      </c>
      <c r="E25" t="s">
        <v>18</v>
      </c>
      <c r="G25" t="s">
        <v>12</v>
      </c>
      <c r="I25">
        <v>2</v>
      </c>
      <c r="J25">
        <v>0.4</v>
      </c>
    </row>
    <row r="26" spans="1:12">
      <c r="A26">
        <v>39673</v>
      </c>
      <c r="B26">
        <v>19</v>
      </c>
      <c r="C26">
        <v>150</v>
      </c>
      <c r="D26" t="s">
        <v>10</v>
      </c>
      <c r="E26" t="s">
        <v>11</v>
      </c>
      <c r="G26" t="s">
        <v>12</v>
      </c>
      <c r="I26">
        <v>1</v>
      </c>
      <c r="J26">
        <v>0.2</v>
      </c>
    </row>
    <row r="27" spans="1:12">
      <c r="A27">
        <v>39673</v>
      </c>
      <c r="B27">
        <v>19</v>
      </c>
      <c r="C27">
        <v>150</v>
      </c>
      <c r="D27" t="s">
        <v>10</v>
      </c>
      <c r="E27" t="s">
        <v>11</v>
      </c>
      <c r="G27" t="s">
        <v>13</v>
      </c>
      <c r="I27">
        <v>1</v>
      </c>
      <c r="J27">
        <v>0.2</v>
      </c>
    </row>
    <row r="28" spans="1:12">
      <c r="A28">
        <v>39680</v>
      </c>
      <c r="B28">
        <v>19</v>
      </c>
      <c r="C28">
        <v>150</v>
      </c>
      <c r="D28" t="s">
        <v>10</v>
      </c>
      <c r="E28" t="s">
        <v>31</v>
      </c>
      <c r="F28" t="s">
        <v>25</v>
      </c>
      <c r="I28">
        <v>5</v>
      </c>
      <c r="J28">
        <v>1</v>
      </c>
    </row>
    <row r="29" spans="1:12">
      <c r="A29">
        <v>39680</v>
      </c>
      <c r="B29">
        <v>19</v>
      </c>
      <c r="C29">
        <v>150</v>
      </c>
      <c r="D29" t="s">
        <v>10</v>
      </c>
      <c r="E29" t="s">
        <v>11</v>
      </c>
      <c r="F29" t="s">
        <v>19</v>
      </c>
      <c r="H29" t="s">
        <v>20</v>
      </c>
      <c r="I29">
        <v>1</v>
      </c>
      <c r="J29">
        <v>0.2</v>
      </c>
    </row>
    <row r="30" spans="1:12">
      <c r="A30">
        <v>39680</v>
      </c>
      <c r="B30">
        <v>19</v>
      </c>
      <c r="C30">
        <v>150</v>
      </c>
      <c r="D30" t="s">
        <v>10</v>
      </c>
      <c r="E30" t="s">
        <v>11</v>
      </c>
      <c r="G30" t="s">
        <v>12</v>
      </c>
      <c r="I30">
        <v>22</v>
      </c>
      <c r="J30">
        <v>4.4000000000000004</v>
      </c>
    </row>
    <row r="31" spans="1:12">
      <c r="A31">
        <v>39680</v>
      </c>
      <c r="B31">
        <v>19</v>
      </c>
      <c r="C31">
        <v>150</v>
      </c>
      <c r="D31" t="s">
        <v>10</v>
      </c>
      <c r="E31" t="s">
        <v>15</v>
      </c>
      <c r="F31" t="s">
        <v>28</v>
      </c>
      <c r="I31">
        <v>1</v>
      </c>
      <c r="J31">
        <v>0.2</v>
      </c>
    </row>
    <row r="32" spans="1:12">
      <c r="A32">
        <v>39680</v>
      </c>
      <c r="B32">
        <v>19</v>
      </c>
      <c r="C32">
        <v>150</v>
      </c>
      <c r="D32" t="s">
        <v>10</v>
      </c>
      <c r="E32" t="s">
        <v>15</v>
      </c>
      <c r="F32" t="s">
        <v>24</v>
      </c>
      <c r="I32">
        <v>1</v>
      </c>
      <c r="J32">
        <v>0.2</v>
      </c>
    </row>
    <row r="33" spans="1:12">
      <c r="A33">
        <v>39680</v>
      </c>
      <c r="B33">
        <v>19</v>
      </c>
      <c r="C33">
        <v>150</v>
      </c>
      <c r="D33" t="s">
        <v>10</v>
      </c>
      <c r="E33" t="s">
        <v>15</v>
      </c>
      <c r="F33" t="s">
        <v>16</v>
      </c>
      <c r="I33">
        <v>1</v>
      </c>
      <c r="J33">
        <v>0.2</v>
      </c>
      <c r="K33">
        <v>0.60000000000000009</v>
      </c>
      <c r="L33">
        <v>6.4</v>
      </c>
    </row>
    <row r="34" spans="1:12">
      <c r="A34">
        <v>39680</v>
      </c>
      <c r="B34">
        <v>12</v>
      </c>
      <c r="C34">
        <v>200</v>
      </c>
      <c r="D34" t="s">
        <v>10</v>
      </c>
      <c r="E34" t="s">
        <v>11</v>
      </c>
      <c r="G34" t="s">
        <v>22</v>
      </c>
      <c r="I34">
        <v>1</v>
      </c>
      <c r="J34">
        <v>0.2</v>
      </c>
    </row>
    <row r="35" spans="1:12">
      <c r="A35">
        <v>39680</v>
      </c>
      <c r="B35">
        <v>12</v>
      </c>
      <c r="C35">
        <v>200</v>
      </c>
      <c r="D35" t="s">
        <v>10</v>
      </c>
      <c r="E35" t="s">
        <v>15</v>
      </c>
      <c r="F35" t="s">
        <v>25</v>
      </c>
      <c r="I35">
        <v>4</v>
      </c>
      <c r="J35">
        <v>0.8</v>
      </c>
      <c r="K35">
        <v>0.8</v>
      </c>
      <c r="L35">
        <v>0.2</v>
      </c>
    </row>
    <row r="36" spans="1:12">
      <c r="A36">
        <v>39680</v>
      </c>
      <c r="B36">
        <v>13</v>
      </c>
      <c r="C36">
        <v>250</v>
      </c>
      <c r="D36" t="s">
        <v>10</v>
      </c>
      <c r="E36" t="s">
        <v>11</v>
      </c>
      <c r="G36" t="s">
        <v>12</v>
      </c>
      <c r="I36">
        <v>2</v>
      </c>
      <c r="J36">
        <v>0.4</v>
      </c>
      <c r="L36">
        <v>0.4</v>
      </c>
    </row>
    <row r="37" spans="1:12">
      <c r="A37">
        <v>39673</v>
      </c>
      <c r="B37">
        <v>22</v>
      </c>
      <c r="C37">
        <v>300</v>
      </c>
      <c r="D37" t="s">
        <v>10</v>
      </c>
      <c r="E37" t="s">
        <v>11</v>
      </c>
      <c r="F37" t="s">
        <v>19</v>
      </c>
      <c r="I37">
        <v>1</v>
      </c>
      <c r="J37">
        <v>0.2</v>
      </c>
    </row>
    <row r="38" spans="1:12">
      <c r="A38">
        <v>39673</v>
      </c>
      <c r="B38">
        <v>22</v>
      </c>
      <c r="C38">
        <v>300</v>
      </c>
      <c r="D38" t="s">
        <v>10</v>
      </c>
      <c r="E38" t="s">
        <v>15</v>
      </c>
      <c r="F38" t="s">
        <v>23</v>
      </c>
      <c r="I38">
        <v>2</v>
      </c>
      <c r="J38">
        <v>0.4</v>
      </c>
    </row>
    <row r="39" spans="1:12">
      <c r="A39">
        <v>39680</v>
      </c>
      <c r="B39">
        <v>22</v>
      </c>
      <c r="C39">
        <v>300</v>
      </c>
      <c r="D39" t="s">
        <v>10</v>
      </c>
      <c r="E39" t="s">
        <v>31</v>
      </c>
      <c r="F39" t="s">
        <v>25</v>
      </c>
      <c r="I39">
        <v>13</v>
      </c>
      <c r="J39">
        <v>2.6</v>
      </c>
    </row>
    <row r="40" spans="1:12">
      <c r="A40">
        <v>39680</v>
      </c>
      <c r="B40">
        <v>22</v>
      </c>
      <c r="C40">
        <v>300</v>
      </c>
      <c r="D40" t="s">
        <v>10</v>
      </c>
      <c r="E40" t="s">
        <v>11</v>
      </c>
      <c r="F40" t="s">
        <v>19</v>
      </c>
      <c r="H40" t="s">
        <v>20</v>
      </c>
      <c r="I40">
        <v>1</v>
      </c>
      <c r="J40">
        <v>0.2</v>
      </c>
    </row>
    <row r="41" spans="1:12">
      <c r="A41">
        <v>39680</v>
      </c>
      <c r="B41">
        <v>22</v>
      </c>
      <c r="C41">
        <v>300</v>
      </c>
      <c r="D41" t="s">
        <v>10</v>
      </c>
      <c r="E41" t="s">
        <v>11</v>
      </c>
      <c r="G41" t="s">
        <v>21</v>
      </c>
      <c r="I41">
        <v>1</v>
      </c>
      <c r="J41">
        <v>0.2</v>
      </c>
    </row>
    <row r="42" spans="1:12">
      <c r="A42">
        <v>39680</v>
      </c>
      <c r="B42">
        <v>22</v>
      </c>
      <c r="C42">
        <v>300</v>
      </c>
      <c r="D42" t="s">
        <v>10</v>
      </c>
      <c r="E42" t="s">
        <v>11</v>
      </c>
      <c r="G42" t="s">
        <v>12</v>
      </c>
      <c r="I42">
        <v>6</v>
      </c>
      <c r="J42">
        <v>1.2</v>
      </c>
    </row>
    <row r="43" spans="1:12">
      <c r="A43">
        <v>39680</v>
      </c>
      <c r="B43">
        <v>22</v>
      </c>
      <c r="C43">
        <v>300</v>
      </c>
      <c r="D43" t="s">
        <v>10</v>
      </c>
      <c r="E43" t="s">
        <v>15</v>
      </c>
      <c r="F43" t="s">
        <v>25</v>
      </c>
      <c r="I43">
        <v>1</v>
      </c>
      <c r="J43">
        <v>0.2</v>
      </c>
    </row>
    <row r="44" spans="1:12">
      <c r="A44">
        <v>39680</v>
      </c>
      <c r="B44">
        <v>22</v>
      </c>
      <c r="C44">
        <v>300</v>
      </c>
      <c r="D44" t="s">
        <v>10</v>
      </c>
      <c r="E44" t="s">
        <v>15</v>
      </c>
      <c r="F44" t="s">
        <v>28</v>
      </c>
      <c r="I44">
        <v>12</v>
      </c>
      <c r="J44">
        <v>2.4</v>
      </c>
    </row>
    <row r="45" spans="1:12">
      <c r="A45">
        <v>39680</v>
      </c>
      <c r="B45">
        <v>22</v>
      </c>
      <c r="C45">
        <v>300</v>
      </c>
      <c r="D45" t="s">
        <v>10</v>
      </c>
      <c r="E45" t="s">
        <v>15</v>
      </c>
      <c r="F45" t="s">
        <v>24</v>
      </c>
      <c r="I45">
        <v>5</v>
      </c>
      <c r="J45">
        <v>1</v>
      </c>
    </row>
    <row r="46" spans="1:12">
      <c r="A46">
        <v>39680</v>
      </c>
      <c r="B46">
        <v>22</v>
      </c>
      <c r="C46">
        <v>300</v>
      </c>
      <c r="D46" t="s">
        <v>10</v>
      </c>
      <c r="E46" t="s">
        <v>15</v>
      </c>
      <c r="F46" t="s">
        <v>16</v>
      </c>
      <c r="I46">
        <v>5</v>
      </c>
      <c r="J46">
        <v>1</v>
      </c>
      <c r="K46">
        <v>5</v>
      </c>
      <c r="L46">
        <v>4.4000000000000004</v>
      </c>
    </row>
    <row r="47" spans="1:12">
      <c r="A47">
        <v>39673</v>
      </c>
      <c r="B47">
        <v>20</v>
      </c>
      <c r="C47">
        <v>350</v>
      </c>
      <c r="D47" t="s">
        <v>10</v>
      </c>
      <c r="E47" t="s">
        <v>18</v>
      </c>
      <c r="G47" t="s">
        <v>14</v>
      </c>
      <c r="I47">
        <v>1</v>
      </c>
      <c r="J47">
        <v>0.2</v>
      </c>
    </row>
    <row r="48" spans="1:12">
      <c r="A48">
        <v>39673</v>
      </c>
      <c r="B48">
        <v>20</v>
      </c>
      <c r="C48">
        <v>350</v>
      </c>
      <c r="D48" t="s">
        <v>10</v>
      </c>
      <c r="E48" t="s">
        <v>11</v>
      </c>
      <c r="G48" t="s">
        <v>21</v>
      </c>
      <c r="I48">
        <v>1</v>
      </c>
      <c r="J48">
        <v>0.2</v>
      </c>
    </row>
    <row r="49" spans="1:12">
      <c r="A49">
        <v>39673</v>
      </c>
      <c r="B49">
        <v>20</v>
      </c>
      <c r="C49">
        <v>350</v>
      </c>
      <c r="D49" t="s">
        <v>10</v>
      </c>
      <c r="E49" t="s">
        <v>15</v>
      </c>
      <c r="F49" t="s">
        <v>23</v>
      </c>
      <c r="I49">
        <v>5</v>
      </c>
      <c r="J49">
        <v>1</v>
      </c>
    </row>
    <row r="50" spans="1:12">
      <c r="A50">
        <v>39673</v>
      </c>
      <c r="B50">
        <v>20</v>
      </c>
      <c r="C50">
        <v>350</v>
      </c>
      <c r="D50" t="s">
        <v>10</v>
      </c>
      <c r="E50" t="s">
        <v>15</v>
      </c>
      <c r="F50" t="s">
        <v>24</v>
      </c>
      <c r="I50">
        <v>1</v>
      </c>
      <c r="J50">
        <v>0.2</v>
      </c>
    </row>
    <row r="51" spans="1:12">
      <c r="A51">
        <v>39673</v>
      </c>
      <c r="B51">
        <v>20</v>
      </c>
      <c r="C51">
        <v>350</v>
      </c>
      <c r="D51" t="s">
        <v>10</v>
      </c>
      <c r="E51" t="s">
        <v>15</v>
      </c>
      <c r="F51" t="s">
        <v>16</v>
      </c>
      <c r="I51">
        <v>5</v>
      </c>
      <c r="J51">
        <v>1</v>
      </c>
      <c r="K51">
        <v>2.2000000000000002</v>
      </c>
      <c r="L51">
        <v>0.4</v>
      </c>
    </row>
    <row r="52" spans="1:12">
      <c r="A52">
        <v>39680</v>
      </c>
      <c r="B52">
        <v>9</v>
      </c>
      <c r="C52">
        <v>400</v>
      </c>
      <c r="D52" t="s">
        <v>10</v>
      </c>
      <c r="E52" t="s">
        <v>15</v>
      </c>
      <c r="F52" t="s">
        <v>25</v>
      </c>
      <c r="I52">
        <v>4</v>
      </c>
      <c r="J52">
        <v>0.8</v>
      </c>
      <c r="K52">
        <v>0</v>
      </c>
      <c r="L52">
        <v>0.8</v>
      </c>
    </row>
    <row r="53" spans="1:12">
      <c r="A53">
        <v>39673</v>
      </c>
      <c r="B53">
        <v>30</v>
      </c>
      <c r="C53">
        <v>450</v>
      </c>
      <c r="D53" t="s">
        <v>10</v>
      </c>
      <c r="E53" t="s">
        <v>15</v>
      </c>
      <c r="F53" t="s">
        <v>16</v>
      </c>
      <c r="I53">
        <v>4</v>
      </c>
      <c r="J53">
        <v>0.8</v>
      </c>
    </row>
    <row r="54" spans="1:12">
      <c r="A54">
        <v>39680</v>
      </c>
      <c r="B54">
        <v>30</v>
      </c>
      <c r="C54">
        <v>450</v>
      </c>
      <c r="D54" t="s">
        <v>10</v>
      </c>
      <c r="E54" t="s">
        <v>31</v>
      </c>
      <c r="F54" t="s">
        <v>25</v>
      </c>
      <c r="I54">
        <v>9</v>
      </c>
      <c r="J54">
        <v>1.8</v>
      </c>
    </row>
    <row r="55" spans="1:12">
      <c r="A55">
        <v>39680</v>
      </c>
      <c r="B55">
        <v>30</v>
      </c>
      <c r="C55">
        <v>450</v>
      </c>
      <c r="D55" t="s">
        <v>10</v>
      </c>
      <c r="E55" t="s">
        <v>11</v>
      </c>
      <c r="F55" t="s">
        <v>19</v>
      </c>
      <c r="H55" t="s">
        <v>20</v>
      </c>
      <c r="I55">
        <v>1</v>
      </c>
      <c r="J55">
        <v>0.2</v>
      </c>
    </row>
    <row r="56" spans="1:12">
      <c r="A56">
        <v>39680</v>
      </c>
      <c r="B56">
        <v>30</v>
      </c>
      <c r="C56">
        <v>450</v>
      </c>
      <c r="D56" t="s">
        <v>10</v>
      </c>
      <c r="E56" t="s">
        <v>11</v>
      </c>
      <c r="G56" t="s">
        <v>32</v>
      </c>
      <c r="I56">
        <v>1</v>
      </c>
      <c r="J56">
        <v>0.2</v>
      </c>
    </row>
    <row r="57" spans="1:12">
      <c r="A57">
        <v>39680</v>
      </c>
      <c r="B57">
        <v>30</v>
      </c>
      <c r="C57">
        <v>450</v>
      </c>
      <c r="D57" t="s">
        <v>10</v>
      </c>
      <c r="E57" t="s">
        <v>11</v>
      </c>
      <c r="G57" t="s">
        <v>21</v>
      </c>
      <c r="I57">
        <v>1</v>
      </c>
      <c r="J57">
        <v>0.2</v>
      </c>
    </row>
    <row r="58" spans="1:12">
      <c r="A58">
        <v>39680</v>
      </c>
      <c r="B58">
        <v>30</v>
      </c>
      <c r="C58">
        <v>450</v>
      </c>
      <c r="D58" t="s">
        <v>10</v>
      </c>
      <c r="E58" t="s">
        <v>11</v>
      </c>
      <c r="G58" t="s">
        <v>12</v>
      </c>
      <c r="I58">
        <v>7</v>
      </c>
      <c r="J58">
        <v>1.4</v>
      </c>
    </row>
    <row r="59" spans="1:12">
      <c r="A59">
        <v>39680</v>
      </c>
      <c r="B59">
        <v>30</v>
      </c>
      <c r="C59">
        <v>450</v>
      </c>
      <c r="D59" t="s">
        <v>10</v>
      </c>
      <c r="E59" t="s">
        <v>11</v>
      </c>
      <c r="G59" t="s">
        <v>22</v>
      </c>
      <c r="I59">
        <v>3</v>
      </c>
      <c r="J59">
        <v>0.6</v>
      </c>
    </row>
    <row r="60" spans="1:12">
      <c r="A60">
        <v>39680</v>
      </c>
      <c r="B60">
        <v>30</v>
      </c>
      <c r="C60">
        <v>450</v>
      </c>
      <c r="D60" t="s">
        <v>10</v>
      </c>
      <c r="E60" t="s">
        <v>15</v>
      </c>
      <c r="F60" t="s">
        <v>28</v>
      </c>
      <c r="I60">
        <v>7</v>
      </c>
      <c r="J60">
        <v>1.4</v>
      </c>
    </row>
    <row r="61" spans="1:12">
      <c r="A61">
        <v>39680</v>
      </c>
      <c r="B61">
        <v>30</v>
      </c>
      <c r="C61">
        <v>450</v>
      </c>
      <c r="D61" t="s">
        <v>10</v>
      </c>
      <c r="E61" t="s">
        <v>15</v>
      </c>
      <c r="F61" t="s">
        <v>24</v>
      </c>
      <c r="I61">
        <v>1</v>
      </c>
      <c r="J61">
        <v>0.2</v>
      </c>
    </row>
    <row r="62" spans="1:12">
      <c r="A62">
        <v>39680</v>
      </c>
      <c r="B62">
        <v>30</v>
      </c>
      <c r="C62">
        <v>450</v>
      </c>
      <c r="D62" t="s">
        <v>10</v>
      </c>
      <c r="E62" t="s">
        <v>15</v>
      </c>
      <c r="F62" t="s">
        <v>16</v>
      </c>
      <c r="I62">
        <v>9</v>
      </c>
      <c r="J62">
        <v>1.8</v>
      </c>
      <c r="K62">
        <v>4.2</v>
      </c>
      <c r="L62">
        <v>4.4000000000000004</v>
      </c>
    </row>
    <row r="63" spans="1:12">
      <c r="A63">
        <v>39680</v>
      </c>
      <c r="B63">
        <v>2</v>
      </c>
      <c r="C63">
        <v>0</v>
      </c>
      <c r="D63" t="s">
        <v>17</v>
      </c>
      <c r="E63" t="s">
        <v>11</v>
      </c>
      <c r="G63" t="s">
        <v>21</v>
      </c>
      <c r="I63">
        <v>4</v>
      </c>
      <c r="J63">
        <v>0.8</v>
      </c>
    </row>
    <row r="64" spans="1:12">
      <c r="A64">
        <v>39680</v>
      </c>
      <c r="B64">
        <v>2</v>
      </c>
      <c r="C64">
        <v>0</v>
      </c>
      <c r="D64" t="s">
        <v>17</v>
      </c>
      <c r="E64" t="s">
        <v>11</v>
      </c>
      <c r="G64" t="s">
        <v>12</v>
      </c>
      <c r="I64">
        <v>3</v>
      </c>
      <c r="J64">
        <v>0.6</v>
      </c>
    </row>
    <row r="65" spans="1:12">
      <c r="A65">
        <v>39680</v>
      </c>
      <c r="B65">
        <v>2</v>
      </c>
      <c r="C65">
        <v>0</v>
      </c>
      <c r="D65" t="s">
        <v>17</v>
      </c>
      <c r="E65" t="s">
        <v>11</v>
      </c>
      <c r="G65" t="s">
        <v>14</v>
      </c>
      <c r="I65">
        <v>2</v>
      </c>
      <c r="J65">
        <v>0.4</v>
      </c>
      <c r="L65">
        <v>1.7999999999999998</v>
      </c>
    </row>
    <row r="66" spans="1:12">
      <c r="A66">
        <v>39673</v>
      </c>
      <c r="B66">
        <v>24</v>
      </c>
      <c r="C66">
        <v>50</v>
      </c>
      <c r="D66" t="s">
        <v>17</v>
      </c>
      <c r="E66" t="s">
        <v>18</v>
      </c>
      <c r="F66" t="s">
        <v>19</v>
      </c>
      <c r="H66" t="s">
        <v>20</v>
      </c>
      <c r="I66">
        <v>1</v>
      </c>
      <c r="J66">
        <v>0.2</v>
      </c>
    </row>
    <row r="67" spans="1:12">
      <c r="A67">
        <v>39673</v>
      </c>
      <c r="B67">
        <v>24</v>
      </c>
      <c r="C67">
        <v>50</v>
      </c>
      <c r="D67" t="s">
        <v>17</v>
      </c>
      <c r="E67" t="s">
        <v>11</v>
      </c>
      <c r="F67" t="s">
        <v>19</v>
      </c>
      <c r="H67" t="s">
        <v>20</v>
      </c>
      <c r="I67">
        <v>2</v>
      </c>
      <c r="J67">
        <v>0.4</v>
      </c>
    </row>
    <row r="68" spans="1:12">
      <c r="A68">
        <v>39673</v>
      </c>
      <c r="B68">
        <v>24</v>
      </c>
      <c r="C68">
        <v>50</v>
      </c>
      <c r="D68" t="s">
        <v>17</v>
      </c>
      <c r="E68" t="s">
        <v>11</v>
      </c>
      <c r="G68" t="s">
        <v>21</v>
      </c>
      <c r="I68">
        <v>1</v>
      </c>
      <c r="J68">
        <v>0.2</v>
      </c>
    </row>
    <row r="69" spans="1:12">
      <c r="A69">
        <v>39680</v>
      </c>
      <c r="B69">
        <v>24</v>
      </c>
      <c r="C69">
        <v>50</v>
      </c>
      <c r="D69" t="s">
        <v>17</v>
      </c>
      <c r="E69" t="s">
        <v>18</v>
      </c>
      <c r="F69" t="s">
        <v>19</v>
      </c>
      <c r="H69" t="s">
        <v>29</v>
      </c>
      <c r="I69">
        <v>1</v>
      </c>
      <c r="J69">
        <v>0.2</v>
      </c>
    </row>
    <row r="70" spans="1:12">
      <c r="A70">
        <v>39680</v>
      </c>
      <c r="B70">
        <v>24</v>
      </c>
      <c r="C70">
        <v>50</v>
      </c>
      <c r="D70" t="s">
        <v>17</v>
      </c>
      <c r="E70" t="s">
        <v>18</v>
      </c>
      <c r="G70" t="s">
        <v>30</v>
      </c>
      <c r="I70">
        <v>1</v>
      </c>
      <c r="J70">
        <v>0.2</v>
      </c>
    </row>
    <row r="71" spans="1:12">
      <c r="A71">
        <v>39680</v>
      </c>
      <c r="B71">
        <v>24</v>
      </c>
      <c r="C71">
        <v>50</v>
      </c>
      <c r="D71" t="s">
        <v>17</v>
      </c>
      <c r="E71" t="s">
        <v>18</v>
      </c>
      <c r="G71" t="s">
        <v>13</v>
      </c>
      <c r="I71">
        <v>1</v>
      </c>
      <c r="J71">
        <v>0.2</v>
      </c>
    </row>
    <row r="72" spans="1:12">
      <c r="A72">
        <v>39680</v>
      </c>
      <c r="B72">
        <v>24</v>
      </c>
      <c r="C72">
        <v>50</v>
      </c>
      <c r="D72" t="s">
        <v>17</v>
      </c>
      <c r="E72" t="s">
        <v>31</v>
      </c>
      <c r="F72" t="s">
        <v>25</v>
      </c>
      <c r="I72">
        <v>1</v>
      </c>
      <c r="J72">
        <v>0.2</v>
      </c>
    </row>
    <row r="73" spans="1:12">
      <c r="A73">
        <v>39680</v>
      </c>
      <c r="B73">
        <v>24</v>
      </c>
      <c r="C73">
        <v>50</v>
      </c>
      <c r="D73" t="s">
        <v>17</v>
      </c>
      <c r="E73" t="s">
        <v>11</v>
      </c>
      <c r="F73" t="s">
        <v>19</v>
      </c>
      <c r="H73" t="s">
        <v>20</v>
      </c>
      <c r="I73">
        <v>4</v>
      </c>
      <c r="J73">
        <v>0.8</v>
      </c>
    </row>
    <row r="74" spans="1:12">
      <c r="A74">
        <v>39680</v>
      </c>
      <c r="B74">
        <v>24</v>
      </c>
      <c r="C74">
        <v>50</v>
      </c>
      <c r="D74" t="s">
        <v>17</v>
      </c>
      <c r="E74" t="s">
        <v>11</v>
      </c>
      <c r="G74" t="s">
        <v>21</v>
      </c>
      <c r="I74">
        <v>3</v>
      </c>
      <c r="J74">
        <v>0.6</v>
      </c>
    </row>
    <row r="75" spans="1:12">
      <c r="A75">
        <v>39680</v>
      </c>
      <c r="B75">
        <v>24</v>
      </c>
      <c r="C75">
        <v>50</v>
      </c>
      <c r="D75" t="s">
        <v>17</v>
      </c>
      <c r="E75" t="s">
        <v>11</v>
      </c>
      <c r="G75" t="s">
        <v>12</v>
      </c>
      <c r="I75">
        <v>6</v>
      </c>
      <c r="J75">
        <v>1.2</v>
      </c>
    </row>
    <row r="76" spans="1:12">
      <c r="A76">
        <v>39680</v>
      </c>
      <c r="B76">
        <v>24</v>
      </c>
      <c r="C76">
        <v>50</v>
      </c>
      <c r="D76" t="s">
        <v>17</v>
      </c>
      <c r="E76" t="s">
        <v>11</v>
      </c>
      <c r="G76" t="s">
        <v>22</v>
      </c>
      <c r="I76">
        <v>5</v>
      </c>
      <c r="J76">
        <v>1</v>
      </c>
    </row>
    <row r="77" spans="1:12">
      <c r="A77">
        <v>39680</v>
      </c>
      <c r="B77">
        <v>24</v>
      </c>
      <c r="C77">
        <v>50</v>
      </c>
      <c r="D77" t="s">
        <v>17</v>
      </c>
      <c r="E77" t="s">
        <v>15</v>
      </c>
      <c r="F77" t="s">
        <v>28</v>
      </c>
      <c r="I77">
        <v>1</v>
      </c>
      <c r="J77">
        <v>0.2</v>
      </c>
    </row>
    <row r="78" spans="1:12">
      <c r="A78">
        <v>39680</v>
      </c>
      <c r="B78">
        <v>24</v>
      </c>
      <c r="C78">
        <v>50</v>
      </c>
      <c r="D78" t="s">
        <v>17</v>
      </c>
      <c r="E78" t="s">
        <v>15</v>
      </c>
      <c r="F78" t="s">
        <v>24</v>
      </c>
      <c r="I78">
        <v>2</v>
      </c>
      <c r="J78">
        <v>0.4</v>
      </c>
      <c r="K78">
        <v>0.60000000000000009</v>
      </c>
      <c r="L78">
        <v>5.2</v>
      </c>
    </row>
    <row r="79" spans="1:12">
      <c r="A79">
        <v>39680</v>
      </c>
      <c r="B79">
        <v>5</v>
      </c>
      <c r="C79">
        <v>100</v>
      </c>
      <c r="D79" t="s">
        <v>17</v>
      </c>
      <c r="E79" t="s">
        <v>31</v>
      </c>
      <c r="F79" t="s">
        <v>25</v>
      </c>
      <c r="I79">
        <v>1</v>
      </c>
      <c r="J79">
        <v>0.2</v>
      </c>
    </row>
    <row r="80" spans="1:12">
      <c r="A80">
        <v>39680</v>
      </c>
      <c r="B80">
        <v>5</v>
      </c>
      <c r="C80">
        <v>100</v>
      </c>
      <c r="D80" t="s">
        <v>17</v>
      </c>
      <c r="E80" t="s">
        <v>11</v>
      </c>
      <c r="G80" t="s">
        <v>21</v>
      </c>
      <c r="I80">
        <v>1</v>
      </c>
      <c r="J80">
        <v>0.2</v>
      </c>
    </row>
    <row r="81" spans="1:12">
      <c r="A81">
        <v>39680</v>
      </c>
      <c r="B81">
        <v>5</v>
      </c>
      <c r="C81">
        <v>100</v>
      </c>
      <c r="D81" t="s">
        <v>17</v>
      </c>
      <c r="E81" t="s">
        <v>11</v>
      </c>
      <c r="G81" t="s">
        <v>12</v>
      </c>
      <c r="I81">
        <v>3</v>
      </c>
      <c r="J81">
        <v>0.6</v>
      </c>
    </row>
    <row r="82" spans="1:12">
      <c r="A82">
        <v>39680</v>
      </c>
      <c r="B82">
        <v>5</v>
      </c>
      <c r="C82">
        <v>100</v>
      </c>
      <c r="D82" t="s">
        <v>17</v>
      </c>
      <c r="E82" t="s">
        <v>11</v>
      </c>
      <c r="G82" t="s">
        <v>14</v>
      </c>
      <c r="I82">
        <v>4</v>
      </c>
      <c r="J82">
        <v>0.8</v>
      </c>
    </row>
    <row r="83" spans="1:12">
      <c r="A83">
        <v>39680</v>
      </c>
      <c r="B83">
        <v>5</v>
      </c>
      <c r="C83">
        <v>100</v>
      </c>
      <c r="D83" t="s">
        <v>17</v>
      </c>
      <c r="E83" t="s">
        <v>15</v>
      </c>
      <c r="F83" t="s">
        <v>24</v>
      </c>
      <c r="I83">
        <v>11</v>
      </c>
      <c r="J83">
        <v>2.2000000000000002</v>
      </c>
      <c r="K83">
        <v>2.2000000000000002</v>
      </c>
      <c r="L83">
        <v>1.8</v>
      </c>
    </row>
    <row r="84" spans="1:12">
      <c r="A84">
        <v>39680</v>
      </c>
      <c r="B84">
        <v>16</v>
      </c>
      <c r="C84">
        <v>150</v>
      </c>
      <c r="D84" t="s">
        <v>17</v>
      </c>
      <c r="E84" t="s">
        <v>11</v>
      </c>
      <c r="G84" t="s">
        <v>12</v>
      </c>
      <c r="I84">
        <v>1</v>
      </c>
      <c r="J84">
        <v>0.2</v>
      </c>
    </row>
    <row r="85" spans="1:12">
      <c r="A85">
        <v>39680</v>
      </c>
      <c r="B85">
        <v>16</v>
      </c>
      <c r="C85">
        <v>150</v>
      </c>
      <c r="D85" t="s">
        <v>17</v>
      </c>
      <c r="E85" t="s">
        <v>15</v>
      </c>
      <c r="F85" t="s">
        <v>25</v>
      </c>
      <c r="I85">
        <v>1</v>
      </c>
      <c r="J85">
        <v>0.2</v>
      </c>
      <c r="K85">
        <v>0.2</v>
      </c>
      <c r="L85">
        <v>0.2</v>
      </c>
    </row>
    <row r="86" spans="1:12">
      <c r="A86">
        <v>39673</v>
      </c>
      <c r="B86">
        <v>26</v>
      </c>
      <c r="C86">
        <v>250</v>
      </c>
      <c r="D86" t="s">
        <v>17</v>
      </c>
      <c r="E86" t="s">
        <v>11</v>
      </c>
      <c r="G86" t="s">
        <v>14</v>
      </c>
      <c r="I86">
        <v>1</v>
      </c>
      <c r="J86">
        <v>0.2</v>
      </c>
    </row>
    <row r="87" spans="1:12">
      <c r="A87">
        <v>39680</v>
      </c>
      <c r="B87">
        <v>26</v>
      </c>
      <c r="C87">
        <v>250</v>
      </c>
      <c r="D87" t="s">
        <v>17</v>
      </c>
      <c r="E87" t="s">
        <v>31</v>
      </c>
      <c r="F87" t="s">
        <v>25</v>
      </c>
      <c r="I87">
        <v>1</v>
      </c>
      <c r="J87">
        <v>0.2</v>
      </c>
    </row>
    <row r="88" spans="1:12">
      <c r="A88">
        <v>39680</v>
      </c>
      <c r="B88">
        <v>26</v>
      </c>
      <c r="C88">
        <v>250</v>
      </c>
      <c r="D88" t="s">
        <v>17</v>
      </c>
      <c r="E88" t="s">
        <v>31</v>
      </c>
      <c r="F88" t="s">
        <v>27</v>
      </c>
      <c r="I88">
        <v>1</v>
      </c>
      <c r="J88">
        <v>0.2</v>
      </c>
    </row>
    <row r="89" spans="1:12">
      <c r="A89">
        <v>39680</v>
      </c>
      <c r="B89">
        <v>26</v>
      </c>
      <c r="C89">
        <v>250</v>
      </c>
      <c r="D89" t="s">
        <v>17</v>
      </c>
      <c r="E89" t="s">
        <v>11</v>
      </c>
      <c r="F89" t="s">
        <v>19</v>
      </c>
      <c r="H89" t="s">
        <v>20</v>
      </c>
      <c r="I89">
        <v>1</v>
      </c>
      <c r="J89">
        <v>0.2</v>
      </c>
    </row>
    <row r="90" spans="1:12">
      <c r="A90">
        <v>39680</v>
      </c>
      <c r="B90">
        <v>26</v>
      </c>
      <c r="C90">
        <v>250</v>
      </c>
      <c r="D90" t="s">
        <v>17</v>
      </c>
      <c r="E90" t="s">
        <v>11</v>
      </c>
      <c r="G90" t="s">
        <v>12</v>
      </c>
      <c r="I90">
        <v>5</v>
      </c>
      <c r="J90">
        <v>1</v>
      </c>
    </row>
    <row r="91" spans="1:12">
      <c r="A91">
        <v>39680</v>
      </c>
      <c r="B91">
        <v>26</v>
      </c>
      <c r="C91">
        <v>250</v>
      </c>
      <c r="D91" t="s">
        <v>17</v>
      </c>
      <c r="E91" t="s">
        <v>11</v>
      </c>
      <c r="G91" t="s">
        <v>22</v>
      </c>
      <c r="I91">
        <v>3</v>
      </c>
      <c r="J91">
        <v>0.6</v>
      </c>
    </row>
    <row r="92" spans="1:12">
      <c r="A92">
        <v>39680</v>
      </c>
      <c r="B92">
        <v>26</v>
      </c>
      <c r="C92">
        <v>250</v>
      </c>
      <c r="D92" t="s">
        <v>17</v>
      </c>
      <c r="E92" t="s">
        <v>15</v>
      </c>
      <c r="F92" t="s">
        <v>24</v>
      </c>
      <c r="I92">
        <v>3</v>
      </c>
      <c r="J92">
        <v>0.6</v>
      </c>
      <c r="K92">
        <v>0.6</v>
      </c>
      <c r="L92">
        <v>2.4</v>
      </c>
    </row>
    <row r="93" spans="1:12">
      <c r="A93">
        <v>39680</v>
      </c>
      <c r="B93">
        <v>4</v>
      </c>
      <c r="C93">
        <v>300</v>
      </c>
      <c r="D93" t="s">
        <v>17</v>
      </c>
      <c r="E93" t="s">
        <v>31</v>
      </c>
      <c r="F93" t="s">
        <v>25</v>
      </c>
      <c r="I93">
        <v>13</v>
      </c>
      <c r="J93">
        <v>2.6</v>
      </c>
    </row>
    <row r="94" spans="1:12">
      <c r="A94">
        <v>39680</v>
      </c>
      <c r="B94">
        <v>4</v>
      </c>
      <c r="C94">
        <v>300</v>
      </c>
      <c r="D94" t="s">
        <v>17</v>
      </c>
      <c r="E94" t="s">
        <v>11</v>
      </c>
      <c r="G94" t="s">
        <v>21</v>
      </c>
      <c r="I94">
        <v>7</v>
      </c>
      <c r="J94">
        <v>1.4</v>
      </c>
    </row>
    <row r="95" spans="1:12">
      <c r="A95">
        <v>39680</v>
      </c>
      <c r="B95">
        <v>4</v>
      </c>
      <c r="C95">
        <v>300</v>
      </c>
      <c r="D95" t="s">
        <v>17</v>
      </c>
      <c r="E95" t="s">
        <v>11</v>
      </c>
      <c r="G95" t="s">
        <v>12</v>
      </c>
      <c r="I95">
        <v>5</v>
      </c>
      <c r="J95">
        <v>1</v>
      </c>
    </row>
    <row r="96" spans="1:12">
      <c r="A96">
        <v>39680</v>
      </c>
      <c r="B96">
        <v>4</v>
      </c>
      <c r="C96">
        <v>300</v>
      </c>
      <c r="D96" t="s">
        <v>17</v>
      </c>
      <c r="E96" t="s">
        <v>11</v>
      </c>
      <c r="G96" t="s">
        <v>14</v>
      </c>
      <c r="I96">
        <v>3</v>
      </c>
      <c r="J96">
        <v>0.6</v>
      </c>
    </row>
    <row r="97" spans="1:12">
      <c r="A97">
        <v>39680</v>
      </c>
      <c r="B97">
        <v>4</v>
      </c>
      <c r="C97">
        <v>300</v>
      </c>
      <c r="D97" t="s">
        <v>17</v>
      </c>
      <c r="E97" t="s">
        <v>15</v>
      </c>
      <c r="F97" t="s">
        <v>25</v>
      </c>
      <c r="I97">
        <v>4</v>
      </c>
      <c r="J97">
        <v>0.8</v>
      </c>
    </row>
    <row r="98" spans="1:12">
      <c r="A98">
        <v>39680</v>
      </c>
      <c r="B98">
        <v>4</v>
      </c>
      <c r="C98">
        <v>300</v>
      </c>
      <c r="D98" t="s">
        <v>17</v>
      </c>
      <c r="E98" t="s">
        <v>15</v>
      </c>
      <c r="F98" t="s">
        <v>24</v>
      </c>
      <c r="I98">
        <v>1</v>
      </c>
      <c r="J98">
        <v>0.2</v>
      </c>
      <c r="K98">
        <v>1</v>
      </c>
      <c r="L98">
        <v>5.6</v>
      </c>
    </row>
    <row r="99" spans="1:12">
      <c r="A99">
        <v>39680</v>
      </c>
      <c r="B99">
        <v>7</v>
      </c>
      <c r="C99">
        <v>350</v>
      </c>
      <c r="D99" t="s">
        <v>17</v>
      </c>
      <c r="E99" t="s">
        <v>31</v>
      </c>
      <c r="G99" t="s">
        <v>14</v>
      </c>
      <c r="I99">
        <v>1</v>
      </c>
      <c r="J99">
        <v>0.2</v>
      </c>
    </row>
    <row r="100" spans="1:12">
      <c r="A100">
        <v>39680</v>
      </c>
      <c r="B100">
        <v>7</v>
      </c>
      <c r="C100">
        <v>350</v>
      </c>
      <c r="D100" t="s">
        <v>17</v>
      </c>
      <c r="E100" t="s">
        <v>11</v>
      </c>
      <c r="G100" t="s">
        <v>13</v>
      </c>
      <c r="I100">
        <v>1</v>
      </c>
      <c r="J100">
        <v>0.2</v>
      </c>
    </row>
    <row r="101" spans="1:12">
      <c r="A101">
        <v>39680</v>
      </c>
      <c r="B101">
        <v>7</v>
      </c>
      <c r="C101">
        <v>350</v>
      </c>
      <c r="D101" t="s">
        <v>17</v>
      </c>
      <c r="E101" t="s">
        <v>11</v>
      </c>
      <c r="G101" t="s">
        <v>14</v>
      </c>
      <c r="I101">
        <v>1</v>
      </c>
      <c r="J101">
        <v>0.2</v>
      </c>
    </row>
    <row r="102" spans="1:12">
      <c r="A102">
        <v>39680</v>
      </c>
      <c r="B102">
        <v>7</v>
      </c>
      <c r="C102">
        <v>350</v>
      </c>
      <c r="D102" t="s">
        <v>17</v>
      </c>
      <c r="E102" t="s">
        <v>15</v>
      </c>
      <c r="F102" t="s">
        <v>25</v>
      </c>
      <c r="I102">
        <v>4</v>
      </c>
      <c r="J102">
        <v>0.8</v>
      </c>
    </row>
    <row r="103" spans="1:12">
      <c r="A103">
        <v>39680</v>
      </c>
      <c r="B103">
        <v>7</v>
      </c>
      <c r="C103">
        <v>350</v>
      </c>
      <c r="D103" t="s">
        <v>17</v>
      </c>
      <c r="E103" t="s">
        <v>15</v>
      </c>
      <c r="F103" t="s">
        <v>24</v>
      </c>
      <c r="I103">
        <v>3</v>
      </c>
      <c r="J103">
        <v>0.6</v>
      </c>
      <c r="K103">
        <v>1.4</v>
      </c>
      <c r="L103">
        <v>0.60000000000000009</v>
      </c>
    </row>
    <row r="104" spans="1:12">
      <c r="A104">
        <v>39680</v>
      </c>
      <c r="B104">
        <v>23</v>
      </c>
      <c r="C104">
        <v>400</v>
      </c>
      <c r="D104" t="s">
        <v>17</v>
      </c>
      <c r="E104" t="s">
        <v>18</v>
      </c>
      <c r="G104" t="s">
        <v>21</v>
      </c>
      <c r="I104">
        <v>1</v>
      </c>
      <c r="J104">
        <v>0.2</v>
      </c>
    </row>
    <row r="105" spans="1:12">
      <c r="A105">
        <v>39680</v>
      </c>
      <c r="B105">
        <v>23</v>
      </c>
      <c r="C105">
        <v>400</v>
      </c>
      <c r="D105" t="s">
        <v>17</v>
      </c>
      <c r="E105" t="s">
        <v>31</v>
      </c>
      <c r="F105" t="s">
        <v>25</v>
      </c>
      <c r="I105">
        <v>1</v>
      </c>
      <c r="J105">
        <v>0.2</v>
      </c>
    </row>
    <row r="106" spans="1:12">
      <c r="A106">
        <v>39680</v>
      </c>
      <c r="B106">
        <v>23</v>
      </c>
      <c r="C106">
        <v>400</v>
      </c>
      <c r="D106" t="s">
        <v>17</v>
      </c>
      <c r="E106" t="s">
        <v>11</v>
      </c>
      <c r="F106" t="s">
        <v>19</v>
      </c>
      <c r="H106" t="s">
        <v>20</v>
      </c>
      <c r="I106">
        <v>1</v>
      </c>
      <c r="J106">
        <v>0.2</v>
      </c>
    </row>
    <row r="107" spans="1:12">
      <c r="A107">
        <v>39680</v>
      </c>
      <c r="B107">
        <v>23</v>
      </c>
      <c r="C107">
        <v>400</v>
      </c>
      <c r="D107" t="s">
        <v>17</v>
      </c>
      <c r="E107" t="s">
        <v>11</v>
      </c>
      <c r="G107" t="s">
        <v>21</v>
      </c>
      <c r="I107">
        <v>4</v>
      </c>
      <c r="J107">
        <v>0.8</v>
      </c>
    </row>
    <row r="108" spans="1:12">
      <c r="A108">
        <v>39680</v>
      </c>
      <c r="B108">
        <v>23</v>
      </c>
      <c r="C108">
        <v>400</v>
      </c>
      <c r="D108" t="s">
        <v>17</v>
      </c>
      <c r="E108" t="s">
        <v>11</v>
      </c>
      <c r="G108" t="s">
        <v>12</v>
      </c>
      <c r="I108">
        <v>15</v>
      </c>
      <c r="J108">
        <v>3</v>
      </c>
    </row>
    <row r="109" spans="1:12">
      <c r="A109">
        <v>39680</v>
      </c>
      <c r="B109">
        <v>23</v>
      </c>
      <c r="C109">
        <v>400</v>
      </c>
      <c r="D109" t="s">
        <v>17</v>
      </c>
      <c r="E109" t="s">
        <v>15</v>
      </c>
      <c r="F109" t="s">
        <v>25</v>
      </c>
      <c r="I109">
        <v>3</v>
      </c>
      <c r="J109">
        <v>0.6</v>
      </c>
    </row>
    <row r="110" spans="1:12">
      <c r="A110">
        <v>39680</v>
      </c>
      <c r="B110">
        <v>23</v>
      </c>
      <c r="C110">
        <v>400</v>
      </c>
      <c r="D110" t="s">
        <v>17</v>
      </c>
      <c r="E110" t="s">
        <v>15</v>
      </c>
      <c r="F110" t="s">
        <v>28</v>
      </c>
      <c r="I110">
        <v>1</v>
      </c>
      <c r="J110">
        <v>0.2</v>
      </c>
    </row>
    <row r="111" spans="1:12">
      <c r="A111">
        <v>39680</v>
      </c>
      <c r="B111">
        <v>23</v>
      </c>
      <c r="C111">
        <v>400</v>
      </c>
      <c r="D111" t="s">
        <v>17</v>
      </c>
      <c r="E111" t="s">
        <v>15</v>
      </c>
      <c r="F111" t="s">
        <v>24</v>
      </c>
      <c r="I111">
        <v>1</v>
      </c>
      <c r="J111">
        <v>0.2</v>
      </c>
    </row>
    <row r="112" spans="1:12">
      <c r="A112">
        <v>39680</v>
      </c>
      <c r="B112">
        <v>23</v>
      </c>
      <c r="C112">
        <v>400</v>
      </c>
      <c r="D112" t="s">
        <v>17</v>
      </c>
      <c r="E112" t="s">
        <v>15</v>
      </c>
      <c r="F112" t="s">
        <v>16</v>
      </c>
      <c r="I112">
        <v>1</v>
      </c>
      <c r="J112">
        <v>0.2</v>
      </c>
      <c r="K112">
        <v>1.2</v>
      </c>
      <c r="L112">
        <v>4.4000000000000004</v>
      </c>
    </row>
    <row r="113" spans="1:12">
      <c r="A113">
        <v>39680</v>
      </c>
      <c r="B113">
        <v>18</v>
      </c>
      <c r="C113">
        <v>450</v>
      </c>
      <c r="D113" t="s">
        <v>17</v>
      </c>
      <c r="E113" t="s">
        <v>11</v>
      </c>
      <c r="F113" t="s">
        <v>19</v>
      </c>
      <c r="H113" t="s">
        <v>29</v>
      </c>
      <c r="I113">
        <v>1</v>
      </c>
      <c r="J113">
        <v>0.2</v>
      </c>
    </row>
    <row r="114" spans="1:12">
      <c r="A114">
        <v>39680</v>
      </c>
      <c r="B114">
        <v>18</v>
      </c>
      <c r="C114">
        <v>450</v>
      </c>
      <c r="D114" t="s">
        <v>17</v>
      </c>
      <c r="E114" t="s">
        <v>11</v>
      </c>
      <c r="G114" t="s">
        <v>33</v>
      </c>
      <c r="I114">
        <v>1</v>
      </c>
      <c r="J114">
        <v>0.2</v>
      </c>
    </row>
    <row r="115" spans="1:12">
      <c r="A115">
        <v>39680</v>
      </c>
      <c r="B115">
        <v>18</v>
      </c>
      <c r="C115">
        <v>450</v>
      </c>
      <c r="D115" t="s">
        <v>17</v>
      </c>
      <c r="E115" t="s">
        <v>11</v>
      </c>
      <c r="G115" t="s">
        <v>21</v>
      </c>
      <c r="I115">
        <v>1</v>
      </c>
      <c r="J115">
        <v>0.2</v>
      </c>
    </row>
    <row r="116" spans="1:12">
      <c r="A116">
        <v>39680</v>
      </c>
      <c r="B116">
        <v>18</v>
      </c>
      <c r="C116">
        <v>450</v>
      </c>
      <c r="D116" t="s">
        <v>17</v>
      </c>
      <c r="E116" t="s">
        <v>11</v>
      </c>
      <c r="G116" t="s">
        <v>12</v>
      </c>
      <c r="I116">
        <v>3</v>
      </c>
      <c r="J116">
        <v>0.6</v>
      </c>
    </row>
    <row r="117" spans="1:12">
      <c r="A117">
        <v>39680</v>
      </c>
      <c r="B117">
        <v>18</v>
      </c>
      <c r="C117">
        <v>450</v>
      </c>
      <c r="D117" t="s">
        <v>17</v>
      </c>
      <c r="E117" t="s">
        <v>11</v>
      </c>
      <c r="G117" t="s">
        <v>22</v>
      </c>
      <c r="I117">
        <v>6</v>
      </c>
      <c r="J117">
        <v>1.2</v>
      </c>
    </row>
    <row r="118" spans="1:12">
      <c r="A118">
        <v>39680</v>
      </c>
      <c r="B118">
        <v>18</v>
      </c>
      <c r="C118">
        <v>450</v>
      </c>
      <c r="D118" t="s">
        <v>17</v>
      </c>
      <c r="E118" t="s">
        <v>11</v>
      </c>
      <c r="G118" t="s">
        <v>13</v>
      </c>
      <c r="I118">
        <v>7</v>
      </c>
      <c r="J118">
        <v>1.4</v>
      </c>
    </row>
    <row r="119" spans="1:12">
      <c r="A119">
        <v>39680</v>
      </c>
      <c r="B119">
        <v>18</v>
      </c>
      <c r="C119">
        <v>450</v>
      </c>
      <c r="D119" t="s">
        <v>17</v>
      </c>
      <c r="E119" t="s">
        <v>11</v>
      </c>
      <c r="G119" t="s">
        <v>14</v>
      </c>
      <c r="I119">
        <v>2</v>
      </c>
      <c r="J119">
        <v>0.4</v>
      </c>
    </row>
    <row r="120" spans="1:12">
      <c r="A120">
        <v>39680</v>
      </c>
      <c r="B120">
        <v>18</v>
      </c>
      <c r="C120">
        <v>450</v>
      </c>
      <c r="D120" t="s">
        <v>17</v>
      </c>
      <c r="E120" t="s">
        <v>11</v>
      </c>
      <c r="G120" t="s">
        <v>14</v>
      </c>
      <c r="H120" t="s">
        <v>29</v>
      </c>
      <c r="I120">
        <v>1</v>
      </c>
      <c r="J120">
        <v>0.2</v>
      </c>
    </row>
    <row r="121" spans="1:12">
      <c r="A121">
        <v>39680</v>
      </c>
      <c r="B121">
        <v>18</v>
      </c>
      <c r="C121">
        <v>450</v>
      </c>
      <c r="D121" t="s">
        <v>17</v>
      </c>
      <c r="E121" t="s">
        <v>15</v>
      </c>
      <c r="F121" t="s">
        <v>25</v>
      </c>
      <c r="I121">
        <v>4</v>
      </c>
      <c r="J121">
        <v>0.8</v>
      </c>
    </row>
    <row r="122" spans="1:12">
      <c r="A122">
        <v>39680</v>
      </c>
      <c r="B122">
        <v>18</v>
      </c>
      <c r="C122">
        <v>450</v>
      </c>
      <c r="D122" t="s">
        <v>17</v>
      </c>
      <c r="E122" t="s">
        <v>15</v>
      </c>
      <c r="F122" t="s">
        <v>26</v>
      </c>
      <c r="I122">
        <v>2</v>
      </c>
      <c r="J122">
        <v>0.4</v>
      </c>
    </row>
    <row r="123" spans="1:12">
      <c r="A123">
        <v>39680</v>
      </c>
      <c r="B123">
        <v>18</v>
      </c>
      <c r="C123">
        <v>450</v>
      </c>
      <c r="D123" t="s">
        <v>17</v>
      </c>
      <c r="E123" t="s">
        <v>15</v>
      </c>
      <c r="F123" t="s">
        <v>24</v>
      </c>
      <c r="I123">
        <v>1</v>
      </c>
      <c r="J123">
        <v>0.2</v>
      </c>
      <c r="K123">
        <v>1.4000000000000001</v>
      </c>
      <c r="L123">
        <v>4.4000000000000004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8" sqref="H18"/>
    </sheetView>
  </sheetViews>
  <sheetFormatPr baseColWidth="10" defaultRowHeight="14" x14ac:dyDescent="0"/>
  <cols>
    <col min="4" max="4" width="12.1640625" bestFit="1" customWidth="1"/>
    <col min="5" max="5" width="12.6640625" bestFit="1" customWidth="1"/>
  </cols>
  <sheetData>
    <row r="1" spans="1:6">
      <c r="A1" t="s">
        <v>1</v>
      </c>
      <c r="B1" t="s">
        <v>2</v>
      </c>
      <c r="C1" t="s">
        <v>3</v>
      </c>
      <c r="D1" t="s">
        <v>48</v>
      </c>
      <c r="E1" t="s">
        <v>49</v>
      </c>
      <c r="F1" t="s">
        <v>47</v>
      </c>
    </row>
    <row r="2" spans="1:6">
      <c r="A2">
        <v>20</v>
      </c>
      <c r="B2">
        <v>350</v>
      </c>
      <c r="C2" t="s">
        <v>10</v>
      </c>
      <c r="D2">
        <v>2.2000000000000002</v>
      </c>
      <c r="E2">
        <v>0.4</v>
      </c>
      <c r="F2" s="3">
        <f t="shared" ref="F2:F10" si="0">D2/E2</f>
        <v>5.5</v>
      </c>
    </row>
    <row r="3" spans="1:6">
      <c r="A3">
        <v>12</v>
      </c>
      <c r="B3">
        <v>200</v>
      </c>
      <c r="C3" t="s">
        <v>10</v>
      </c>
      <c r="D3">
        <v>0.8</v>
      </c>
      <c r="E3">
        <v>0.2</v>
      </c>
      <c r="F3" s="3">
        <f t="shared" si="0"/>
        <v>4</v>
      </c>
    </row>
    <row r="4" spans="1:6">
      <c r="A4">
        <v>21</v>
      </c>
      <c r="B4">
        <v>50</v>
      </c>
      <c r="C4" t="s">
        <v>10</v>
      </c>
      <c r="D4">
        <v>7.0000000000000009</v>
      </c>
      <c r="E4">
        <v>4.4000000000000004</v>
      </c>
      <c r="F4" s="3">
        <f t="shared" si="0"/>
        <v>1.5909090909090911</v>
      </c>
    </row>
    <row r="5" spans="1:6">
      <c r="A5">
        <v>22</v>
      </c>
      <c r="B5">
        <v>300</v>
      </c>
      <c r="C5" t="s">
        <v>10</v>
      </c>
      <c r="D5">
        <v>5</v>
      </c>
      <c r="E5">
        <v>4.4000000000000004</v>
      </c>
      <c r="F5" s="3">
        <f t="shared" si="0"/>
        <v>1.1363636363636362</v>
      </c>
    </row>
    <row r="6" spans="1:6">
      <c r="A6">
        <v>30</v>
      </c>
      <c r="B6">
        <v>450</v>
      </c>
      <c r="C6" t="s">
        <v>10</v>
      </c>
      <c r="D6">
        <v>4.2</v>
      </c>
      <c r="E6">
        <v>4.4000000000000004</v>
      </c>
      <c r="F6" s="3">
        <f t="shared" si="0"/>
        <v>0.95454545454545447</v>
      </c>
    </row>
    <row r="7" spans="1:6">
      <c r="A7">
        <v>28</v>
      </c>
      <c r="B7">
        <v>100</v>
      </c>
      <c r="C7" t="s">
        <v>10</v>
      </c>
      <c r="D7">
        <v>0.8</v>
      </c>
      <c r="E7">
        <v>3</v>
      </c>
      <c r="F7" s="3">
        <f t="shared" si="0"/>
        <v>0.26666666666666666</v>
      </c>
    </row>
    <row r="8" spans="1:6">
      <c r="A8">
        <v>19</v>
      </c>
      <c r="B8">
        <v>150</v>
      </c>
      <c r="C8" t="s">
        <v>10</v>
      </c>
      <c r="D8">
        <v>0.60000000000000009</v>
      </c>
      <c r="E8">
        <v>6.4</v>
      </c>
      <c r="F8" s="3">
        <f t="shared" si="0"/>
        <v>9.3750000000000014E-2</v>
      </c>
    </row>
    <row r="9" spans="1:6">
      <c r="A9">
        <v>13</v>
      </c>
      <c r="B9">
        <v>250</v>
      </c>
      <c r="C9" t="s">
        <v>10</v>
      </c>
      <c r="D9">
        <v>0</v>
      </c>
      <c r="E9">
        <v>0.4</v>
      </c>
      <c r="F9" s="3">
        <f t="shared" si="0"/>
        <v>0</v>
      </c>
    </row>
    <row r="10" spans="1:6">
      <c r="A10">
        <v>9</v>
      </c>
      <c r="B10">
        <v>400</v>
      </c>
      <c r="C10" t="s">
        <v>10</v>
      </c>
      <c r="D10">
        <v>0</v>
      </c>
      <c r="E10">
        <v>0.8</v>
      </c>
      <c r="F10" s="3">
        <f t="shared" si="0"/>
        <v>0</v>
      </c>
    </row>
    <row r="11" spans="1:6">
      <c r="A11">
        <v>11</v>
      </c>
      <c r="B11">
        <v>0</v>
      </c>
      <c r="C11" t="s">
        <v>10</v>
      </c>
      <c r="D11">
        <v>2.6</v>
      </c>
      <c r="E11">
        <v>0</v>
      </c>
      <c r="F11" s="3"/>
    </row>
    <row r="12" spans="1:6">
      <c r="F12" s="3"/>
    </row>
    <row r="13" spans="1:6">
      <c r="A13">
        <v>7</v>
      </c>
      <c r="B13">
        <v>350</v>
      </c>
      <c r="C13" t="s">
        <v>17</v>
      </c>
      <c r="D13">
        <v>1.4</v>
      </c>
      <c r="E13">
        <v>0.60000000000000009</v>
      </c>
      <c r="F13" s="3">
        <f t="shared" ref="F13:F21" si="1">D13/E13</f>
        <v>2.333333333333333</v>
      </c>
    </row>
    <row r="14" spans="1:6">
      <c r="A14">
        <v>5</v>
      </c>
      <c r="B14">
        <v>100</v>
      </c>
      <c r="C14" t="s">
        <v>17</v>
      </c>
      <c r="D14">
        <v>2.2000000000000002</v>
      </c>
      <c r="E14">
        <v>1.8</v>
      </c>
      <c r="F14" s="3">
        <f t="shared" si="1"/>
        <v>1.2222222222222223</v>
      </c>
    </row>
    <row r="15" spans="1:6">
      <c r="A15">
        <v>16</v>
      </c>
      <c r="B15">
        <v>150</v>
      </c>
      <c r="C15" t="s">
        <v>17</v>
      </c>
      <c r="D15">
        <v>0.2</v>
      </c>
      <c r="E15">
        <v>0.2</v>
      </c>
      <c r="F15" s="3">
        <f t="shared" si="1"/>
        <v>1</v>
      </c>
    </row>
    <row r="16" spans="1:6">
      <c r="A16">
        <v>18</v>
      </c>
      <c r="B16">
        <v>450</v>
      </c>
      <c r="C16" t="s">
        <v>17</v>
      </c>
      <c r="D16">
        <v>1.4000000000000001</v>
      </c>
      <c r="E16">
        <v>4.4000000000000004</v>
      </c>
      <c r="F16" s="3">
        <f t="shared" si="1"/>
        <v>0.31818181818181818</v>
      </c>
    </row>
    <row r="17" spans="1:6">
      <c r="A17">
        <v>23</v>
      </c>
      <c r="B17">
        <v>400</v>
      </c>
      <c r="C17" t="s">
        <v>17</v>
      </c>
      <c r="D17">
        <v>1.2</v>
      </c>
      <c r="E17">
        <v>4.4000000000000004</v>
      </c>
      <c r="F17" s="3">
        <f t="shared" si="1"/>
        <v>0.27272727272727271</v>
      </c>
    </row>
    <row r="18" spans="1:6">
      <c r="A18">
        <v>26</v>
      </c>
      <c r="B18">
        <v>250</v>
      </c>
      <c r="C18" t="s">
        <v>17</v>
      </c>
      <c r="D18">
        <v>0.6</v>
      </c>
      <c r="E18">
        <v>2.4</v>
      </c>
      <c r="F18" s="3">
        <f t="shared" si="1"/>
        <v>0.25</v>
      </c>
    </row>
    <row r="19" spans="1:6">
      <c r="A19">
        <v>4</v>
      </c>
      <c r="B19">
        <v>300</v>
      </c>
      <c r="C19" t="s">
        <v>17</v>
      </c>
      <c r="D19">
        <v>1</v>
      </c>
      <c r="E19">
        <v>5.6</v>
      </c>
      <c r="F19" s="3">
        <f t="shared" si="1"/>
        <v>0.17857142857142858</v>
      </c>
    </row>
    <row r="20" spans="1:6">
      <c r="A20">
        <v>24</v>
      </c>
      <c r="B20">
        <v>50</v>
      </c>
      <c r="C20" t="s">
        <v>17</v>
      </c>
      <c r="D20">
        <v>0.60000000000000009</v>
      </c>
      <c r="E20">
        <v>5.2</v>
      </c>
      <c r="F20" s="3">
        <f t="shared" si="1"/>
        <v>0.11538461538461539</v>
      </c>
    </row>
    <row r="21" spans="1:6">
      <c r="A21">
        <v>2</v>
      </c>
      <c r="B21">
        <v>0</v>
      </c>
      <c r="C21" t="s">
        <v>17</v>
      </c>
      <c r="D21">
        <v>0</v>
      </c>
      <c r="E21">
        <v>1.7999999999999998</v>
      </c>
      <c r="F21" s="3">
        <f t="shared" si="1"/>
        <v>0</v>
      </c>
    </row>
  </sheetData>
  <sortState ref="A13:F21">
    <sortCondition descending="1" ref="F13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Cop Daphnia Ratio</vt:lpstr>
    </vt:vector>
  </TitlesOfParts>
  <Company>ifm-geomar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Garzke, Jessica</dc:creator>
  <cp:lastModifiedBy>Mary O'Connor</cp:lastModifiedBy>
  <dcterms:created xsi:type="dcterms:W3CDTF">2014-03-25T11:42:30Z</dcterms:created>
  <dcterms:modified xsi:type="dcterms:W3CDTF">2014-11-11T22:00:00Z</dcterms:modified>
</cp:coreProperties>
</file>