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<sst xmlns="http://schemas.openxmlformats.org/spreadsheetml/2006/main" count="12" uniqueCount="12">
  <si>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hpc</t>
  </si>
  <si>
    <t xml:space="preserve">ft</t>
  </si>
  <si>
    <t xml:space="preserve">R</t>
  </si>
  <si>
    <t xml:space="preserve">Ta</t>
  </si>
  <si>
    <t xml:space="preserve">Mt</t>
  </si>
  <si>
    <t xml:space="preserve">Vt (knots)</t>
  </si>
  <si>
    <t xml:space="preserve">SR air</t>
  </si>
  <si>
    <t xml:space="preserve">Vg 100 head</t>
  </si>
  <si>
    <t xml:space="preserve">SR 100 head</t>
  </si>
  <si>
    <t xml:space="preserve">Vg 100 tail</t>
  </si>
  <si>
    <t xml:space="preserve">SR 100 tail</t>
  </si>
  <si>
    <t xml:space="preserve">I read the 40000 ft chart for a 10000lb T-38N at intervals of 0.01 Mach to get the highlighted values.  I converted Mach true on a standard day to True Airspeed (Vt).  I then added the headwinds and tailwinds to get a ground speed (Vg).  Then calculated the new Specific Range (lb/nm).  The peaks are pretty much the same Mach with a headwind or tailwind.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</si>
</sst>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.00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SR air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Sheet1!$A$8:$A$18</c:f>
              <c:numCache>
                <c:formatCode>General</c:formatCode>
                <c:ptCount val="1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</c:numCache>
            </c:numRef>
          </c:xVal>
          <c:yVal>
            <c:numRef>
              <c:f>Sheet1!$C$8:$C$18</c:f>
              <c:numCache>
                <c:formatCode>General</c:formatCode>
                <c:ptCount val="11"/>
                <c:pt idx="0">
                  <c:v>0.354</c:v>
                </c:pt>
                <c:pt idx="1">
                  <c:v>0.356</c:v>
                </c:pt>
                <c:pt idx="2">
                  <c:v>0.357</c:v>
                </c:pt>
                <c:pt idx="3">
                  <c:v>0.358</c:v>
                </c:pt>
                <c:pt idx="4">
                  <c:v>0.3587</c:v>
                </c:pt>
                <c:pt idx="5">
                  <c:v>0.359</c:v>
                </c:pt>
                <c:pt idx="6">
                  <c:v>0.358</c:v>
                </c:pt>
                <c:pt idx="7">
                  <c:v>0.3565</c:v>
                </c:pt>
                <c:pt idx="8">
                  <c:v>0.354</c:v>
                </c:pt>
                <c:pt idx="9">
                  <c:v>0.3515</c:v>
                </c:pt>
                <c:pt idx="10">
                  <c:v>0.348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SR 100 head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Sheet1!$A$8:$A$18</c:f>
              <c:numCache>
                <c:formatCode>General</c:formatCode>
                <c:ptCount val="1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</c:numCache>
            </c:numRef>
          </c:xVal>
          <c:yVal>
            <c:numRef>
              <c:f>Sheet1!$E$8:$E$18</c:f>
              <c:numCache>
                <c:formatCode>General</c:formatCode>
                <c:ptCount val="11"/>
                <c:pt idx="0">
                  <c:v>0.276852831580179</c:v>
                </c:pt>
                <c:pt idx="1">
                  <c:v>0.279374787033671</c:v>
                </c:pt>
                <c:pt idx="2">
                  <c:v>0.281096626358341</c:v>
                </c:pt>
                <c:pt idx="3">
                  <c:v>0.282801071964343</c:v>
                </c:pt>
                <c:pt idx="4">
                  <c:v>0.284251010728572</c:v>
                </c:pt>
                <c:pt idx="5">
                  <c:v>0.285365348055259</c:v>
                </c:pt>
                <c:pt idx="6">
                  <c:v>0.285424290384191</c:v>
                </c:pt>
                <c:pt idx="7">
                  <c:v>0.285059086845467</c:v>
                </c:pt>
                <c:pt idx="8">
                  <c:v>0.283866210527435</c:v>
                </c:pt>
                <c:pt idx="9">
                  <c:v>0.282643960643517</c:v>
                </c:pt>
                <c:pt idx="10">
                  <c:v>0.280587031738612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SR 100 tail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Sheet1!$A$8:$A$18</c:f>
              <c:numCache>
                <c:formatCode>General</c:formatCode>
                <c:ptCount val="1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</c:numCache>
            </c:numRef>
          </c:xVal>
          <c:yVal>
            <c:numRef>
              <c:f>Sheet1!$G$8:$G$18</c:f>
              <c:numCache>
                <c:formatCode>General</c:formatCode>
                <c:ptCount val="11"/>
                <c:pt idx="0">
                  <c:v>0.431147168419821</c:v>
                </c:pt>
                <c:pt idx="1">
                  <c:v>0.432625212966329</c:v>
                </c:pt>
                <c:pt idx="2">
                  <c:v>0.432903373641659</c:v>
                </c:pt>
                <c:pt idx="3">
                  <c:v>0.433198928035657</c:v>
                </c:pt>
                <c:pt idx="4">
                  <c:v>0.433148989271428</c:v>
                </c:pt>
                <c:pt idx="5">
                  <c:v>0.432634651944741</c:v>
                </c:pt>
                <c:pt idx="6">
                  <c:v>0.430575709615809</c:v>
                </c:pt>
                <c:pt idx="7">
                  <c:v>0.427940913154533</c:v>
                </c:pt>
                <c:pt idx="8">
                  <c:v>0.424133789472565</c:v>
                </c:pt>
                <c:pt idx="9">
                  <c:v>0.420356039356484</c:v>
                </c:pt>
                <c:pt idx="10">
                  <c:v>0.415412968261388</c:v>
                </c:pt>
              </c:numCache>
            </c:numRef>
          </c:yVal>
          <c:smooth val="1"/>
        </c:ser>
        <c:axId val="13478453"/>
        <c:axId val="12282247"/>
      </c:scatterChart>
      <c:valAx>
        <c:axId val="13478453"/>
        <c:scaling>
          <c:orientation val="minMax"/>
          <c:max val="0.9"/>
          <c:min val="0.8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282247"/>
        <c:crossesAt val="0"/>
        <c:crossBetween val="midCat"/>
        <c:minorUnit val="0.005"/>
      </c:valAx>
      <c:valAx>
        <c:axId val="12282247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47845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531000</xdr:colOff>
      <xdr:row>0</xdr:row>
      <xdr:rowOff>0</xdr:rowOff>
    </xdr:from>
    <xdr:to>
      <xdr:col>15</xdr:col>
      <xdr:colOff>711360</xdr:colOff>
      <xdr:row>89</xdr:row>
      <xdr:rowOff>113400</xdr:rowOff>
    </xdr:to>
    <xdr:graphicFrame>
      <xdr:nvGraphicFramePr>
        <xdr:cNvPr id="0" name=""/>
        <xdr:cNvGraphicFramePr/>
      </xdr:nvGraphicFramePr>
      <xdr:xfrm>
        <a:off x="6817320" y="0"/>
        <a:ext cx="5869800" cy="145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G37" activeCellId="0" sqref="G37"/>
    </sheetView>
  </sheetViews>
  <sheetFormatPr defaultRowHeight="12.8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0.94"/>
    <col collapsed="false" customWidth="false" hidden="false" outlineLevel="0" max="3" min="3" style="0" width="11.52"/>
    <col collapsed="false" customWidth="true" hidden="false" outlineLevel="0" max="4" min="4" style="0" width="15.05"/>
    <col collapsed="false" customWidth="true" hidden="false" outlineLevel="0" max="5" min="5" style="0" width="12.65"/>
    <col collapsed="false" customWidth="false" hidden="false" outlineLevel="0" max="6" min="6" style="0" width="11.52"/>
    <col collapsed="false" customWidth="true" hidden="false" outlineLevel="0" max="7" min="7" style="0" width="10.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n">
        <v>40000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3089.8</v>
      </c>
    </row>
    <row r="3" customFormat="false" ht="12.8" hidden="false" customHeight="false" outlineLevel="0" collapsed="false">
      <c r="A3" s="0" t="s">
        <v>3</v>
      </c>
      <c r="B3" s="0" t="n">
        <f aca="false">-56.5+273.15</f>
        <v>216.65</v>
      </c>
    </row>
    <row r="6" customFormat="false" ht="12.8" hidden="false" customHeight="false" outlineLevel="0" collapsed="false">
      <c r="D6" s="0" t="n">
        <v>-100</v>
      </c>
      <c r="F6" s="0" t="n">
        <v>100</v>
      </c>
    </row>
    <row r="7" customFormat="false" ht="12.8" hidden="false" customHeight="false" outlineLevel="0" collapsed="false">
      <c r="A7" s="0" t="s">
        <v>4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  <c r="G7" s="0" t="s">
        <v>10</v>
      </c>
    </row>
    <row r="8" customFormat="false" ht="12.8" hidden="false" customHeight="false" outlineLevel="0" collapsed="false">
      <c r="A8" s="1" t="n">
        <v>0.8</v>
      </c>
      <c r="B8" s="2" t="n">
        <f aca="false">A8*SQRT(1.4*$B$2*$B$3)*(3600/6076)</f>
        <v>458.863244433801</v>
      </c>
      <c r="C8" s="3" t="n">
        <v>0.354</v>
      </c>
      <c r="D8" s="2" t="n">
        <f aca="false">B8+$D$6</f>
        <v>358.863244433801</v>
      </c>
      <c r="E8" s="4" t="n">
        <f aca="false">(D8/B8)*C8</f>
        <v>0.276852831580179</v>
      </c>
      <c r="F8" s="2" t="n">
        <f aca="false">B8+$F$6</f>
        <v>558.863244433801</v>
      </c>
      <c r="G8" s="5" t="n">
        <f aca="false">(F8/B8)*C8</f>
        <v>0.431147168419821</v>
      </c>
    </row>
    <row r="9" customFormat="false" ht="12.8" hidden="false" customHeight="false" outlineLevel="0" collapsed="false">
      <c r="A9" s="1" t="n">
        <v>0.81</v>
      </c>
      <c r="B9" s="2" t="n">
        <f aca="false">A9*SQRT(1.4*$B$2*$B$3)*(3600/6076)</f>
        <v>464.599034989224</v>
      </c>
      <c r="C9" s="3" t="n">
        <v>0.356</v>
      </c>
      <c r="D9" s="2" t="n">
        <f aca="false">B9+$D$6</f>
        <v>364.599034989224</v>
      </c>
      <c r="E9" s="4" t="n">
        <f aca="false">(D9/B9)*C9</f>
        <v>0.279374787033671</v>
      </c>
      <c r="F9" s="2" t="n">
        <f aca="false">B9+$F$6</f>
        <v>564.599034989224</v>
      </c>
      <c r="G9" s="5" t="n">
        <f aca="false">(F9/B9)*C9</f>
        <v>0.432625212966329</v>
      </c>
    </row>
    <row r="10" customFormat="false" ht="12.8" hidden="false" customHeight="false" outlineLevel="0" collapsed="false">
      <c r="A10" s="1" t="n">
        <v>0.82</v>
      </c>
      <c r="B10" s="2" t="n">
        <f aca="false">A10*SQRT(1.4*$B$2*$B$3)*(3600/6076)</f>
        <v>470.334825544646</v>
      </c>
      <c r="C10" s="3" t="n">
        <v>0.357</v>
      </c>
      <c r="D10" s="2" t="n">
        <f aca="false">B10+$D$6</f>
        <v>370.334825544646</v>
      </c>
      <c r="E10" s="4" t="n">
        <f aca="false">(D10/B10)*C10</f>
        <v>0.281096626358341</v>
      </c>
      <c r="F10" s="2" t="n">
        <f aca="false">B10+$F$6</f>
        <v>570.334825544647</v>
      </c>
      <c r="G10" s="5" t="n">
        <f aca="false">(F10/B10)*C10</f>
        <v>0.432903373641659</v>
      </c>
    </row>
    <row r="11" customFormat="false" ht="12.8" hidden="false" customHeight="false" outlineLevel="0" collapsed="false">
      <c r="A11" s="1" t="n">
        <v>0.83</v>
      </c>
      <c r="B11" s="2" t="n">
        <f aca="false">A11*SQRT(1.4*$B$2*$B$3)*(3600/6076)</f>
        <v>476.070616100069</v>
      </c>
      <c r="C11" s="3" t="n">
        <v>0.358</v>
      </c>
      <c r="D11" s="2" t="n">
        <f aca="false">B11+$D$6</f>
        <v>376.070616100069</v>
      </c>
      <c r="E11" s="4" t="n">
        <f aca="false">(D11/B11)*C11</f>
        <v>0.282801071964343</v>
      </c>
      <c r="F11" s="2" t="n">
        <f aca="false">B11+$F$6</f>
        <v>576.070616100069</v>
      </c>
      <c r="G11" s="5" t="n">
        <f aca="false">(F11/B11)*C11</f>
        <v>0.433198928035657</v>
      </c>
    </row>
    <row r="12" customFormat="false" ht="12.8" hidden="false" customHeight="false" outlineLevel="0" collapsed="false">
      <c r="A12" s="1" t="n">
        <v>0.84</v>
      </c>
      <c r="B12" s="2" t="n">
        <f aca="false">A12*SQRT(1.4*$B$2*$B$3)*(3600/6076)</f>
        <v>481.806406655491</v>
      </c>
      <c r="C12" s="3" t="n">
        <v>0.3587</v>
      </c>
      <c r="D12" s="2" t="n">
        <f aca="false">B12+$D$6</f>
        <v>381.806406655491</v>
      </c>
      <c r="E12" s="4" t="n">
        <f aca="false">(D12/B12)*C12</f>
        <v>0.284251010728572</v>
      </c>
      <c r="F12" s="2" t="n">
        <f aca="false">B12+$F$6</f>
        <v>581.806406655491</v>
      </c>
      <c r="G12" s="5" t="n">
        <f aca="false">(F12/B12)*C12</f>
        <v>0.433148989271428</v>
      </c>
    </row>
    <row r="13" customFormat="false" ht="12.8" hidden="false" customHeight="false" outlineLevel="0" collapsed="false">
      <c r="A13" s="1" t="n">
        <v>0.85</v>
      </c>
      <c r="B13" s="2" t="n">
        <f aca="false">A13*SQRT(1.4*$B$2*$B$3)*(3600/6076)</f>
        <v>487.542197210914</v>
      </c>
      <c r="C13" s="3" t="n">
        <v>0.359</v>
      </c>
      <c r="D13" s="2" t="n">
        <f aca="false">B13+$D$6</f>
        <v>387.542197210914</v>
      </c>
      <c r="E13" s="4" t="n">
        <f aca="false">(D13/B13)*C13</f>
        <v>0.285365348055259</v>
      </c>
      <c r="F13" s="2" t="n">
        <f aca="false">B13+$F$6</f>
        <v>587.542197210914</v>
      </c>
      <c r="G13" s="5" t="n">
        <f aca="false">(F13/B13)*C13</f>
        <v>0.432634651944741</v>
      </c>
    </row>
    <row r="14" customFormat="false" ht="12.8" hidden="false" customHeight="false" outlineLevel="0" collapsed="false">
      <c r="A14" s="1" t="n">
        <v>0.86</v>
      </c>
      <c r="B14" s="2" t="n">
        <f aca="false">A14*SQRT(1.4*$B$2*$B$3)*(3600/6076)</f>
        <v>493.277987766337</v>
      </c>
      <c r="C14" s="3" t="n">
        <v>0.358</v>
      </c>
      <c r="D14" s="2" t="n">
        <f aca="false">B14+$D$6</f>
        <v>393.277987766336</v>
      </c>
      <c r="E14" s="4" t="n">
        <f aca="false">(D14/B14)*C14</f>
        <v>0.285424290384191</v>
      </c>
      <c r="F14" s="2" t="n">
        <f aca="false">B14+$F$6</f>
        <v>593.277987766337</v>
      </c>
      <c r="G14" s="5" t="n">
        <f aca="false">(F14/B14)*C14</f>
        <v>0.430575709615809</v>
      </c>
    </row>
    <row r="15" customFormat="false" ht="12.8" hidden="false" customHeight="false" outlineLevel="0" collapsed="false">
      <c r="A15" s="1" t="n">
        <v>0.87</v>
      </c>
      <c r="B15" s="2" t="n">
        <f aca="false">A15*SQRT(1.4*$B$2*$B$3)*(3600/6076)</f>
        <v>499.013778321759</v>
      </c>
      <c r="C15" s="3" t="n">
        <v>0.3565</v>
      </c>
      <c r="D15" s="2" t="n">
        <f aca="false">B15+$D$6</f>
        <v>399.013778321759</v>
      </c>
      <c r="E15" s="4" t="n">
        <f aca="false">(D15/B15)*C15</f>
        <v>0.285059086845467</v>
      </c>
      <c r="F15" s="2" t="n">
        <f aca="false">B15+$F$6</f>
        <v>599.013778321759</v>
      </c>
      <c r="G15" s="5" t="n">
        <f aca="false">(F15/B15)*C15</f>
        <v>0.427940913154533</v>
      </c>
    </row>
    <row r="16" customFormat="false" ht="12.8" hidden="false" customHeight="false" outlineLevel="0" collapsed="false">
      <c r="A16" s="1" t="n">
        <v>0.88</v>
      </c>
      <c r="B16" s="2" t="n">
        <f aca="false">A16*SQRT(1.4*$B$2*$B$3)*(3600/6076)</f>
        <v>504.749568877182</v>
      </c>
      <c r="C16" s="3" t="n">
        <v>0.354</v>
      </c>
      <c r="D16" s="2" t="n">
        <f aca="false">B16+$D$6</f>
        <v>404.749568877182</v>
      </c>
      <c r="E16" s="4" t="n">
        <f aca="false">(D16/B16)*C16</f>
        <v>0.283866210527435</v>
      </c>
      <c r="F16" s="2" t="n">
        <f aca="false">B16+$F$6</f>
        <v>604.749568877181</v>
      </c>
      <c r="G16" s="5" t="n">
        <f aca="false">(F16/B16)*C16</f>
        <v>0.424133789472565</v>
      </c>
    </row>
    <row r="17" customFormat="false" ht="12.8" hidden="false" customHeight="false" outlineLevel="0" collapsed="false">
      <c r="A17" s="1" t="n">
        <v>0.89</v>
      </c>
      <c r="B17" s="2" t="n">
        <f aca="false">A17*SQRT(1.4*$B$2*$B$3)*(3600/6076)</f>
        <v>510.485359432604</v>
      </c>
      <c r="C17" s="3" t="n">
        <v>0.3515</v>
      </c>
      <c r="D17" s="2" t="n">
        <f aca="false">B17+$D$6</f>
        <v>410.485359432604</v>
      </c>
      <c r="E17" s="4" t="n">
        <f aca="false">(D17/B17)*C17</f>
        <v>0.282643960643517</v>
      </c>
      <c r="F17" s="2" t="n">
        <f aca="false">B17+$F$6</f>
        <v>610.485359432604</v>
      </c>
      <c r="G17" s="5" t="n">
        <f aca="false">(F17/B17)*C17</f>
        <v>0.420356039356484</v>
      </c>
    </row>
    <row r="18" customFormat="false" ht="12.8" hidden="false" customHeight="false" outlineLevel="0" collapsed="false">
      <c r="A18" s="1" t="n">
        <v>0.9</v>
      </c>
      <c r="B18" s="2" t="n">
        <f aca="false">A18*SQRT(1.4*$B$2*$B$3)*(3600/6076)</f>
        <v>516.221149988027</v>
      </c>
      <c r="C18" s="3" t="n">
        <v>0.348</v>
      </c>
      <c r="D18" s="2" t="n">
        <f aca="false">B18+$D$6</f>
        <v>416.221149988027</v>
      </c>
      <c r="E18" s="4" t="n">
        <f aca="false">(D18/B18)*C18</f>
        <v>0.280587031738612</v>
      </c>
      <c r="F18" s="2" t="n">
        <f aca="false">B18+$F$6</f>
        <v>616.221149988027</v>
      </c>
      <c r="G18" s="5" t="n">
        <f aca="false">(F18/B18)*C18</f>
        <v>0.415412968261388</v>
      </c>
    </row>
    <row r="20" customFormat="false" ht="12.8" hidden="false" customHeight="true" outlineLevel="0" collapsed="false">
      <c r="B20" s="6" t="s">
        <v>11</v>
      </c>
      <c r="C20" s="6"/>
      <c r="D20" s="6"/>
      <c r="E20" s="6"/>
      <c r="F20" s="6"/>
    </row>
  </sheetData>
  <mergeCells count="1">
    <mergeCell ref="B20:F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LibreOffice/5.3.0.3$MacOSX_X86_64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2018-05-26T21:01:07Z</dcterms:created>
  <dc:creator/>
  <dc:description/>
  <dc:language>en-US</dc:language>
  <cp:lastModifiedBy/>
  <dcterms:modified xsi:type="dcterms:W3CDTF">2018-05-27T05:23:18Z</dcterms:modified>
  <cp:revision>11</cp:revision>
  <dc:subject/>
  <dc:title/>
</cp:coreProperties>
</file>