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p\Google ドライブ\副業関連\執筆\"/>
    </mc:Choice>
  </mc:AlternateContent>
  <xr:revisionPtr revIDLastSave="0" documentId="13_ncr:1_{BD3A3515-4714-4646-BFD9-E49B7A13DFF5}" xr6:coauthVersionLast="47" xr6:coauthVersionMax="47" xr10:uidLastSave="{00000000-0000-0000-0000-000000000000}"/>
  <bookViews>
    <workbookView xWindow="-110" yWindow="-110" windowWidth="38620" windowHeight="21820" activeTab="6" xr2:uid="{AFFCA931-CB2A-4AED-B7E5-2638B5FCE6AD}"/>
  </bookViews>
  <sheets>
    <sheet name="元データ" sheetId="2" r:id="rId1"/>
    <sheet name="整形Step1" sheetId="4" r:id="rId2"/>
    <sheet name="整形Step2" sheetId="5" r:id="rId3"/>
    <sheet name="整形Step3" sheetId="6" r:id="rId4"/>
    <sheet name="整形Step4" sheetId="7" r:id="rId5"/>
    <sheet name="整形後分析用データ" sheetId="3" r:id="rId6"/>
    <sheet name="答えデータ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8" i="1" l="1"/>
  <c r="AC4" i="1"/>
  <c r="AA35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4" i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19" i="1"/>
  <c r="AB19" i="1"/>
  <c r="AC19" i="1"/>
  <c r="AD19" i="1"/>
  <c r="AE19" i="1"/>
  <c r="AC35" i="1"/>
  <c r="AE35" i="1" s="1"/>
  <c r="AB35" i="1"/>
  <c r="F35" i="1"/>
  <c r="AD35" i="1" s="1"/>
  <c r="AB31" i="1"/>
  <c r="AC24" i="1"/>
  <c r="AE24" i="1" s="1"/>
  <c r="AB24" i="1"/>
  <c r="F24" i="1"/>
  <c r="AD24" i="1" s="1"/>
  <c r="F25" i="1"/>
  <c r="AB25" i="1"/>
  <c r="AC25" i="1"/>
  <c r="AD25" i="1"/>
  <c r="AE25" i="1"/>
  <c r="F26" i="1"/>
  <c r="AD26" i="1" s="1"/>
  <c r="AB26" i="1"/>
  <c r="AC26" i="1"/>
  <c r="AE26" i="1" s="1"/>
  <c r="F27" i="1"/>
  <c r="AD27" i="1" s="1"/>
  <c r="AB27" i="1"/>
  <c r="AC27" i="1"/>
  <c r="AE27" i="1" s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23" i="1"/>
  <c r="AB28" i="1"/>
  <c r="AB29" i="1"/>
  <c r="AB30" i="1"/>
  <c r="AB32" i="1"/>
  <c r="AB33" i="1"/>
  <c r="AB4" i="1"/>
  <c r="F5" i="1"/>
  <c r="AD5" i="1" s="1"/>
  <c r="F6" i="1"/>
  <c r="AD6" i="1" s="1"/>
  <c r="F7" i="1"/>
  <c r="AD7" i="1" s="1"/>
  <c r="F8" i="1"/>
  <c r="AD8" i="1" s="1"/>
  <c r="F9" i="1"/>
  <c r="AD9" i="1" s="1"/>
  <c r="F10" i="1"/>
  <c r="AD10" i="1" s="1"/>
  <c r="F11" i="1"/>
  <c r="AD11" i="1" s="1"/>
  <c r="F12" i="1"/>
  <c r="AD12" i="1" s="1"/>
  <c r="F13" i="1"/>
  <c r="AD13" i="1" s="1"/>
  <c r="F14" i="1"/>
  <c r="AD14" i="1" s="1"/>
  <c r="F15" i="1"/>
  <c r="AD15" i="1" s="1"/>
  <c r="F16" i="1"/>
  <c r="AD16" i="1" s="1"/>
  <c r="F17" i="1"/>
  <c r="AD17" i="1" s="1"/>
  <c r="F18" i="1"/>
  <c r="AD18" i="1" s="1"/>
  <c r="F20" i="1"/>
  <c r="AD20" i="1" s="1"/>
  <c r="F21" i="1"/>
  <c r="AD21" i="1" s="1"/>
  <c r="F22" i="1"/>
  <c r="AD22" i="1" s="1"/>
  <c r="F23" i="1"/>
  <c r="AD23" i="1" s="1"/>
  <c r="F28" i="1"/>
  <c r="AD28" i="1" s="1"/>
  <c r="F29" i="1"/>
  <c r="AD29" i="1" s="1"/>
  <c r="F30" i="1"/>
  <c r="AD30" i="1" s="1"/>
  <c r="F31" i="1"/>
  <c r="AD31" i="1" s="1"/>
  <c r="F32" i="1"/>
  <c r="AD32" i="1" s="1"/>
  <c r="F33" i="1"/>
  <c r="AD33" i="1" s="1"/>
  <c r="F4" i="1"/>
  <c r="AD4" i="1" s="1"/>
  <c r="AC20" i="1"/>
  <c r="AE20" i="1" s="1"/>
  <c r="AC18" i="1"/>
  <c r="AE18" i="1" s="1"/>
  <c r="AC17" i="1"/>
  <c r="AE17" i="1" s="1"/>
  <c r="AC16" i="1"/>
  <c r="AE16" i="1" s="1"/>
  <c r="AC5" i="1"/>
  <c r="AE5" i="1" s="1"/>
  <c r="AC6" i="1"/>
  <c r="AE6" i="1" s="1"/>
  <c r="AC7" i="1"/>
  <c r="AE7" i="1" s="1"/>
  <c r="AE8" i="1"/>
  <c r="AC9" i="1"/>
  <c r="AE9" i="1" s="1"/>
  <c r="AC10" i="1"/>
  <c r="AE10" i="1" s="1"/>
  <c r="AC11" i="1"/>
  <c r="AE11" i="1" s="1"/>
  <c r="AC12" i="1"/>
  <c r="AE12" i="1" s="1"/>
  <c r="AC13" i="1"/>
  <c r="AE13" i="1" s="1"/>
  <c r="AC14" i="1"/>
  <c r="AE14" i="1" s="1"/>
  <c r="AC15" i="1"/>
  <c r="AE15" i="1" s="1"/>
  <c r="AC21" i="1"/>
  <c r="AE21" i="1" s="1"/>
  <c r="AC22" i="1"/>
  <c r="AE22" i="1" s="1"/>
  <c r="AC23" i="1"/>
  <c r="AE23" i="1" s="1"/>
  <c r="AC28" i="1"/>
  <c r="AE28" i="1" s="1"/>
  <c r="AC29" i="1"/>
  <c r="AE29" i="1" s="1"/>
  <c r="AC30" i="1"/>
  <c r="AE30" i="1" s="1"/>
  <c r="AC31" i="1"/>
  <c r="AE31" i="1" s="1"/>
  <c r="AC32" i="1"/>
  <c r="AE32" i="1" s="1"/>
  <c r="AC33" i="1"/>
  <c r="AE33" i="1" s="1"/>
  <c r="AE4" i="1"/>
</calcChain>
</file>

<file path=xl/sharedStrings.xml><?xml version="1.0" encoding="utf-8"?>
<sst xmlns="http://schemas.openxmlformats.org/spreadsheetml/2006/main" count="1587" uniqueCount="156">
  <si>
    <t>サンプル名</t>
    <rPh sb="4" eb="5">
      <t>メイ</t>
    </rPh>
    <phoneticPr fontId="1"/>
  </si>
  <si>
    <t>サンプル作成日</t>
    <rPh sb="4" eb="7">
      <t>サクセイビ</t>
    </rPh>
    <phoneticPr fontId="1"/>
  </si>
  <si>
    <t>備考</t>
    <rPh sb="0" eb="2">
      <t>ビコウ</t>
    </rPh>
    <phoneticPr fontId="1"/>
  </si>
  <si>
    <t>溶媒１</t>
    <rPh sb="0" eb="2">
      <t>ヨウバイ</t>
    </rPh>
    <phoneticPr fontId="1"/>
  </si>
  <si>
    <t>界面活性剤１</t>
    <rPh sb="0" eb="5">
      <t>カイメンカッセイザイ</t>
    </rPh>
    <phoneticPr fontId="1"/>
  </si>
  <si>
    <t>界面活性剤２</t>
    <rPh sb="0" eb="5">
      <t>カイメンカッセイザイ</t>
    </rPh>
    <phoneticPr fontId="1"/>
  </si>
  <si>
    <t>界面活性剤３</t>
    <rPh sb="0" eb="5">
      <t>カイメンカッセイザイ</t>
    </rPh>
    <phoneticPr fontId="1"/>
  </si>
  <si>
    <t>顔料１</t>
    <rPh sb="0" eb="2">
      <t>ガンリョウ</t>
    </rPh>
    <phoneticPr fontId="1"/>
  </si>
  <si>
    <t>顔料２</t>
    <rPh sb="0" eb="2">
      <t>ガンリョウ</t>
    </rPh>
    <phoneticPr fontId="1"/>
  </si>
  <si>
    <t>定着樹脂１</t>
    <rPh sb="0" eb="2">
      <t>テイチャク</t>
    </rPh>
    <rPh sb="2" eb="4">
      <t>ジュシ</t>
    </rPh>
    <phoneticPr fontId="1"/>
  </si>
  <si>
    <t>定着樹脂２</t>
    <rPh sb="0" eb="2">
      <t>テイチャク</t>
    </rPh>
    <rPh sb="2" eb="4">
      <t>ジュシ</t>
    </rPh>
    <phoneticPr fontId="1"/>
  </si>
  <si>
    <t>防腐剤</t>
    <rPh sb="0" eb="3">
      <t>ボウフザイ</t>
    </rPh>
    <phoneticPr fontId="1"/>
  </si>
  <si>
    <t>乾燥方式</t>
    <rPh sb="0" eb="4">
      <t>カンソウホウシキ</t>
    </rPh>
    <phoneticPr fontId="1"/>
  </si>
  <si>
    <t>乾燥温度</t>
    <rPh sb="0" eb="4">
      <t>カンソウオンド</t>
    </rPh>
    <phoneticPr fontId="1"/>
  </si>
  <si>
    <t>乾燥時間</t>
    <rPh sb="0" eb="4">
      <t>カンソウジカン</t>
    </rPh>
    <phoneticPr fontId="1"/>
  </si>
  <si>
    <t>擦過回数</t>
    <rPh sb="0" eb="2">
      <t>サッカ</t>
    </rPh>
    <rPh sb="2" eb="4">
      <t>カイスウ</t>
    </rPh>
    <phoneticPr fontId="1"/>
  </si>
  <si>
    <t>擦過圧力</t>
    <rPh sb="0" eb="4">
      <t>サッカアツリョク</t>
    </rPh>
    <phoneticPr fontId="1"/>
  </si>
  <si>
    <t>画像濃度</t>
    <rPh sb="0" eb="4">
      <t>ガゾウノウド</t>
    </rPh>
    <phoneticPr fontId="1"/>
  </si>
  <si>
    <t>粘度</t>
    <rPh sb="0" eb="2">
      <t>ネンド</t>
    </rPh>
    <phoneticPr fontId="1"/>
  </si>
  <si>
    <t>表面張力</t>
    <rPh sb="0" eb="4">
      <t>ヒョウメンチョウリョク</t>
    </rPh>
    <phoneticPr fontId="1"/>
  </si>
  <si>
    <t>保存後粘度</t>
    <rPh sb="0" eb="5">
      <t>ホゾンゴネンド</t>
    </rPh>
    <phoneticPr fontId="1"/>
  </si>
  <si>
    <t>DP_001</t>
  </si>
  <si>
    <t>DP_001</t>
    <phoneticPr fontId="1"/>
  </si>
  <si>
    <t>DP_002</t>
  </si>
  <si>
    <t>DP_003</t>
  </si>
  <si>
    <t>DP_004</t>
  </si>
  <si>
    <t>DP_005</t>
  </si>
  <si>
    <t>DP_006</t>
  </si>
  <si>
    <t>DP_007</t>
  </si>
  <si>
    <t>DP_008</t>
  </si>
  <si>
    <t>DP_009</t>
  </si>
  <si>
    <t>DP_010</t>
  </si>
  <si>
    <t>DP_011</t>
  </si>
  <si>
    <t>DP_012</t>
  </si>
  <si>
    <t>DP_013</t>
  </si>
  <si>
    <t>DP_014</t>
  </si>
  <si>
    <t>DP_015</t>
  </si>
  <si>
    <t>DP_016</t>
  </si>
  <si>
    <t>DP_017</t>
  </si>
  <si>
    <t>DP_018</t>
  </si>
  <si>
    <t>DP_019</t>
  </si>
  <si>
    <t>DP_020</t>
  </si>
  <si>
    <t>DP_021</t>
  </si>
  <si>
    <t>DP_022</t>
  </si>
  <si>
    <t>DP_023</t>
  </si>
  <si>
    <t>DP_024</t>
  </si>
  <si>
    <t>DP_025</t>
  </si>
  <si>
    <t>界面活性剤1水準振り</t>
    <rPh sb="0" eb="5">
      <t>カイメンカッセイザイ</t>
    </rPh>
    <rPh sb="6" eb="8">
      <t>スイジュン</t>
    </rPh>
    <rPh sb="8" eb="9">
      <t>フ</t>
    </rPh>
    <phoneticPr fontId="1"/>
  </si>
  <si>
    <t>界面活性剤1種類検討</t>
    <rPh sb="0" eb="5">
      <t>カイメンカッセイザイ</t>
    </rPh>
    <rPh sb="6" eb="10">
      <t>シュルイケントウ</t>
    </rPh>
    <phoneticPr fontId="1"/>
  </si>
  <si>
    <t>定着樹脂１水準振り</t>
    <rPh sb="0" eb="2">
      <t>テイチャク</t>
    </rPh>
    <rPh sb="2" eb="4">
      <t>ジュシ</t>
    </rPh>
    <rPh sb="5" eb="8">
      <t>スイジュンフ</t>
    </rPh>
    <phoneticPr fontId="1"/>
  </si>
  <si>
    <t>定着樹脂２水準振り</t>
    <rPh sb="0" eb="2">
      <t>テイチャク</t>
    </rPh>
    <rPh sb="2" eb="4">
      <t>ジュシ</t>
    </rPh>
    <rPh sb="5" eb="8">
      <t>スイジュンフ</t>
    </rPh>
    <phoneticPr fontId="1"/>
  </si>
  <si>
    <t>乾燥条件振り</t>
    <rPh sb="0" eb="2">
      <t>カンソウ</t>
    </rPh>
    <rPh sb="2" eb="4">
      <t>ジョウケン</t>
    </rPh>
    <rPh sb="4" eb="5">
      <t>フ</t>
    </rPh>
    <phoneticPr fontId="1"/>
  </si>
  <si>
    <t>顔料振り</t>
    <rPh sb="0" eb="3">
      <t>ガンリョウフ</t>
    </rPh>
    <phoneticPr fontId="1"/>
  </si>
  <si>
    <t>サンプルID</t>
    <phoneticPr fontId="1"/>
  </si>
  <si>
    <t>高い方が良い
1-5のランク評価
5が目標</t>
    <rPh sb="0" eb="1">
      <t>タカ</t>
    </rPh>
    <rPh sb="2" eb="3">
      <t>ホウ</t>
    </rPh>
    <rPh sb="4" eb="5">
      <t>ヨ</t>
    </rPh>
    <rPh sb="14" eb="16">
      <t>ヒョウカ</t>
    </rPh>
    <rPh sb="19" eb="21">
      <t>モクヒョウ</t>
    </rPh>
    <phoneticPr fontId="1"/>
  </si>
  <si>
    <t>界1_1.5</t>
    <rPh sb="0" eb="1">
      <t>カイ</t>
    </rPh>
    <phoneticPr fontId="1"/>
  </si>
  <si>
    <t>界1_1.2</t>
  </si>
  <si>
    <t>界1_1.2</t>
    <phoneticPr fontId="1"/>
  </si>
  <si>
    <t>界1_1.0</t>
  </si>
  <si>
    <t>界1_1.0</t>
    <phoneticPr fontId="1"/>
  </si>
  <si>
    <t>界1_0.5</t>
  </si>
  <si>
    <t>界1_0.5</t>
    <phoneticPr fontId="1"/>
  </si>
  <si>
    <t>未知説明変数</t>
    <rPh sb="0" eb="2">
      <t>ミチ</t>
    </rPh>
    <rPh sb="2" eb="6">
      <t>セツメイヘンスウ</t>
    </rPh>
    <phoneticPr fontId="1"/>
  </si>
  <si>
    <t>担当者</t>
    <rPh sb="0" eb="3">
      <t>タントウシャ</t>
    </rPh>
    <phoneticPr fontId="1"/>
  </si>
  <si>
    <t>高岡</t>
    <rPh sb="0" eb="2">
      <t>タカオカ</t>
    </rPh>
    <phoneticPr fontId="1"/>
  </si>
  <si>
    <t>福原</t>
    <rPh sb="0" eb="2">
      <t>フクハラ</t>
    </rPh>
    <phoneticPr fontId="1"/>
  </si>
  <si>
    <t>擦過評価時湿度</t>
    <rPh sb="0" eb="2">
      <t>サッカ</t>
    </rPh>
    <rPh sb="2" eb="7">
      <t>ヒョウカジシツド</t>
    </rPh>
    <phoneticPr fontId="1"/>
  </si>
  <si>
    <t>樹脂1ロット</t>
    <rPh sb="0" eb="2">
      <t>ジュシ</t>
    </rPh>
    <phoneticPr fontId="1"/>
  </si>
  <si>
    <t>界1_1.5_樹1_4.0_ref</t>
    <rPh sb="7" eb="8">
      <t>キ</t>
    </rPh>
    <phoneticPr fontId="1"/>
  </si>
  <si>
    <t>界2_1.5_樹1_4.0</t>
  </si>
  <si>
    <t>界2_1.5_樹1_4.0</t>
    <phoneticPr fontId="1"/>
  </si>
  <si>
    <t>界3_1.5_樹1_4.0</t>
  </si>
  <si>
    <t>界3_1.5_樹1_4.0</t>
    <phoneticPr fontId="1"/>
  </si>
  <si>
    <t>界1_1.5_樹1_6.0</t>
  </si>
  <si>
    <t>界1_1.5_樹1_6.0</t>
    <phoneticPr fontId="1"/>
  </si>
  <si>
    <t>界1_1.5_樹1_8.0</t>
  </si>
  <si>
    <t>界1_1.5_樹1_8.0</t>
    <phoneticPr fontId="1"/>
  </si>
  <si>
    <t>界1_1.5_樹1_10.0</t>
  </si>
  <si>
    <t>界1_1.5_樹1_10.0</t>
    <phoneticPr fontId="1"/>
  </si>
  <si>
    <t>界1_1.5_樹2_4.0</t>
  </si>
  <si>
    <t>界1_1.5_樹2_4.0</t>
    <phoneticPr fontId="1"/>
  </si>
  <si>
    <t>界1_1.5_樹2_10.0</t>
  </si>
  <si>
    <t>界1_1.5_樹2_10.0</t>
    <phoneticPr fontId="1"/>
  </si>
  <si>
    <t>界1_1.5_樹1_8.0_100℃_0.01</t>
  </si>
  <si>
    <t>界1_1.5_樹1_8.0_100℃_0.01</t>
    <phoneticPr fontId="1"/>
  </si>
  <si>
    <t>界1_1.5_樹1_8.0_100℃_0.05</t>
  </si>
  <si>
    <t>界1_1.5_樹1_8.0_100℃_0.05</t>
    <phoneticPr fontId="1"/>
  </si>
  <si>
    <t>界1_1.5_樹1_8.0_80℃_0.01</t>
  </si>
  <si>
    <t>界1_1.5_樹1_8.0_80℃_0.01</t>
    <phoneticPr fontId="1"/>
  </si>
  <si>
    <t>溶媒2</t>
    <rPh sb="0" eb="2">
      <t>ヨウバイ</t>
    </rPh>
    <phoneticPr fontId="1"/>
  </si>
  <si>
    <t>溶媒3</t>
    <rPh sb="0" eb="2">
      <t>ヨウバイ</t>
    </rPh>
    <phoneticPr fontId="1"/>
  </si>
  <si>
    <t>添加剤1</t>
    <rPh sb="0" eb="3">
      <t>テンカザイ</t>
    </rPh>
    <phoneticPr fontId="1"/>
  </si>
  <si>
    <t>添加剤2</t>
    <rPh sb="0" eb="3">
      <t>テンカザイ</t>
    </rPh>
    <phoneticPr fontId="1"/>
  </si>
  <si>
    <t>溶2_40_添1_2_界1_1.5_樹1_8.0_100℃_0.05_ref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</si>
  <si>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溶3_40_添1_2_界1_1.5_樹1_8.0_100℃_0.05</t>
  </si>
  <si>
    <t>溶3_40_添1_2_界1_1.5_樹1_8.0_100℃_0.05</t>
    <phoneticPr fontId="1"/>
  </si>
  <si>
    <t>溶2_40_添2_2_界1_1.5_樹1_8.0_100℃_0.05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</si>
  <si>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溶2_40_添1_5_界1_1.5_樹1_8.0_100℃_0.05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</si>
  <si>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溶3_40_添2_2_界1_1.5_顔1_7.5_樹1_8.0_100℃_0.05</t>
    <rPh sb="18" eb="19">
      <t>カオ</t>
    </rPh>
    <rPh sb="25" eb="26">
      <t>キ</t>
    </rPh>
    <phoneticPr fontId="1"/>
  </si>
  <si>
    <t>溶3_40_添2_2_界1_1.5_顔1_10_樹1_8.0_100℃_0.05</t>
    <rPh sb="18" eb="19">
      <t>カオ</t>
    </rPh>
    <rPh sb="24" eb="25">
      <t>キ</t>
    </rPh>
    <phoneticPr fontId="1"/>
  </si>
  <si>
    <t>顔料種振り</t>
    <rPh sb="0" eb="2">
      <t>ガンリョウ</t>
    </rPh>
    <rPh sb="2" eb="3">
      <t>シュ</t>
    </rPh>
    <rPh sb="3" eb="4">
      <t>フ</t>
    </rPh>
    <phoneticPr fontId="1"/>
  </si>
  <si>
    <t>溶3_40_添2_2_界1_1.5_顔2_5_樹1_8.0_100℃_0.05</t>
    <rPh sb="18" eb="19">
      <t>カオ</t>
    </rPh>
    <rPh sb="23" eb="24">
      <t>キ</t>
    </rPh>
    <phoneticPr fontId="1"/>
  </si>
  <si>
    <t>溶3_40_添2_2_界1_1.5_顔2_7.5_樹1_8.0_100℃_0.05</t>
    <rPh sb="18" eb="19">
      <t>カオ</t>
    </rPh>
    <rPh sb="25" eb="26">
      <t>キ</t>
    </rPh>
    <phoneticPr fontId="1"/>
  </si>
  <si>
    <t>溶3_40_添2_2_界1_1.5_顔2_10_樹1_8.0_100℃_0.05</t>
    <rPh sb="18" eb="19">
      <t>カオ</t>
    </rPh>
    <rPh sb="24" eb="25">
      <t>キ</t>
    </rPh>
    <phoneticPr fontId="1"/>
  </si>
  <si>
    <t>溶3_40_添2_2_界1_1.5_樹1_8.0_100℃_0.05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</si>
  <si>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溶3_40_添2_5_界1_1.5_樹1_8.0_100℃_0.05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</si>
  <si>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溶3_45_添2_2_界1_1.5_樹1_8.0_100℃_0.05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</si>
  <si>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溶5_35_添2_2_界1_1.5_樹1_8.0_100℃_0.05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</si>
  <si>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DP_026</t>
  </si>
  <si>
    <t>DP_027</t>
  </si>
  <si>
    <t>DP_028</t>
  </si>
  <si>
    <t>DP_029</t>
  </si>
  <si>
    <t>添加剤、溶媒同時変更</t>
    <rPh sb="0" eb="3">
      <t>テンカザイ</t>
    </rPh>
    <rPh sb="4" eb="6">
      <t>ヨウバイ</t>
    </rPh>
    <rPh sb="6" eb="10">
      <t>ドウジヘンコウ</t>
    </rPh>
    <phoneticPr fontId="1"/>
  </si>
  <si>
    <t>添加剤量振り</t>
    <rPh sb="0" eb="3">
      <t>テンカザイ</t>
    </rPh>
    <rPh sb="3" eb="4">
      <t>リョウ</t>
    </rPh>
    <rPh sb="4" eb="5">
      <t>フ</t>
    </rPh>
    <phoneticPr fontId="1"/>
  </si>
  <si>
    <t>溶媒量振り</t>
    <rPh sb="0" eb="3">
      <t>ヨウバイリョウ</t>
    </rPh>
    <rPh sb="3" eb="4">
      <t>フ</t>
    </rPh>
    <phoneticPr fontId="1"/>
  </si>
  <si>
    <t>溶媒種振り</t>
    <rPh sb="0" eb="2">
      <t>ヨウバイ</t>
    </rPh>
    <rPh sb="2" eb="3">
      <t>シュ</t>
    </rPh>
    <rPh sb="3" eb="4">
      <t>フ</t>
    </rPh>
    <phoneticPr fontId="1"/>
  </si>
  <si>
    <t>添加剤種振り</t>
    <rPh sb="0" eb="3">
      <t>テンカザイ</t>
    </rPh>
    <rPh sb="3" eb="4">
      <t>シュ</t>
    </rPh>
    <rPh sb="4" eb="5">
      <t>フ</t>
    </rPh>
    <phoneticPr fontId="1"/>
  </si>
  <si>
    <t>ref</t>
  </si>
  <si>
    <t>ref</t>
    <phoneticPr fontId="1"/>
  </si>
  <si>
    <t>高い方が良い
1.45以上が目標</t>
    <rPh sb="0" eb="1">
      <t>タカ</t>
    </rPh>
    <rPh sb="2" eb="3">
      <t>ホウ</t>
    </rPh>
    <rPh sb="4" eb="5">
      <t>ヨ</t>
    </rPh>
    <rPh sb="11" eb="13">
      <t>イジョウ</t>
    </rPh>
    <rPh sb="14" eb="16">
      <t>モクヒョウ</t>
    </rPh>
    <phoneticPr fontId="1"/>
  </si>
  <si>
    <t>12以下</t>
    <rPh sb="2" eb="4">
      <t>イカ</t>
    </rPh>
    <phoneticPr fontId="1"/>
  </si>
  <si>
    <t>途中から追加された変数
方式１のmaxは0.03</t>
    <rPh sb="0" eb="2">
      <t>トチュウ</t>
    </rPh>
    <rPh sb="4" eb="6">
      <t>ツイカ</t>
    </rPh>
    <rPh sb="9" eb="11">
      <t>ヘンスウ</t>
    </rPh>
    <rPh sb="12" eb="14">
      <t>ホウシキ</t>
    </rPh>
    <phoneticPr fontId="1"/>
  </si>
  <si>
    <t>DP_0XX</t>
    <phoneticPr fontId="1"/>
  </si>
  <si>
    <t>答えのサンプル</t>
    <rPh sb="0" eb="1">
      <t>コタ</t>
    </rPh>
    <phoneticPr fontId="1"/>
  </si>
  <si>
    <t>耐擦過性(n10</t>
    <rPh sb="0" eb="1">
      <t>タイ</t>
    </rPh>
    <rPh sb="1" eb="3">
      <t>サッカ</t>
    </rPh>
    <rPh sb="3" eb="4">
      <t>セイ</t>
    </rPh>
    <phoneticPr fontId="1"/>
  </si>
  <si>
    <t>サンプルID</t>
  </si>
  <si>
    <t>処方</t>
    <rPh sb="0" eb="2">
      <t>ショホウ</t>
    </rPh>
    <phoneticPr fontId="1"/>
  </si>
  <si>
    <t>物性</t>
    <rPh sb="0" eb="2">
      <t>ブッセイ</t>
    </rPh>
    <phoneticPr fontId="1"/>
  </si>
  <si>
    <t>評価条件</t>
    <rPh sb="0" eb="4">
      <t>ヒョウカジョウケン</t>
    </rPh>
    <phoneticPr fontId="1"/>
  </si>
  <si>
    <t>印刷条件</t>
    <rPh sb="0" eb="2">
      <t>インサツ</t>
    </rPh>
    <rPh sb="2" eb="4">
      <t>ジョウケン</t>
    </rPh>
    <phoneticPr fontId="1"/>
  </si>
  <si>
    <t>評価結果</t>
    <rPh sb="0" eb="4">
      <t>ヒョウカケッカ</t>
    </rPh>
    <phoneticPr fontId="1"/>
  </si>
  <si>
    <t>評価なし</t>
    <rPh sb="0" eb="2">
      <t>ヒョウカ</t>
    </rPh>
    <phoneticPr fontId="1"/>
  </si>
  <si>
    <t>29.82
（塊状物発生</t>
    <rPh sb="7" eb="10">
      <t>カイジョウブツ</t>
    </rPh>
    <rPh sb="10" eb="12">
      <t>ハッセイ</t>
    </rPh>
    <phoneticPr fontId="1"/>
  </si>
  <si>
    <t>45.65
（ゲル化）</t>
    <rPh sb="9" eb="10">
      <t>カ</t>
    </rPh>
    <phoneticPr fontId="1"/>
  </si>
  <si>
    <t>67.70
（ゲル化）</t>
    <phoneticPr fontId="1"/>
  </si>
  <si>
    <t>112.82
（ゲル化）</t>
    <phoneticPr fontId="1"/>
  </si>
  <si>
    <t>不明：一晩程度</t>
    <rPh sb="0" eb="2">
      <t>フメイ</t>
    </rPh>
    <rPh sb="3" eb="7">
      <t>ヒトバンテイド</t>
    </rPh>
    <phoneticPr fontId="1"/>
  </si>
  <si>
    <t>室温</t>
    <rPh sb="0" eb="2">
      <t>シツオン</t>
    </rPh>
    <phoneticPr fontId="1"/>
  </si>
  <si>
    <t>→</t>
    <phoneticPr fontId="1"/>
  </si>
  <si>
    <t>溶3_40_添2_2_界1_1.5_顔1_5_樹1_8.0_100℃_0.05_ref</t>
    <rPh sb="18" eb="19">
      <t>カオ</t>
    </rPh>
    <rPh sb="23" eb="24">
      <t>キ</t>
    </rPh>
    <phoneticPr fontId="1"/>
  </si>
  <si>
    <t>30－40</t>
    <phoneticPr fontId="1"/>
  </si>
  <si>
    <t>塗布量</t>
    <rPh sb="0" eb="3">
      <t>トフリョウ</t>
    </rPh>
    <phoneticPr fontId="1"/>
  </si>
  <si>
    <t>塗布量</t>
    <rPh sb="0" eb="2">
      <t>トフ</t>
    </rPh>
    <rPh sb="2" eb="3">
      <t>リョウ</t>
    </rPh>
    <phoneticPr fontId="1"/>
  </si>
  <si>
    <t>DP_030</t>
  </si>
  <si>
    <t>界1_1.5_樹1_8.0_120℃_0.01</t>
    <phoneticPr fontId="1"/>
  </si>
  <si>
    <t>塊状物発生</t>
  </si>
  <si>
    <t>自然乾燥</t>
    <rPh sb="0" eb="4">
      <t>シゼンカンソウ</t>
    </rPh>
    <phoneticPr fontId="1"/>
  </si>
  <si>
    <t>ドライヤー</t>
    <phoneticPr fontId="1"/>
  </si>
  <si>
    <t>界1_1.5_樹1_8.0_120℃_0.01</t>
  </si>
  <si>
    <t>保存後状態</t>
    <rPh sb="3" eb="5">
      <t>ジョウタイ</t>
    </rPh>
    <phoneticPr fontId="1"/>
  </si>
  <si>
    <t>保存後状態</t>
    <phoneticPr fontId="1"/>
  </si>
  <si>
    <t>塊状物発生</t>
    <phoneticPr fontId="1"/>
  </si>
  <si>
    <t>ゲル化</t>
    <rPh sb="2" eb="3">
      <t>カ</t>
    </rPh>
    <phoneticPr fontId="1"/>
  </si>
  <si>
    <t>正常</t>
    <rPh sb="0" eb="2">
      <t>セイジョウ</t>
    </rPh>
    <phoneticPr fontId="1"/>
  </si>
  <si>
    <t>0:自然乾燥
1：ドライヤー</t>
    <rPh sb="2" eb="6">
      <t>シゼンカンソウ</t>
    </rPh>
    <phoneticPr fontId="1"/>
  </si>
  <si>
    <t>正常</t>
    <rPh sb="0" eb="2">
      <t>セイジョウ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</si>
</sst>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1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2" fontId="2" fillId="0" borderId="0" xfId="0" applyNumberFormat="1" applyFont="1">
      <alignment vertical="center"/>
    </xf>
    <xf numFmtId="1" fontId="2" fillId="0" borderId="0" xfId="0" applyNumberFormat="1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1" fontId="0" fillId="0" borderId="1" xfId="0" applyNumberFormat="1" applyBorder="1" applyAlignment="1">
      <alignment horizontal="right" vertical="center" wrapText="1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" fontId="0" fillId="0" borderId="2" xfId="0" applyNumberFormat="1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7775-745C-46D9-8F8E-94D6562DAC1D}">
  <dimension ref="B5:AG37"/>
  <sheetViews>
    <sheetView showGridLines="0" zoomScale="85" zoomScaleNormal="85" workbookViewId="0">
      <pane xSplit="3" ySplit="9" topLeftCell="W10" activePane="bottomRight" state="frozen"/>
      <selection pane="topRight" activeCell="D1" sqref="D1"/>
      <selection pane="bottomLeft" activeCell="A10" sqref="A10"/>
      <selection pane="bottomRight" activeCell="AB26" sqref="AB26"/>
    </sheetView>
  </sheetViews>
  <sheetFormatPr defaultRowHeight="18" x14ac:dyDescent="0.55000000000000004"/>
  <cols>
    <col min="3" max="3" width="14.33203125" bestFit="1" customWidth="1"/>
    <col min="4" max="7" width="7.58203125" bestFit="1" customWidth="1"/>
    <col min="8" max="8" width="18.33203125" bestFit="1" customWidth="1"/>
    <col min="9" max="12" width="14.83203125" bestFit="1" customWidth="1"/>
    <col min="13" max="13" width="16" bestFit="1" customWidth="1"/>
    <col min="14" max="14" width="14.83203125" bestFit="1" customWidth="1"/>
    <col min="15" max="15" width="16" bestFit="1" customWidth="1"/>
    <col min="16" max="17" width="25.83203125" bestFit="1" customWidth="1"/>
    <col min="18" max="18" width="24.75" bestFit="1" customWidth="1"/>
    <col min="19" max="19" width="24.75" customWidth="1"/>
    <col min="20" max="20" width="42.58203125" bestFit="1" customWidth="1"/>
    <col min="21" max="27" width="39.08203125" bestFit="1" customWidth="1"/>
    <col min="28" max="28" width="48.58203125" bestFit="1" customWidth="1"/>
    <col min="29" max="29" width="46.75" bestFit="1" customWidth="1"/>
    <col min="30" max="30" width="46.25" bestFit="1" customWidth="1"/>
    <col min="31" max="31" width="45.08203125" bestFit="1" customWidth="1"/>
    <col min="32" max="32" width="46.75" bestFit="1" customWidth="1"/>
    <col min="33" max="33" width="46.25" bestFit="1" customWidth="1"/>
  </cols>
  <sheetData>
    <row r="5" spans="2:33" x14ac:dyDescent="0.55000000000000004">
      <c r="C5" s="20" t="s">
        <v>125</v>
      </c>
      <c r="D5" s="21" t="s">
        <v>21</v>
      </c>
      <c r="E5" s="21" t="s">
        <v>23</v>
      </c>
      <c r="F5" s="21" t="s">
        <v>24</v>
      </c>
      <c r="G5" s="21" t="s">
        <v>25</v>
      </c>
      <c r="H5" s="21" t="s">
        <v>26</v>
      </c>
      <c r="I5" s="21" t="s">
        <v>27</v>
      </c>
      <c r="J5" s="21" t="s">
        <v>28</v>
      </c>
      <c r="K5" s="21" t="s">
        <v>29</v>
      </c>
      <c r="L5" s="21" t="s">
        <v>30</v>
      </c>
      <c r="M5" s="21" t="s">
        <v>31</v>
      </c>
      <c r="N5" s="21" t="s">
        <v>32</v>
      </c>
      <c r="O5" s="21" t="s">
        <v>33</v>
      </c>
      <c r="P5" s="21" t="s">
        <v>34</v>
      </c>
      <c r="Q5" s="21" t="s">
        <v>35</v>
      </c>
      <c r="R5" s="21" t="s">
        <v>36</v>
      </c>
      <c r="S5" s="21" t="s">
        <v>37</v>
      </c>
      <c r="T5" s="21" t="s">
        <v>38</v>
      </c>
      <c r="U5" s="21" t="s">
        <v>39</v>
      </c>
      <c r="V5" s="21" t="s">
        <v>40</v>
      </c>
      <c r="W5" s="21" t="s">
        <v>41</v>
      </c>
      <c r="X5" s="21" t="s">
        <v>42</v>
      </c>
      <c r="Y5" s="21" t="s">
        <v>43</v>
      </c>
      <c r="Z5" s="21" t="s">
        <v>44</v>
      </c>
      <c r="AA5" s="21" t="s">
        <v>45</v>
      </c>
      <c r="AB5" s="21" t="s">
        <v>46</v>
      </c>
      <c r="AC5" s="21" t="s">
        <v>108</v>
      </c>
      <c r="AD5" s="21" t="s">
        <v>109</v>
      </c>
      <c r="AE5" s="21" t="s">
        <v>110</v>
      </c>
      <c r="AF5" s="21" t="s">
        <v>111</v>
      </c>
      <c r="AG5" s="21" t="s">
        <v>143</v>
      </c>
    </row>
    <row r="6" spans="2:33" x14ac:dyDescent="0.55000000000000004">
      <c r="C6" s="3" t="s">
        <v>0</v>
      </c>
      <c r="D6" s="4" t="s">
        <v>55</v>
      </c>
      <c r="E6" s="4" t="s">
        <v>56</v>
      </c>
      <c r="F6" s="4" t="s">
        <v>58</v>
      </c>
      <c r="G6" s="4" t="s">
        <v>60</v>
      </c>
      <c r="H6" s="4" t="s">
        <v>68</v>
      </c>
      <c r="I6" s="4" t="s">
        <v>69</v>
      </c>
      <c r="J6" s="4" t="s">
        <v>71</v>
      </c>
      <c r="K6" s="4" t="s">
        <v>73</v>
      </c>
      <c r="L6" s="4" t="s">
        <v>75</v>
      </c>
      <c r="M6" s="4" t="s">
        <v>77</v>
      </c>
      <c r="N6" s="4" t="s">
        <v>79</v>
      </c>
      <c r="O6" s="4" t="s">
        <v>81</v>
      </c>
      <c r="P6" s="4" t="s">
        <v>83</v>
      </c>
      <c r="Q6" s="4" t="s">
        <v>85</v>
      </c>
      <c r="R6" s="4" t="s">
        <v>87</v>
      </c>
      <c r="S6" s="4" t="s">
        <v>148</v>
      </c>
      <c r="T6" s="4" t="s">
        <v>93</v>
      </c>
      <c r="U6" s="4" t="s">
        <v>94</v>
      </c>
      <c r="V6" s="4" t="s">
        <v>97</v>
      </c>
      <c r="W6" s="4" t="s">
        <v>96</v>
      </c>
      <c r="X6" s="4" t="s">
        <v>104</v>
      </c>
      <c r="Y6" s="4" t="s">
        <v>105</v>
      </c>
      <c r="Z6" s="4" t="s">
        <v>106</v>
      </c>
      <c r="AA6" s="4" t="s">
        <v>107</v>
      </c>
      <c r="AB6" s="4" t="s">
        <v>139</v>
      </c>
      <c r="AC6" s="4" t="s">
        <v>98</v>
      </c>
      <c r="AD6" s="4" t="s">
        <v>99</v>
      </c>
      <c r="AE6" s="4" t="s">
        <v>101</v>
      </c>
      <c r="AF6" s="4" t="s">
        <v>102</v>
      </c>
      <c r="AG6" s="4" t="s">
        <v>103</v>
      </c>
    </row>
    <row r="7" spans="2:33" x14ac:dyDescent="0.55000000000000004">
      <c r="C7" s="3" t="s">
        <v>1</v>
      </c>
      <c r="D7" s="55">
        <v>45310</v>
      </c>
      <c r="E7" s="55"/>
      <c r="F7" s="55"/>
      <c r="G7" s="55"/>
      <c r="H7" s="55">
        <v>45321</v>
      </c>
      <c r="I7" s="55"/>
      <c r="J7" s="55"/>
      <c r="K7" s="55"/>
      <c r="L7" s="55"/>
      <c r="M7" s="55"/>
      <c r="N7" s="55"/>
      <c r="O7" s="55"/>
      <c r="P7" s="51">
        <v>45337</v>
      </c>
      <c r="Q7" s="52"/>
      <c r="R7" s="52"/>
      <c r="S7" s="53"/>
      <c r="T7" s="51">
        <v>45350</v>
      </c>
      <c r="U7" s="52"/>
      <c r="V7" s="52"/>
      <c r="W7" s="53"/>
      <c r="X7" s="51">
        <v>45366</v>
      </c>
      <c r="Y7" s="52"/>
      <c r="Z7" s="52"/>
      <c r="AA7" s="52"/>
      <c r="AB7" s="51">
        <v>45392</v>
      </c>
      <c r="AC7" s="52"/>
      <c r="AD7" s="52"/>
      <c r="AE7" s="52"/>
      <c r="AF7" s="52"/>
      <c r="AG7" s="53"/>
    </row>
    <row r="8" spans="2:33" x14ac:dyDescent="0.55000000000000004">
      <c r="C8" s="3" t="s">
        <v>63</v>
      </c>
      <c r="D8" s="54" t="s">
        <v>64</v>
      </c>
      <c r="E8" s="54"/>
      <c r="F8" s="54"/>
      <c r="G8" s="54"/>
      <c r="H8" s="54" t="s">
        <v>65</v>
      </c>
      <c r="I8" s="54"/>
      <c r="J8" s="54"/>
      <c r="K8" s="54"/>
      <c r="L8" s="54"/>
      <c r="M8" s="54"/>
      <c r="N8" s="54"/>
      <c r="O8" s="54"/>
      <c r="P8" s="44" t="s">
        <v>64</v>
      </c>
      <c r="Q8" s="45"/>
      <c r="R8" s="45"/>
      <c r="S8" s="46"/>
      <c r="T8" s="44" t="s">
        <v>65</v>
      </c>
      <c r="U8" s="45"/>
      <c r="V8" s="45"/>
      <c r="W8" s="46"/>
      <c r="X8" s="44" t="s">
        <v>65</v>
      </c>
      <c r="Y8" s="45"/>
      <c r="Z8" s="45"/>
      <c r="AA8" s="45"/>
      <c r="AB8" s="45"/>
      <c r="AC8" s="45"/>
      <c r="AD8" s="46"/>
      <c r="AE8" s="44" t="s">
        <v>64</v>
      </c>
      <c r="AF8" s="45"/>
      <c r="AG8" s="46"/>
    </row>
    <row r="9" spans="2:33" x14ac:dyDescent="0.55000000000000004">
      <c r="C9" s="3" t="s">
        <v>2</v>
      </c>
      <c r="D9" s="54" t="s">
        <v>47</v>
      </c>
      <c r="E9" s="54"/>
      <c r="F9" s="54"/>
      <c r="G9" s="54"/>
      <c r="H9" s="4" t="s">
        <v>117</v>
      </c>
      <c r="I9" s="54" t="s">
        <v>48</v>
      </c>
      <c r="J9" s="54"/>
      <c r="K9" s="54" t="s">
        <v>49</v>
      </c>
      <c r="L9" s="54"/>
      <c r="M9" s="54"/>
      <c r="N9" s="54" t="s">
        <v>50</v>
      </c>
      <c r="O9" s="54"/>
      <c r="P9" s="44" t="s">
        <v>51</v>
      </c>
      <c r="Q9" s="45"/>
      <c r="R9" s="45"/>
      <c r="S9" s="46"/>
      <c r="T9" s="4" t="s">
        <v>117</v>
      </c>
      <c r="U9" s="4" t="s">
        <v>115</v>
      </c>
      <c r="V9" s="4" t="s">
        <v>113</v>
      </c>
      <c r="W9" s="4" t="s">
        <v>116</v>
      </c>
      <c r="X9" s="4" t="s">
        <v>112</v>
      </c>
      <c r="Y9" s="4" t="s">
        <v>113</v>
      </c>
      <c r="Z9" s="4" t="s">
        <v>114</v>
      </c>
      <c r="AA9" s="4" t="s">
        <v>114</v>
      </c>
      <c r="AB9" s="4" t="s">
        <v>118</v>
      </c>
      <c r="AC9" s="4" t="s">
        <v>52</v>
      </c>
      <c r="AD9" s="4" t="s">
        <v>52</v>
      </c>
      <c r="AE9" s="4" t="s">
        <v>100</v>
      </c>
      <c r="AF9" s="4" t="s">
        <v>100</v>
      </c>
      <c r="AG9" s="4" t="s">
        <v>100</v>
      </c>
    </row>
    <row r="10" spans="2:33" x14ac:dyDescent="0.55000000000000004">
      <c r="B10" s="42" t="s">
        <v>126</v>
      </c>
      <c r="C10" s="3" t="s">
        <v>3</v>
      </c>
      <c r="D10" s="3">
        <v>47.4</v>
      </c>
      <c r="E10" s="3">
        <v>47.699999999999996</v>
      </c>
      <c r="F10" s="3">
        <v>47.9</v>
      </c>
      <c r="G10" s="3">
        <v>48.4</v>
      </c>
      <c r="H10" s="3">
        <v>47.4</v>
      </c>
      <c r="I10" s="3">
        <v>47.4</v>
      </c>
      <c r="J10" s="3">
        <v>47.4</v>
      </c>
      <c r="K10" s="3">
        <v>45.4</v>
      </c>
      <c r="L10" s="3">
        <v>43.4</v>
      </c>
      <c r="M10" s="3">
        <v>41.4</v>
      </c>
      <c r="N10" s="3">
        <v>47.4</v>
      </c>
      <c r="O10" s="3">
        <v>41.4</v>
      </c>
      <c r="P10" s="3">
        <v>43.4</v>
      </c>
      <c r="Q10" s="3">
        <v>43.4</v>
      </c>
      <c r="R10" s="3">
        <v>43.4</v>
      </c>
      <c r="S10" s="3">
        <v>43.4</v>
      </c>
      <c r="T10" s="3">
        <v>43.4</v>
      </c>
      <c r="U10" s="3">
        <v>43.4</v>
      </c>
      <c r="V10" s="3">
        <v>40.4</v>
      </c>
      <c r="W10" s="3">
        <v>43.4</v>
      </c>
      <c r="X10" s="3">
        <v>43.4</v>
      </c>
      <c r="Y10" s="3">
        <v>40.4</v>
      </c>
      <c r="Z10" s="3">
        <v>38.4</v>
      </c>
      <c r="AA10" s="3">
        <v>48.4</v>
      </c>
      <c r="AB10" s="3">
        <v>43.4</v>
      </c>
      <c r="AC10" s="3">
        <v>40.9</v>
      </c>
      <c r="AD10" s="3">
        <v>38.4</v>
      </c>
      <c r="AE10" s="3">
        <v>43.4</v>
      </c>
      <c r="AF10" s="3">
        <v>40.9</v>
      </c>
      <c r="AG10" s="3">
        <v>38.4</v>
      </c>
    </row>
    <row r="11" spans="2:33" x14ac:dyDescent="0.55000000000000004">
      <c r="B11" s="47"/>
      <c r="C11" s="3" t="s">
        <v>89</v>
      </c>
      <c r="D11" s="3">
        <v>40</v>
      </c>
      <c r="E11" s="3">
        <v>40</v>
      </c>
      <c r="F11" s="3">
        <v>40</v>
      </c>
      <c r="G11" s="3">
        <v>40</v>
      </c>
      <c r="H11" s="3">
        <v>40</v>
      </c>
      <c r="I11" s="3">
        <v>40</v>
      </c>
      <c r="J11" s="3">
        <v>40</v>
      </c>
      <c r="K11" s="3">
        <v>40</v>
      </c>
      <c r="L11" s="3">
        <v>40</v>
      </c>
      <c r="M11" s="3">
        <v>40</v>
      </c>
      <c r="N11" s="3">
        <v>40</v>
      </c>
      <c r="O11" s="3">
        <v>40</v>
      </c>
      <c r="P11" s="3">
        <v>40</v>
      </c>
      <c r="Q11" s="3">
        <v>40</v>
      </c>
      <c r="R11" s="3">
        <v>40</v>
      </c>
      <c r="S11" s="3">
        <v>40</v>
      </c>
      <c r="T11" s="3">
        <v>40</v>
      </c>
      <c r="U11" s="3">
        <v>0</v>
      </c>
      <c r="V11" s="3">
        <v>40</v>
      </c>
      <c r="W11" s="3">
        <v>40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  <row r="12" spans="2:33" x14ac:dyDescent="0.55000000000000004">
      <c r="B12" s="47"/>
      <c r="C12" s="3" t="s">
        <v>90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20">
        <v>40</v>
      </c>
      <c r="V12" s="3">
        <v>0</v>
      </c>
      <c r="W12" s="3">
        <v>0</v>
      </c>
      <c r="X12" s="20">
        <v>40</v>
      </c>
      <c r="Y12" s="3">
        <v>40</v>
      </c>
      <c r="Z12" s="20">
        <v>45</v>
      </c>
      <c r="AA12" s="20">
        <v>35</v>
      </c>
      <c r="AB12" s="3">
        <v>40</v>
      </c>
      <c r="AC12" s="3">
        <v>40</v>
      </c>
      <c r="AD12" s="3">
        <v>40</v>
      </c>
      <c r="AE12" s="3">
        <v>40</v>
      </c>
      <c r="AF12" s="3">
        <v>40</v>
      </c>
      <c r="AG12" s="3">
        <v>40</v>
      </c>
    </row>
    <row r="13" spans="2:33" x14ac:dyDescent="0.55000000000000004">
      <c r="B13" s="47"/>
      <c r="C13" s="3" t="s">
        <v>91</v>
      </c>
      <c r="D13" s="3">
        <v>2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2</v>
      </c>
      <c r="U13" s="3">
        <v>2</v>
      </c>
      <c r="V13" s="20">
        <v>5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2:33" x14ac:dyDescent="0.55000000000000004">
      <c r="B14" s="47"/>
      <c r="C14" s="3" t="s">
        <v>92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20">
        <v>2</v>
      </c>
      <c r="X14" s="20">
        <v>2</v>
      </c>
      <c r="Y14" s="20">
        <v>5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</row>
    <row r="15" spans="2:33" x14ac:dyDescent="0.55000000000000004">
      <c r="B15" s="47"/>
      <c r="C15" s="3" t="s">
        <v>4</v>
      </c>
      <c r="D15" s="20">
        <v>1.5</v>
      </c>
      <c r="E15" s="20">
        <v>1.2</v>
      </c>
      <c r="F15" s="20">
        <v>1</v>
      </c>
      <c r="G15" s="20">
        <v>0.5</v>
      </c>
      <c r="H15" s="3">
        <v>1.5</v>
      </c>
      <c r="I15" s="3">
        <v>0</v>
      </c>
      <c r="J15" s="3">
        <v>0</v>
      </c>
      <c r="K15" s="3">
        <v>1.5</v>
      </c>
      <c r="L15" s="3">
        <v>1.5</v>
      </c>
      <c r="M15" s="3">
        <v>1.5</v>
      </c>
      <c r="N15" s="3">
        <v>1.5</v>
      </c>
      <c r="O15" s="3">
        <v>1.5</v>
      </c>
      <c r="P15" s="3">
        <v>1.5</v>
      </c>
      <c r="Q15" s="3">
        <v>1.5</v>
      </c>
      <c r="R15" s="3">
        <v>1.5</v>
      </c>
      <c r="S15" s="3">
        <v>1.5</v>
      </c>
      <c r="T15" s="3">
        <v>1.5</v>
      </c>
      <c r="U15" s="3">
        <v>1.5</v>
      </c>
      <c r="V15" s="3">
        <v>1.5</v>
      </c>
      <c r="W15" s="3">
        <v>1.5</v>
      </c>
      <c r="X15" s="3">
        <v>1.5</v>
      </c>
      <c r="Y15" s="3">
        <v>1.5</v>
      </c>
      <c r="Z15" s="3">
        <v>1.5</v>
      </c>
      <c r="AA15" s="3">
        <v>1.5</v>
      </c>
      <c r="AB15" s="3">
        <v>1.5</v>
      </c>
      <c r="AC15" s="3">
        <v>1.5</v>
      </c>
      <c r="AD15" s="3">
        <v>1.5</v>
      </c>
      <c r="AE15" s="3">
        <v>1.5</v>
      </c>
      <c r="AF15" s="3">
        <v>1.5</v>
      </c>
      <c r="AG15" s="3">
        <v>1.5</v>
      </c>
    </row>
    <row r="16" spans="2:33" x14ac:dyDescent="0.55000000000000004">
      <c r="B16" s="47"/>
      <c r="C16" s="3" t="s">
        <v>5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20">
        <v>1.5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2:33" x14ac:dyDescent="0.55000000000000004">
      <c r="B17" s="47"/>
      <c r="C17" s="3" t="s">
        <v>6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20">
        <v>1.5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2:33" x14ac:dyDescent="0.55000000000000004">
      <c r="B18" s="47"/>
      <c r="C18" s="3" t="s">
        <v>7</v>
      </c>
      <c r="D18" s="3">
        <v>5</v>
      </c>
      <c r="E18" s="3">
        <v>5</v>
      </c>
      <c r="F18" s="3">
        <v>5</v>
      </c>
      <c r="G18" s="3">
        <v>5</v>
      </c>
      <c r="H18" s="3">
        <v>5</v>
      </c>
      <c r="I18" s="3">
        <v>5</v>
      </c>
      <c r="J18" s="3">
        <v>5</v>
      </c>
      <c r="K18" s="3">
        <v>5</v>
      </c>
      <c r="L18" s="3">
        <v>5</v>
      </c>
      <c r="M18" s="3">
        <v>5</v>
      </c>
      <c r="N18" s="3">
        <v>5</v>
      </c>
      <c r="O18" s="3">
        <v>5</v>
      </c>
      <c r="P18" s="3">
        <v>5</v>
      </c>
      <c r="Q18" s="3">
        <v>5</v>
      </c>
      <c r="R18" s="3">
        <v>5</v>
      </c>
      <c r="S18" s="3">
        <v>5</v>
      </c>
      <c r="T18" s="3">
        <v>5</v>
      </c>
      <c r="U18" s="3">
        <v>5</v>
      </c>
      <c r="V18" s="3">
        <v>5</v>
      </c>
      <c r="W18" s="3">
        <v>5</v>
      </c>
      <c r="X18" s="3">
        <v>5</v>
      </c>
      <c r="Y18" s="3">
        <v>5</v>
      </c>
      <c r="Z18" s="3">
        <v>5</v>
      </c>
      <c r="AA18" s="3">
        <v>5</v>
      </c>
      <c r="AB18" s="3">
        <v>5</v>
      </c>
      <c r="AC18" s="20">
        <v>7.5</v>
      </c>
      <c r="AD18" s="20">
        <v>10</v>
      </c>
      <c r="AE18" s="3">
        <v>0</v>
      </c>
      <c r="AF18" s="3">
        <v>0</v>
      </c>
      <c r="AG18" s="3">
        <v>0</v>
      </c>
    </row>
    <row r="19" spans="2:33" x14ac:dyDescent="0.55000000000000004">
      <c r="B19" s="47"/>
      <c r="C19" s="3" t="s">
        <v>8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20">
        <v>5</v>
      </c>
      <c r="AF19" s="20">
        <v>7.5</v>
      </c>
      <c r="AG19" s="20">
        <v>10</v>
      </c>
    </row>
    <row r="20" spans="2:33" x14ac:dyDescent="0.55000000000000004">
      <c r="B20" s="47"/>
      <c r="C20" s="3" t="s">
        <v>9</v>
      </c>
      <c r="D20" s="3">
        <v>4</v>
      </c>
      <c r="E20" s="3">
        <v>4</v>
      </c>
      <c r="F20" s="3">
        <v>4</v>
      </c>
      <c r="G20" s="3">
        <v>4</v>
      </c>
      <c r="H20" s="3">
        <v>4</v>
      </c>
      <c r="I20" s="3">
        <v>4</v>
      </c>
      <c r="J20" s="3">
        <v>4</v>
      </c>
      <c r="K20" s="20">
        <v>6</v>
      </c>
      <c r="L20" s="20">
        <v>8</v>
      </c>
      <c r="M20" s="20">
        <v>10</v>
      </c>
      <c r="N20" s="3">
        <v>0</v>
      </c>
      <c r="O20" s="3">
        <v>0</v>
      </c>
      <c r="P20" s="3">
        <v>8</v>
      </c>
      <c r="Q20" s="3">
        <v>8</v>
      </c>
      <c r="R20" s="3">
        <v>8</v>
      </c>
      <c r="S20" s="3">
        <v>8</v>
      </c>
      <c r="T20" s="3">
        <v>8</v>
      </c>
      <c r="U20" s="3">
        <v>8</v>
      </c>
      <c r="V20" s="3">
        <v>8</v>
      </c>
      <c r="W20" s="3">
        <v>8</v>
      </c>
      <c r="X20" s="3">
        <v>8</v>
      </c>
      <c r="Y20" s="3">
        <v>8</v>
      </c>
      <c r="Z20" s="3">
        <v>8</v>
      </c>
      <c r="AA20" s="3">
        <v>8</v>
      </c>
      <c r="AB20" s="3">
        <v>8</v>
      </c>
      <c r="AC20" s="3">
        <v>8</v>
      </c>
      <c r="AD20" s="3">
        <v>8</v>
      </c>
      <c r="AE20" s="3">
        <v>8</v>
      </c>
      <c r="AF20" s="3">
        <v>8</v>
      </c>
      <c r="AG20" s="3">
        <v>8</v>
      </c>
    </row>
    <row r="21" spans="2:33" x14ac:dyDescent="0.55000000000000004">
      <c r="B21" s="47"/>
      <c r="C21" s="3" t="s">
        <v>10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20">
        <v>4</v>
      </c>
      <c r="O21" s="20">
        <v>10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2:33" x14ac:dyDescent="0.55000000000000004">
      <c r="B22" s="43"/>
      <c r="C22" s="3" t="s">
        <v>11</v>
      </c>
      <c r="D22" s="3">
        <v>0.1</v>
      </c>
      <c r="E22" s="3">
        <v>0.1</v>
      </c>
      <c r="F22" s="3">
        <v>0.1</v>
      </c>
      <c r="G22" s="3">
        <v>0.1</v>
      </c>
      <c r="H22" s="3">
        <v>0.1</v>
      </c>
      <c r="I22" s="3">
        <v>0.1</v>
      </c>
      <c r="J22" s="3">
        <v>0.1</v>
      </c>
      <c r="K22" s="3">
        <v>0.1</v>
      </c>
      <c r="L22" s="3">
        <v>0.1</v>
      </c>
      <c r="M22" s="3">
        <v>0.1</v>
      </c>
      <c r="N22" s="3">
        <v>0.1</v>
      </c>
      <c r="O22" s="3">
        <v>0.1</v>
      </c>
      <c r="P22" s="3">
        <v>0.1</v>
      </c>
      <c r="Q22" s="3">
        <v>0.1</v>
      </c>
      <c r="R22" s="3">
        <v>0.1</v>
      </c>
      <c r="S22" s="3">
        <v>0.1</v>
      </c>
      <c r="T22" s="3">
        <v>0.1</v>
      </c>
      <c r="U22" s="3">
        <v>0.1</v>
      </c>
      <c r="V22" s="3">
        <v>0.1</v>
      </c>
      <c r="W22" s="3">
        <v>0.1</v>
      </c>
      <c r="X22" s="3">
        <v>0.1</v>
      </c>
      <c r="Y22" s="3">
        <v>0.1</v>
      </c>
      <c r="Z22" s="3">
        <v>0.1</v>
      </c>
      <c r="AA22" s="3">
        <v>0.1</v>
      </c>
      <c r="AB22" s="3">
        <v>0.1</v>
      </c>
      <c r="AC22" s="3">
        <v>0.1</v>
      </c>
      <c r="AD22" s="3">
        <v>0.1</v>
      </c>
      <c r="AE22" s="3">
        <v>0.1</v>
      </c>
      <c r="AF22" s="3">
        <v>0.1</v>
      </c>
      <c r="AG22" s="3">
        <v>0.1</v>
      </c>
    </row>
    <row r="23" spans="2:33" x14ac:dyDescent="0.55000000000000004"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2:33" x14ac:dyDescent="0.55000000000000004">
      <c r="B24" s="42" t="s">
        <v>127</v>
      </c>
      <c r="C24" s="3" t="s">
        <v>18</v>
      </c>
      <c r="D24" s="15">
        <v>9</v>
      </c>
      <c r="E24" s="15">
        <v>9</v>
      </c>
      <c r="F24" s="15">
        <v>9</v>
      </c>
      <c r="G24" s="15">
        <v>9</v>
      </c>
      <c r="H24" s="15">
        <v>9.0599999999999987</v>
      </c>
      <c r="I24" s="15">
        <v>9.0599999999999987</v>
      </c>
      <c r="J24" s="15">
        <v>9.0599999999999987</v>
      </c>
      <c r="K24" s="15">
        <v>10.26</v>
      </c>
      <c r="L24" s="15">
        <v>11.459999999999999</v>
      </c>
      <c r="M24" s="15">
        <v>12.66</v>
      </c>
      <c r="N24" s="15">
        <v>9.1199999999999992</v>
      </c>
      <c r="O24" s="15">
        <v>12.809999999999999</v>
      </c>
      <c r="P24" s="15">
        <v>11.459999999999999</v>
      </c>
      <c r="Q24" s="15">
        <v>11.459999999999999</v>
      </c>
      <c r="R24" s="15">
        <v>11.459999999999999</v>
      </c>
      <c r="S24" s="15">
        <v>11.459999999999999</v>
      </c>
      <c r="T24" s="15">
        <v>11.52</v>
      </c>
      <c r="U24" s="15">
        <v>7.52</v>
      </c>
      <c r="V24" s="15">
        <v>11.669999999999998</v>
      </c>
      <c r="W24" s="15">
        <v>11.419999999999998</v>
      </c>
      <c r="X24" s="15">
        <v>7.419999999999999</v>
      </c>
      <c r="Y24" s="15">
        <v>7.419999999999999</v>
      </c>
      <c r="Z24" s="15">
        <v>7.419999999999999</v>
      </c>
      <c r="AA24" s="15">
        <v>7.419999999999999</v>
      </c>
      <c r="AB24" s="15">
        <v>7.419999999999999</v>
      </c>
      <c r="AC24" s="15">
        <v>8.6699999999999982</v>
      </c>
      <c r="AD24" s="15">
        <v>9.9199999999999982</v>
      </c>
      <c r="AE24" s="15">
        <v>7.669999999999999</v>
      </c>
      <c r="AF24" s="15">
        <v>9.0449999999999982</v>
      </c>
      <c r="AG24" s="15">
        <v>10.419999999999998</v>
      </c>
    </row>
    <row r="25" spans="2:33" x14ac:dyDescent="0.55000000000000004">
      <c r="B25" s="47"/>
      <c r="C25" s="3" t="s">
        <v>19</v>
      </c>
      <c r="D25" s="15">
        <v>38.239999999999995</v>
      </c>
      <c r="E25" s="15">
        <v>40.039999999999992</v>
      </c>
      <c r="F25" s="15">
        <v>41.239999999999995</v>
      </c>
      <c r="G25" s="15">
        <v>44.239999999999995</v>
      </c>
      <c r="H25" s="15">
        <v>38.239999999999995</v>
      </c>
      <c r="I25" s="15">
        <v>36.739999999999995</v>
      </c>
      <c r="J25" s="15">
        <v>38.989999999999995</v>
      </c>
      <c r="K25" s="15">
        <v>36.319999999999993</v>
      </c>
      <c r="L25" s="15">
        <v>34.4</v>
      </c>
      <c r="M25" s="15">
        <v>32.479999999999997</v>
      </c>
      <c r="N25" s="15">
        <v>38.239999999999995</v>
      </c>
      <c r="O25" s="15">
        <v>32.479999999999997</v>
      </c>
      <c r="P25" s="15">
        <v>34.4</v>
      </c>
      <c r="Q25" s="15">
        <v>34.4</v>
      </c>
      <c r="R25" s="15">
        <v>34.4</v>
      </c>
      <c r="S25" s="15">
        <v>34.4</v>
      </c>
      <c r="T25" s="15">
        <v>34.4</v>
      </c>
      <c r="U25" s="15">
        <v>36.4</v>
      </c>
      <c r="V25" s="15">
        <v>31.37</v>
      </c>
      <c r="W25" s="15">
        <v>34.42</v>
      </c>
      <c r="X25" s="15">
        <v>36.42</v>
      </c>
      <c r="Y25" s="15">
        <v>33.42</v>
      </c>
      <c r="Z25" s="15">
        <v>31.419999999999998</v>
      </c>
      <c r="AA25" s="15">
        <v>41.42</v>
      </c>
      <c r="AB25" s="15">
        <v>36.42</v>
      </c>
      <c r="AC25" s="15">
        <v>34.019999999999996</v>
      </c>
      <c r="AD25" s="15">
        <v>31.619999999999997</v>
      </c>
      <c r="AE25" s="15">
        <v>36.42</v>
      </c>
      <c r="AF25" s="15">
        <v>34.019999999999996</v>
      </c>
      <c r="AG25" s="15">
        <v>31.619999999999997</v>
      </c>
    </row>
    <row r="26" spans="2:33" ht="36" x14ac:dyDescent="0.55000000000000004">
      <c r="B26" s="43"/>
      <c r="C26" s="3" t="s">
        <v>20</v>
      </c>
      <c r="D26" s="48" t="s">
        <v>131</v>
      </c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50"/>
      <c r="AB26" s="15">
        <v>9.8199999999999985</v>
      </c>
      <c r="AC26" s="17" t="s">
        <v>132</v>
      </c>
      <c r="AD26" s="17" t="s">
        <v>133</v>
      </c>
      <c r="AE26" s="15">
        <v>10.069999999999999</v>
      </c>
      <c r="AF26" s="17" t="s">
        <v>134</v>
      </c>
      <c r="AG26" s="17" t="s">
        <v>135</v>
      </c>
    </row>
    <row r="27" spans="2:33" x14ac:dyDescent="0.55000000000000004"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2:33" x14ac:dyDescent="0.55000000000000004">
      <c r="B28" s="42" t="s">
        <v>129</v>
      </c>
      <c r="C28" s="3" t="s">
        <v>141</v>
      </c>
      <c r="D28" s="3">
        <v>2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2</v>
      </c>
      <c r="W28" s="3">
        <v>2</v>
      </c>
      <c r="X28" s="3">
        <v>2</v>
      </c>
      <c r="Y28" s="3">
        <v>2</v>
      </c>
      <c r="Z28" s="3">
        <v>2</v>
      </c>
      <c r="AA28" s="3">
        <v>2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</row>
    <row r="29" spans="2:33" x14ac:dyDescent="0.55000000000000004">
      <c r="B29" s="47"/>
      <c r="C29" s="3" t="s">
        <v>12</v>
      </c>
      <c r="D29" s="44" t="s">
        <v>146</v>
      </c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6"/>
      <c r="P29" s="44" t="s">
        <v>147</v>
      </c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6"/>
    </row>
    <row r="30" spans="2:33" x14ac:dyDescent="0.55000000000000004">
      <c r="B30" s="47"/>
      <c r="C30" s="3" t="s">
        <v>13</v>
      </c>
      <c r="D30" s="44" t="s">
        <v>137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  <c r="P30" s="20">
        <v>100</v>
      </c>
      <c r="Q30" s="20">
        <v>100</v>
      </c>
      <c r="R30" s="20">
        <v>80</v>
      </c>
      <c r="S30" s="20">
        <v>120</v>
      </c>
      <c r="T30" s="3">
        <v>100</v>
      </c>
      <c r="U30" s="3">
        <v>100</v>
      </c>
      <c r="V30" s="3">
        <v>100</v>
      </c>
      <c r="W30" s="3">
        <v>100</v>
      </c>
      <c r="X30" s="3">
        <v>100</v>
      </c>
      <c r="Y30" s="3">
        <v>100</v>
      </c>
      <c r="Z30" s="3">
        <v>100</v>
      </c>
      <c r="AA30" s="3">
        <v>100</v>
      </c>
      <c r="AB30" s="3">
        <v>100</v>
      </c>
      <c r="AC30" s="3">
        <v>100</v>
      </c>
      <c r="AD30" s="3">
        <v>100</v>
      </c>
      <c r="AE30" s="3">
        <v>100</v>
      </c>
      <c r="AF30" s="3">
        <v>100</v>
      </c>
      <c r="AG30" s="3">
        <v>100</v>
      </c>
    </row>
    <row r="31" spans="2:33" x14ac:dyDescent="0.55000000000000004">
      <c r="B31" s="43"/>
      <c r="C31" s="3" t="s">
        <v>14</v>
      </c>
      <c r="D31" s="44" t="s">
        <v>136</v>
      </c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6"/>
      <c r="P31" s="20">
        <v>0.01</v>
      </c>
      <c r="Q31" s="20">
        <v>0.03</v>
      </c>
      <c r="R31" s="20">
        <v>0.01</v>
      </c>
      <c r="S31" s="20">
        <v>0.01</v>
      </c>
      <c r="T31" s="3">
        <v>0.03</v>
      </c>
      <c r="U31" s="3">
        <v>0.03</v>
      </c>
      <c r="V31" s="3">
        <v>0.05</v>
      </c>
      <c r="W31" s="3">
        <v>0.03</v>
      </c>
      <c r="X31" s="3">
        <v>0.03</v>
      </c>
      <c r="Y31" s="3">
        <v>0.03</v>
      </c>
      <c r="Z31" s="3">
        <v>0.03</v>
      </c>
      <c r="AA31" s="3">
        <v>0.03</v>
      </c>
      <c r="AB31" s="3">
        <v>0.03</v>
      </c>
      <c r="AC31" s="3">
        <v>0.03</v>
      </c>
      <c r="AD31" s="3">
        <v>0.03</v>
      </c>
      <c r="AE31" s="3">
        <v>0.03</v>
      </c>
      <c r="AF31" s="3">
        <v>0.03</v>
      </c>
      <c r="AG31" s="3">
        <v>0.03</v>
      </c>
    </row>
    <row r="32" spans="2:33" x14ac:dyDescent="0.55000000000000004">
      <c r="B32" s="19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2:33" x14ac:dyDescent="0.55000000000000004">
      <c r="B33" s="42" t="s">
        <v>128</v>
      </c>
      <c r="C33" s="3" t="s">
        <v>15</v>
      </c>
      <c r="D33" s="3">
        <v>10</v>
      </c>
      <c r="E33" s="3" t="s">
        <v>138</v>
      </c>
      <c r="F33" s="3" t="s">
        <v>138</v>
      </c>
      <c r="G33" s="3" t="s">
        <v>138</v>
      </c>
      <c r="H33" s="3" t="s">
        <v>138</v>
      </c>
      <c r="I33" s="3" t="s">
        <v>138</v>
      </c>
      <c r="J33" s="3" t="s">
        <v>138</v>
      </c>
      <c r="K33" s="3" t="s">
        <v>138</v>
      </c>
      <c r="L33" s="3" t="s">
        <v>138</v>
      </c>
      <c r="M33" s="3" t="s">
        <v>138</v>
      </c>
      <c r="N33" s="3" t="s">
        <v>138</v>
      </c>
      <c r="O33" s="3" t="s">
        <v>138</v>
      </c>
      <c r="P33" s="3" t="s">
        <v>138</v>
      </c>
      <c r="Q33" s="3" t="s">
        <v>138</v>
      </c>
      <c r="R33" s="3" t="s">
        <v>138</v>
      </c>
      <c r="S33" s="3" t="s">
        <v>138</v>
      </c>
      <c r="T33" s="3" t="s">
        <v>138</v>
      </c>
      <c r="U33" s="3" t="s">
        <v>138</v>
      </c>
      <c r="V33" s="3" t="s">
        <v>138</v>
      </c>
      <c r="W33" s="3" t="s">
        <v>138</v>
      </c>
      <c r="X33" s="3" t="s">
        <v>138</v>
      </c>
      <c r="Y33" s="3" t="s">
        <v>138</v>
      </c>
      <c r="Z33" s="3" t="s">
        <v>138</v>
      </c>
      <c r="AA33" s="3" t="s">
        <v>138</v>
      </c>
      <c r="AB33" s="3" t="s">
        <v>138</v>
      </c>
      <c r="AC33" s="3" t="s">
        <v>138</v>
      </c>
      <c r="AD33" s="3" t="s">
        <v>138</v>
      </c>
      <c r="AE33" s="3" t="s">
        <v>138</v>
      </c>
      <c r="AF33" s="3" t="s">
        <v>138</v>
      </c>
      <c r="AG33" s="3">
        <v>10</v>
      </c>
    </row>
    <row r="34" spans="2:33" x14ac:dyDescent="0.55000000000000004">
      <c r="B34" s="43"/>
      <c r="C34" s="3" t="s">
        <v>16</v>
      </c>
      <c r="D34" s="3">
        <v>5</v>
      </c>
      <c r="E34" s="3" t="s">
        <v>138</v>
      </c>
      <c r="F34" s="3" t="s">
        <v>138</v>
      </c>
      <c r="G34" s="3" t="s">
        <v>138</v>
      </c>
      <c r="H34" s="3" t="s">
        <v>138</v>
      </c>
      <c r="I34" s="3" t="s">
        <v>138</v>
      </c>
      <c r="J34" s="3" t="s">
        <v>138</v>
      </c>
      <c r="K34" s="3" t="s">
        <v>138</v>
      </c>
      <c r="L34" s="3" t="s">
        <v>138</v>
      </c>
      <c r="M34" s="3" t="s">
        <v>138</v>
      </c>
      <c r="N34" s="3" t="s">
        <v>138</v>
      </c>
      <c r="O34" s="3" t="s">
        <v>138</v>
      </c>
      <c r="P34" s="3" t="s">
        <v>138</v>
      </c>
      <c r="Q34" s="3" t="s">
        <v>138</v>
      </c>
      <c r="R34" s="3" t="s">
        <v>138</v>
      </c>
      <c r="S34" s="3" t="s">
        <v>138</v>
      </c>
      <c r="T34" s="3" t="s">
        <v>138</v>
      </c>
      <c r="U34" s="3" t="s">
        <v>138</v>
      </c>
      <c r="V34" s="3" t="s">
        <v>138</v>
      </c>
      <c r="W34" s="3" t="s">
        <v>138</v>
      </c>
      <c r="X34" s="3" t="s">
        <v>138</v>
      </c>
      <c r="Y34" s="3" t="s">
        <v>138</v>
      </c>
      <c r="Z34" s="3" t="s">
        <v>138</v>
      </c>
      <c r="AA34" s="3" t="s">
        <v>138</v>
      </c>
      <c r="AB34" s="3" t="s">
        <v>138</v>
      </c>
      <c r="AC34" s="3" t="s">
        <v>138</v>
      </c>
      <c r="AD34" s="3" t="s">
        <v>138</v>
      </c>
      <c r="AE34" s="3" t="s">
        <v>138</v>
      </c>
      <c r="AF34" s="3" t="s">
        <v>138</v>
      </c>
      <c r="AG34" s="3">
        <v>5</v>
      </c>
    </row>
    <row r="35" spans="2:33" x14ac:dyDescent="0.55000000000000004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2:33" x14ac:dyDescent="0.55000000000000004">
      <c r="B36" s="42" t="s">
        <v>130</v>
      </c>
      <c r="C36" s="3" t="s">
        <v>124</v>
      </c>
      <c r="D36" s="16">
        <v>2.4362658773652743</v>
      </c>
      <c r="E36" s="16">
        <v>2.4362658773652743</v>
      </c>
      <c r="F36" s="16">
        <v>2.4362658773652743</v>
      </c>
      <c r="G36" s="16">
        <v>2.4362658773652743</v>
      </c>
      <c r="H36" s="16">
        <v>2.7058164961018223</v>
      </c>
      <c r="I36" s="16">
        <v>2.7058164961018223</v>
      </c>
      <c r="J36" s="16">
        <v>2.7058164961018223</v>
      </c>
      <c r="K36" s="16">
        <v>3.1337247441527332</v>
      </c>
      <c r="L36" s="16">
        <v>3.561632992203644</v>
      </c>
      <c r="M36" s="16">
        <v>3.9895412402545554</v>
      </c>
      <c r="N36" s="16">
        <v>2.0211632992203645</v>
      </c>
      <c r="O36" s="16">
        <v>2.277908248050911</v>
      </c>
      <c r="P36" s="16">
        <v>2.5916666666666668</v>
      </c>
      <c r="Q36" s="16">
        <v>5</v>
      </c>
      <c r="R36" s="16">
        <v>2.2583333333333333</v>
      </c>
      <c r="S36" s="16">
        <v>2.9249999999999998</v>
      </c>
      <c r="T36" s="16">
        <v>5</v>
      </c>
      <c r="U36" s="16">
        <v>5</v>
      </c>
      <c r="V36" s="16">
        <v>5</v>
      </c>
      <c r="W36" s="16">
        <v>5</v>
      </c>
      <c r="X36" s="16">
        <v>5</v>
      </c>
      <c r="Y36" s="16">
        <v>5</v>
      </c>
      <c r="Z36" s="16">
        <v>5</v>
      </c>
      <c r="AA36" s="16">
        <v>5</v>
      </c>
      <c r="AB36" s="16">
        <v>5</v>
      </c>
      <c r="AC36" s="16">
        <v>5</v>
      </c>
      <c r="AD36" s="16">
        <v>5</v>
      </c>
      <c r="AE36" s="16">
        <v>5</v>
      </c>
      <c r="AF36" s="16">
        <v>5</v>
      </c>
      <c r="AG36" s="16">
        <v>5</v>
      </c>
    </row>
    <row r="37" spans="2:33" x14ac:dyDescent="0.55000000000000004">
      <c r="B37" s="43"/>
      <c r="C37" s="3" t="s">
        <v>17</v>
      </c>
      <c r="D37" s="16">
        <v>1.0680339887498949</v>
      </c>
      <c r="E37" s="16">
        <v>1.0740339887498949</v>
      </c>
      <c r="F37" s="16">
        <v>1.0780339887498949</v>
      </c>
      <c r="G37" s="16">
        <v>1.0880339887498949</v>
      </c>
      <c r="H37" s="16">
        <v>1.0680339887498949</v>
      </c>
      <c r="I37" s="16">
        <v>1.0480339887498948</v>
      </c>
      <c r="J37" s="16">
        <v>1.0230339887498949</v>
      </c>
      <c r="K37" s="16">
        <v>1.0680339887498949</v>
      </c>
      <c r="L37" s="16">
        <v>1.0680339887498949</v>
      </c>
      <c r="M37" s="16">
        <v>1.0680339887498949</v>
      </c>
      <c r="N37" s="16">
        <v>1.0680339887498949</v>
      </c>
      <c r="O37" s="16">
        <v>1.0680339887498949</v>
      </c>
      <c r="P37" s="16">
        <v>1.0680339887498949</v>
      </c>
      <c r="Q37" s="16">
        <v>1.0680339887498949</v>
      </c>
      <c r="R37" s="16">
        <v>1.0680339887498949</v>
      </c>
      <c r="S37" s="16">
        <v>1.0680339887498949</v>
      </c>
      <c r="T37" s="16">
        <v>1.0680339887498949</v>
      </c>
      <c r="U37" s="16">
        <v>1.0680339887498949</v>
      </c>
      <c r="V37" s="16">
        <v>1.0380339887498948</v>
      </c>
      <c r="W37" s="16">
        <v>1.0880339887498949</v>
      </c>
      <c r="X37" s="16">
        <v>1.0880339887498949</v>
      </c>
      <c r="Y37" s="16">
        <v>1.0880339887498949</v>
      </c>
      <c r="Z37" s="16">
        <v>1.0880339887498949</v>
      </c>
      <c r="AA37" s="16">
        <v>1.0880339887498949</v>
      </c>
      <c r="AB37" s="16">
        <v>1.0880339887498949</v>
      </c>
      <c r="AC37" s="16">
        <v>1.3393063937629153</v>
      </c>
      <c r="AD37" s="16">
        <v>1.5511388300841897</v>
      </c>
      <c r="AE37" s="16">
        <v>1.1652286093343935</v>
      </c>
      <c r="AF37" s="16">
        <v>1.4338501094227998</v>
      </c>
      <c r="AG37" s="16">
        <v>1.6603085094570331</v>
      </c>
    </row>
  </sheetData>
  <mergeCells count="27">
    <mergeCell ref="X8:AD8"/>
    <mergeCell ref="P9:S9"/>
    <mergeCell ref="AE8:AG8"/>
    <mergeCell ref="B10:B22"/>
    <mergeCell ref="T7:W7"/>
    <mergeCell ref="T8:W8"/>
    <mergeCell ref="D8:G8"/>
    <mergeCell ref="D7:G7"/>
    <mergeCell ref="H7:O7"/>
    <mergeCell ref="H8:O8"/>
    <mergeCell ref="D9:G9"/>
    <mergeCell ref="I9:J9"/>
    <mergeCell ref="P7:S7"/>
    <mergeCell ref="P8:S8"/>
    <mergeCell ref="X7:AA7"/>
    <mergeCell ref="AB7:AG7"/>
    <mergeCell ref="K9:M9"/>
    <mergeCell ref="N9:O9"/>
    <mergeCell ref="B36:B37"/>
    <mergeCell ref="D31:O31"/>
    <mergeCell ref="D30:O30"/>
    <mergeCell ref="B24:B26"/>
    <mergeCell ref="B28:B31"/>
    <mergeCell ref="D26:AA26"/>
    <mergeCell ref="B33:B34"/>
    <mergeCell ref="D29:O29"/>
    <mergeCell ref="P29:AG2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5F36-03CC-44EA-84BC-A1B71C21604F}">
  <dimension ref="B5:AG37"/>
  <sheetViews>
    <sheetView showGridLines="0" workbookViewId="0">
      <pane xSplit="3" ySplit="9" topLeftCell="W10" activePane="bottomRight" state="frozen"/>
      <selection pane="topRight" activeCell="D1" sqref="D1"/>
      <selection pane="bottomLeft" activeCell="A10" sqref="A10"/>
      <selection pane="bottomRight" activeCell="AB26" sqref="AB26"/>
    </sheetView>
  </sheetViews>
  <sheetFormatPr defaultRowHeight="18" x14ac:dyDescent="0.55000000000000004"/>
  <cols>
    <col min="3" max="7" width="14.33203125" bestFit="1" customWidth="1"/>
    <col min="8" max="8" width="18.4140625" bestFit="1" customWidth="1"/>
    <col min="9" max="12" width="14.9140625" bestFit="1" customWidth="1"/>
    <col min="13" max="13" width="16" bestFit="1" customWidth="1"/>
    <col min="14" max="14" width="14.9140625" bestFit="1" customWidth="1"/>
    <col min="15" max="15" width="16" bestFit="1" customWidth="1"/>
    <col min="16" max="17" width="25.83203125" bestFit="1" customWidth="1"/>
    <col min="18" max="18" width="24.75" bestFit="1" customWidth="1"/>
    <col min="19" max="19" width="25.83203125" bestFit="1" customWidth="1"/>
    <col min="20" max="20" width="42.58203125" bestFit="1" customWidth="1"/>
    <col min="21" max="27" width="39.08203125" bestFit="1" customWidth="1"/>
    <col min="28" max="28" width="48.6640625" bestFit="1" customWidth="1"/>
    <col min="29" max="29" width="46.75" bestFit="1" customWidth="1"/>
    <col min="30" max="30" width="46.25" bestFit="1" customWidth="1"/>
    <col min="31" max="31" width="45.1640625" bestFit="1" customWidth="1"/>
    <col min="32" max="32" width="46.75" bestFit="1" customWidth="1"/>
    <col min="33" max="33" width="46.25" bestFit="1" customWidth="1"/>
  </cols>
  <sheetData>
    <row r="5" spans="2:33" x14ac:dyDescent="0.55000000000000004">
      <c r="C5" s="20" t="s">
        <v>125</v>
      </c>
      <c r="D5" s="21" t="s">
        <v>21</v>
      </c>
      <c r="E5" s="21" t="s">
        <v>23</v>
      </c>
      <c r="F5" s="21" t="s">
        <v>24</v>
      </c>
      <c r="G5" s="21" t="s">
        <v>25</v>
      </c>
      <c r="H5" s="21" t="s">
        <v>26</v>
      </c>
      <c r="I5" s="21" t="s">
        <v>27</v>
      </c>
      <c r="J5" s="21" t="s">
        <v>28</v>
      </c>
      <c r="K5" s="21" t="s">
        <v>29</v>
      </c>
      <c r="L5" s="21" t="s">
        <v>30</v>
      </c>
      <c r="M5" s="21" t="s">
        <v>31</v>
      </c>
      <c r="N5" s="21" t="s">
        <v>32</v>
      </c>
      <c r="O5" s="21" t="s">
        <v>33</v>
      </c>
      <c r="P5" s="21" t="s">
        <v>34</v>
      </c>
      <c r="Q5" s="21" t="s">
        <v>35</v>
      </c>
      <c r="R5" s="21" t="s">
        <v>36</v>
      </c>
      <c r="S5" s="21" t="s">
        <v>37</v>
      </c>
      <c r="T5" s="21" t="s">
        <v>38</v>
      </c>
      <c r="U5" s="21" t="s">
        <v>39</v>
      </c>
      <c r="V5" s="21" t="s">
        <v>40</v>
      </c>
      <c r="W5" s="21" t="s">
        <v>41</v>
      </c>
      <c r="X5" s="21" t="s">
        <v>42</v>
      </c>
      <c r="Y5" s="21" t="s">
        <v>43</v>
      </c>
      <c r="Z5" s="21" t="s">
        <v>44</v>
      </c>
      <c r="AA5" s="21" t="s">
        <v>45</v>
      </c>
      <c r="AB5" s="21" t="s">
        <v>46</v>
      </c>
      <c r="AC5" s="21" t="s">
        <v>108</v>
      </c>
      <c r="AD5" s="21" t="s">
        <v>109</v>
      </c>
      <c r="AE5" s="21" t="s">
        <v>110</v>
      </c>
      <c r="AF5" s="21" t="s">
        <v>111</v>
      </c>
      <c r="AG5" s="21" t="s">
        <v>143</v>
      </c>
    </row>
    <row r="6" spans="2:33" x14ac:dyDescent="0.55000000000000004">
      <c r="C6" s="3" t="s">
        <v>0</v>
      </c>
      <c r="D6" s="4" t="s">
        <v>55</v>
      </c>
      <c r="E6" s="4" t="s">
        <v>56</v>
      </c>
      <c r="F6" s="4" t="s">
        <v>58</v>
      </c>
      <c r="G6" s="4" t="s">
        <v>60</v>
      </c>
      <c r="H6" s="4" t="s">
        <v>68</v>
      </c>
      <c r="I6" s="4" t="s">
        <v>69</v>
      </c>
      <c r="J6" s="4" t="s">
        <v>71</v>
      </c>
      <c r="K6" s="4" t="s">
        <v>73</v>
      </c>
      <c r="L6" s="4" t="s">
        <v>75</v>
      </c>
      <c r="M6" s="4" t="s">
        <v>77</v>
      </c>
      <c r="N6" s="4" t="s">
        <v>79</v>
      </c>
      <c r="O6" s="4" t="s">
        <v>81</v>
      </c>
      <c r="P6" s="4" t="s">
        <v>83</v>
      </c>
      <c r="Q6" s="4" t="s">
        <v>85</v>
      </c>
      <c r="R6" s="4" t="s">
        <v>87</v>
      </c>
      <c r="S6" s="4" t="s">
        <v>148</v>
      </c>
      <c r="T6" s="4" t="s">
        <v>93</v>
      </c>
      <c r="U6" s="4" t="s">
        <v>94</v>
      </c>
      <c r="V6" s="4" t="s">
        <v>97</v>
      </c>
      <c r="W6" s="4" t="s">
        <v>96</v>
      </c>
      <c r="X6" s="4" t="s">
        <v>104</v>
      </c>
      <c r="Y6" s="4" t="s">
        <v>105</v>
      </c>
      <c r="Z6" s="4" t="s">
        <v>106</v>
      </c>
      <c r="AA6" s="4" t="s">
        <v>107</v>
      </c>
      <c r="AB6" s="4" t="s">
        <v>139</v>
      </c>
      <c r="AC6" s="4" t="s">
        <v>98</v>
      </c>
      <c r="AD6" s="4" t="s">
        <v>99</v>
      </c>
      <c r="AE6" s="4" t="s">
        <v>101</v>
      </c>
      <c r="AF6" s="4" t="s">
        <v>102</v>
      </c>
      <c r="AG6" s="4" t="s">
        <v>103</v>
      </c>
    </row>
    <row r="7" spans="2:33" x14ac:dyDescent="0.55000000000000004">
      <c r="C7" s="3" t="s">
        <v>1</v>
      </c>
      <c r="D7" s="26">
        <v>45310</v>
      </c>
      <c r="E7" s="26">
        <v>45310</v>
      </c>
      <c r="F7" s="26">
        <v>45310</v>
      </c>
      <c r="G7" s="26">
        <v>45310</v>
      </c>
      <c r="H7" s="26">
        <v>45321</v>
      </c>
      <c r="I7" s="26">
        <v>45321</v>
      </c>
      <c r="J7" s="26">
        <v>45321</v>
      </c>
      <c r="K7" s="26">
        <v>45321</v>
      </c>
      <c r="L7" s="26">
        <v>45321</v>
      </c>
      <c r="M7" s="26">
        <v>45321</v>
      </c>
      <c r="N7" s="26">
        <v>45321</v>
      </c>
      <c r="O7" s="26">
        <v>45321</v>
      </c>
      <c r="P7" s="24">
        <v>45337</v>
      </c>
      <c r="Q7" s="24">
        <v>45337</v>
      </c>
      <c r="R7" s="24">
        <v>45337</v>
      </c>
      <c r="S7" s="24">
        <v>45337</v>
      </c>
      <c r="T7" s="24">
        <v>45350</v>
      </c>
      <c r="U7" s="24">
        <v>45350</v>
      </c>
      <c r="V7" s="24">
        <v>45350</v>
      </c>
      <c r="W7" s="24">
        <v>45350</v>
      </c>
      <c r="X7" s="24">
        <v>45366</v>
      </c>
      <c r="Y7" s="24">
        <v>45366</v>
      </c>
      <c r="Z7" s="24">
        <v>45366</v>
      </c>
      <c r="AA7" s="24">
        <v>45366</v>
      </c>
      <c r="AB7" s="24">
        <v>45392</v>
      </c>
      <c r="AC7" s="24">
        <v>45392</v>
      </c>
      <c r="AD7" s="24">
        <v>45392</v>
      </c>
      <c r="AE7" s="24">
        <v>45392</v>
      </c>
      <c r="AF7" s="24">
        <v>45392</v>
      </c>
      <c r="AG7" s="24">
        <v>45392</v>
      </c>
    </row>
    <row r="8" spans="2:33" x14ac:dyDescent="0.55000000000000004">
      <c r="C8" s="3" t="s">
        <v>63</v>
      </c>
      <c r="D8" s="4" t="s">
        <v>64</v>
      </c>
      <c r="E8" s="4" t="s">
        <v>64</v>
      </c>
      <c r="F8" s="4" t="s">
        <v>64</v>
      </c>
      <c r="G8" s="4" t="s">
        <v>64</v>
      </c>
      <c r="H8" s="4" t="s">
        <v>65</v>
      </c>
      <c r="I8" s="4" t="s">
        <v>65</v>
      </c>
      <c r="J8" s="4" t="s">
        <v>65</v>
      </c>
      <c r="K8" s="4" t="s">
        <v>65</v>
      </c>
      <c r="L8" s="4" t="s">
        <v>65</v>
      </c>
      <c r="M8" s="4" t="s">
        <v>65</v>
      </c>
      <c r="N8" s="4" t="s">
        <v>65</v>
      </c>
      <c r="O8" s="4" t="s">
        <v>65</v>
      </c>
      <c r="P8" s="22" t="s">
        <v>64</v>
      </c>
      <c r="Q8" s="22" t="s">
        <v>64</v>
      </c>
      <c r="R8" s="22" t="s">
        <v>64</v>
      </c>
      <c r="S8" s="22" t="s">
        <v>64</v>
      </c>
      <c r="T8" s="22" t="s">
        <v>65</v>
      </c>
      <c r="U8" s="22" t="s">
        <v>65</v>
      </c>
      <c r="V8" s="22" t="s">
        <v>65</v>
      </c>
      <c r="W8" s="22" t="s">
        <v>65</v>
      </c>
      <c r="X8" s="22" t="s">
        <v>65</v>
      </c>
      <c r="Y8" s="22" t="s">
        <v>65</v>
      </c>
      <c r="Z8" s="22" t="s">
        <v>65</v>
      </c>
      <c r="AA8" s="22" t="s">
        <v>65</v>
      </c>
      <c r="AB8" s="22" t="s">
        <v>65</v>
      </c>
      <c r="AC8" s="22" t="s">
        <v>65</v>
      </c>
      <c r="AD8" s="22" t="s">
        <v>65</v>
      </c>
      <c r="AE8" s="22" t="s">
        <v>64</v>
      </c>
      <c r="AF8" s="22" t="s">
        <v>64</v>
      </c>
      <c r="AG8" s="22" t="s">
        <v>64</v>
      </c>
    </row>
    <row r="9" spans="2:33" x14ac:dyDescent="0.55000000000000004">
      <c r="C9" s="3" t="s">
        <v>2</v>
      </c>
      <c r="D9" s="3" t="s">
        <v>47</v>
      </c>
      <c r="E9" s="3" t="s">
        <v>47</v>
      </c>
      <c r="F9" s="3" t="s">
        <v>47</v>
      </c>
      <c r="G9" s="3" t="s">
        <v>47</v>
      </c>
      <c r="H9" s="4" t="s">
        <v>117</v>
      </c>
      <c r="I9" s="3" t="s">
        <v>48</v>
      </c>
      <c r="J9" s="3" t="s">
        <v>48</v>
      </c>
      <c r="K9" s="3" t="s">
        <v>49</v>
      </c>
      <c r="L9" s="3" t="s">
        <v>49</v>
      </c>
      <c r="M9" s="3" t="s">
        <v>49</v>
      </c>
      <c r="N9" s="3" t="s">
        <v>50</v>
      </c>
      <c r="O9" s="3" t="s">
        <v>50</v>
      </c>
      <c r="P9" s="27" t="s">
        <v>51</v>
      </c>
      <c r="Q9" s="27" t="s">
        <v>51</v>
      </c>
      <c r="R9" s="27" t="s">
        <v>51</v>
      </c>
      <c r="S9" s="27" t="s">
        <v>51</v>
      </c>
      <c r="T9" s="4" t="s">
        <v>117</v>
      </c>
      <c r="U9" s="4" t="s">
        <v>115</v>
      </c>
      <c r="V9" s="4" t="s">
        <v>113</v>
      </c>
      <c r="W9" s="4" t="s">
        <v>116</v>
      </c>
      <c r="X9" s="4" t="s">
        <v>112</v>
      </c>
      <c r="Y9" s="4" t="s">
        <v>113</v>
      </c>
      <c r="Z9" s="4" t="s">
        <v>114</v>
      </c>
      <c r="AA9" s="4" t="s">
        <v>114</v>
      </c>
      <c r="AB9" s="4" t="s">
        <v>118</v>
      </c>
      <c r="AC9" s="4" t="s">
        <v>52</v>
      </c>
      <c r="AD9" s="4" t="s">
        <v>52</v>
      </c>
      <c r="AE9" s="4" t="s">
        <v>100</v>
      </c>
      <c r="AF9" s="4" t="s">
        <v>100</v>
      </c>
      <c r="AG9" s="4" t="s">
        <v>100</v>
      </c>
    </row>
    <row r="10" spans="2:33" x14ac:dyDescent="0.55000000000000004">
      <c r="B10" s="29" t="s">
        <v>126</v>
      </c>
      <c r="C10" s="3" t="s">
        <v>3</v>
      </c>
      <c r="D10" s="3">
        <v>47.4</v>
      </c>
      <c r="E10" s="3">
        <v>47.699999999999996</v>
      </c>
      <c r="F10" s="3">
        <v>47.9</v>
      </c>
      <c r="G10" s="3">
        <v>48.4</v>
      </c>
      <c r="H10" s="3">
        <v>47.4</v>
      </c>
      <c r="I10" s="3">
        <v>47.4</v>
      </c>
      <c r="J10" s="3">
        <v>47.4</v>
      </c>
      <c r="K10" s="3">
        <v>45.4</v>
      </c>
      <c r="L10" s="3">
        <v>43.4</v>
      </c>
      <c r="M10" s="3">
        <v>41.4</v>
      </c>
      <c r="N10" s="3">
        <v>47.4</v>
      </c>
      <c r="O10" s="3">
        <v>41.4</v>
      </c>
      <c r="P10" s="3">
        <v>43.4</v>
      </c>
      <c r="Q10" s="3">
        <v>43.4</v>
      </c>
      <c r="R10" s="3">
        <v>43.4</v>
      </c>
      <c r="S10" s="3">
        <v>43.4</v>
      </c>
      <c r="T10" s="3">
        <v>43.4</v>
      </c>
      <c r="U10" s="3">
        <v>43.4</v>
      </c>
      <c r="V10" s="3">
        <v>40.4</v>
      </c>
      <c r="W10" s="3">
        <v>43.4</v>
      </c>
      <c r="X10" s="3">
        <v>43.4</v>
      </c>
      <c r="Y10" s="3">
        <v>40.4</v>
      </c>
      <c r="Z10" s="3">
        <v>38.4</v>
      </c>
      <c r="AA10" s="3">
        <v>48.4</v>
      </c>
      <c r="AB10" s="3">
        <v>43.4</v>
      </c>
      <c r="AC10" s="3">
        <v>40.9</v>
      </c>
      <c r="AD10" s="3">
        <v>38.4</v>
      </c>
      <c r="AE10" s="3">
        <v>43.4</v>
      </c>
      <c r="AF10" s="3">
        <v>40.9</v>
      </c>
      <c r="AG10" s="3">
        <v>38.4</v>
      </c>
    </row>
    <row r="11" spans="2:33" x14ac:dyDescent="0.55000000000000004">
      <c r="B11" s="30"/>
      <c r="C11" s="3" t="s">
        <v>89</v>
      </c>
      <c r="D11" s="3">
        <v>40</v>
      </c>
      <c r="E11" s="3">
        <v>40</v>
      </c>
      <c r="F11" s="3">
        <v>40</v>
      </c>
      <c r="G11" s="3">
        <v>40</v>
      </c>
      <c r="H11" s="3">
        <v>40</v>
      </c>
      <c r="I11" s="3">
        <v>40</v>
      </c>
      <c r="J11" s="3">
        <v>40</v>
      </c>
      <c r="K11" s="3">
        <v>40</v>
      </c>
      <c r="L11" s="3">
        <v>40</v>
      </c>
      <c r="M11" s="3">
        <v>40</v>
      </c>
      <c r="N11" s="3">
        <v>40</v>
      </c>
      <c r="O11" s="3">
        <v>40</v>
      </c>
      <c r="P11" s="3">
        <v>40</v>
      </c>
      <c r="Q11" s="3">
        <v>40</v>
      </c>
      <c r="R11" s="3">
        <v>40</v>
      </c>
      <c r="S11" s="3">
        <v>40</v>
      </c>
      <c r="T11" s="3">
        <v>40</v>
      </c>
      <c r="U11" s="3">
        <v>0</v>
      </c>
      <c r="V11" s="3">
        <v>40</v>
      </c>
      <c r="W11" s="3">
        <v>40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  <row r="12" spans="2:33" x14ac:dyDescent="0.55000000000000004">
      <c r="B12" s="30"/>
      <c r="C12" s="3" t="s">
        <v>90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20">
        <v>40</v>
      </c>
      <c r="V12" s="3">
        <v>0</v>
      </c>
      <c r="W12" s="3">
        <v>0</v>
      </c>
      <c r="X12" s="20">
        <v>40</v>
      </c>
      <c r="Y12" s="3">
        <v>40</v>
      </c>
      <c r="Z12" s="20">
        <v>45</v>
      </c>
      <c r="AA12" s="20">
        <v>35</v>
      </c>
      <c r="AB12" s="3">
        <v>40</v>
      </c>
      <c r="AC12" s="3">
        <v>40</v>
      </c>
      <c r="AD12" s="3">
        <v>40</v>
      </c>
      <c r="AE12" s="3">
        <v>40</v>
      </c>
      <c r="AF12" s="3">
        <v>40</v>
      </c>
      <c r="AG12" s="3">
        <v>40</v>
      </c>
    </row>
    <row r="13" spans="2:33" x14ac:dyDescent="0.55000000000000004">
      <c r="B13" s="30"/>
      <c r="C13" s="3" t="s">
        <v>91</v>
      </c>
      <c r="D13" s="3">
        <v>2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2</v>
      </c>
      <c r="U13" s="3">
        <v>2</v>
      </c>
      <c r="V13" s="20">
        <v>5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2:33" x14ac:dyDescent="0.55000000000000004">
      <c r="B14" s="30"/>
      <c r="C14" s="3" t="s">
        <v>92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20">
        <v>2</v>
      </c>
      <c r="X14" s="20">
        <v>2</v>
      </c>
      <c r="Y14" s="20">
        <v>5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</row>
    <row r="15" spans="2:33" x14ac:dyDescent="0.55000000000000004">
      <c r="B15" s="30"/>
      <c r="C15" s="3" t="s">
        <v>4</v>
      </c>
      <c r="D15" s="20">
        <v>1.5</v>
      </c>
      <c r="E15" s="20">
        <v>1.2</v>
      </c>
      <c r="F15" s="20">
        <v>1</v>
      </c>
      <c r="G15" s="20">
        <v>0.5</v>
      </c>
      <c r="H15" s="3">
        <v>1.5</v>
      </c>
      <c r="I15" s="3">
        <v>0</v>
      </c>
      <c r="J15" s="3">
        <v>0</v>
      </c>
      <c r="K15" s="3">
        <v>1.5</v>
      </c>
      <c r="L15" s="3">
        <v>1.5</v>
      </c>
      <c r="M15" s="3">
        <v>1.5</v>
      </c>
      <c r="N15" s="3">
        <v>1.5</v>
      </c>
      <c r="O15" s="3">
        <v>1.5</v>
      </c>
      <c r="P15" s="3">
        <v>1.5</v>
      </c>
      <c r="Q15" s="3">
        <v>1.5</v>
      </c>
      <c r="R15" s="3">
        <v>1.5</v>
      </c>
      <c r="S15" s="3">
        <v>1.5</v>
      </c>
      <c r="T15" s="3">
        <v>1.5</v>
      </c>
      <c r="U15" s="3">
        <v>1.5</v>
      </c>
      <c r="V15" s="3">
        <v>1.5</v>
      </c>
      <c r="W15" s="3">
        <v>1.5</v>
      </c>
      <c r="X15" s="3">
        <v>1.5</v>
      </c>
      <c r="Y15" s="3">
        <v>1.5</v>
      </c>
      <c r="Z15" s="3">
        <v>1.5</v>
      </c>
      <c r="AA15" s="3">
        <v>1.5</v>
      </c>
      <c r="AB15" s="3">
        <v>1.5</v>
      </c>
      <c r="AC15" s="3">
        <v>1.5</v>
      </c>
      <c r="AD15" s="3">
        <v>1.5</v>
      </c>
      <c r="AE15" s="3">
        <v>1.5</v>
      </c>
      <c r="AF15" s="3">
        <v>1.5</v>
      </c>
      <c r="AG15" s="3">
        <v>1.5</v>
      </c>
    </row>
    <row r="16" spans="2:33" x14ac:dyDescent="0.55000000000000004">
      <c r="B16" s="30"/>
      <c r="C16" s="3" t="s">
        <v>5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20">
        <v>1.5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2:33" x14ac:dyDescent="0.55000000000000004">
      <c r="B17" s="30"/>
      <c r="C17" s="3" t="s">
        <v>6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20">
        <v>1.5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2:33" x14ac:dyDescent="0.55000000000000004">
      <c r="B18" s="30"/>
      <c r="C18" s="3" t="s">
        <v>7</v>
      </c>
      <c r="D18" s="3">
        <v>5</v>
      </c>
      <c r="E18" s="3">
        <v>5</v>
      </c>
      <c r="F18" s="3">
        <v>5</v>
      </c>
      <c r="G18" s="3">
        <v>5</v>
      </c>
      <c r="H18" s="3">
        <v>5</v>
      </c>
      <c r="I18" s="3">
        <v>5</v>
      </c>
      <c r="J18" s="3">
        <v>5</v>
      </c>
      <c r="K18" s="3">
        <v>5</v>
      </c>
      <c r="L18" s="3">
        <v>5</v>
      </c>
      <c r="M18" s="3">
        <v>5</v>
      </c>
      <c r="N18" s="3">
        <v>5</v>
      </c>
      <c r="O18" s="3">
        <v>5</v>
      </c>
      <c r="P18" s="3">
        <v>5</v>
      </c>
      <c r="Q18" s="3">
        <v>5</v>
      </c>
      <c r="R18" s="3">
        <v>5</v>
      </c>
      <c r="S18" s="3">
        <v>5</v>
      </c>
      <c r="T18" s="3">
        <v>5</v>
      </c>
      <c r="U18" s="3">
        <v>5</v>
      </c>
      <c r="V18" s="3">
        <v>5</v>
      </c>
      <c r="W18" s="3">
        <v>5</v>
      </c>
      <c r="X18" s="3">
        <v>5</v>
      </c>
      <c r="Y18" s="3">
        <v>5</v>
      </c>
      <c r="Z18" s="3">
        <v>5</v>
      </c>
      <c r="AA18" s="3">
        <v>5</v>
      </c>
      <c r="AB18" s="3">
        <v>5</v>
      </c>
      <c r="AC18" s="20">
        <v>7.5</v>
      </c>
      <c r="AD18" s="20">
        <v>10</v>
      </c>
      <c r="AE18" s="3">
        <v>0</v>
      </c>
      <c r="AF18" s="3">
        <v>0</v>
      </c>
      <c r="AG18" s="3">
        <v>0</v>
      </c>
    </row>
    <row r="19" spans="2:33" x14ac:dyDescent="0.55000000000000004">
      <c r="B19" s="30"/>
      <c r="C19" s="3" t="s">
        <v>8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20">
        <v>5</v>
      </c>
      <c r="AF19" s="20">
        <v>7.5</v>
      </c>
      <c r="AG19" s="20">
        <v>10</v>
      </c>
    </row>
    <row r="20" spans="2:33" x14ac:dyDescent="0.55000000000000004">
      <c r="B20" s="30"/>
      <c r="C20" s="3" t="s">
        <v>9</v>
      </c>
      <c r="D20" s="3">
        <v>4</v>
      </c>
      <c r="E20" s="3">
        <v>4</v>
      </c>
      <c r="F20" s="3">
        <v>4</v>
      </c>
      <c r="G20" s="3">
        <v>4</v>
      </c>
      <c r="H20" s="3">
        <v>4</v>
      </c>
      <c r="I20" s="3">
        <v>4</v>
      </c>
      <c r="J20" s="3">
        <v>4</v>
      </c>
      <c r="K20" s="20">
        <v>6</v>
      </c>
      <c r="L20" s="20">
        <v>8</v>
      </c>
      <c r="M20" s="20">
        <v>10</v>
      </c>
      <c r="N20" s="3">
        <v>0</v>
      </c>
      <c r="O20" s="3">
        <v>0</v>
      </c>
      <c r="P20" s="3">
        <v>8</v>
      </c>
      <c r="Q20" s="3">
        <v>8</v>
      </c>
      <c r="R20" s="3">
        <v>8</v>
      </c>
      <c r="S20" s="3">
        <v>8</v>
      </c>
      <c r="T20" s="3">
        <v>8</v>
      </c>
      <c r="U20" s="3">
        <v>8</v>
      </c>
      <c r="V20" s="3">
        <v>8</v>
      </c>
      <c r="W20" s="3">
        <v>8</v>
      </c>
      <c r="X20" s="3">
        <v>8</v>
      </c>
      <c r="Y20" s="3">
        <v>8</v>
      </c>
      <c r="Z20" s="3">
        <v>8</v>
      </c>
      <c r="AA20" s="3">
        <v>8</v>
      </c>
      <c r="AB20" s="3">
        <v>8</v>
      </c>
      <c r="AC20" s="3">
        <v>8</v>
      </c>
      <c r="AD20" s="3">
        <v>8</v>
      </c>
      <c r="AE20" s="3">
        <v>8</v>
      </c>
      <c r="AF20" s="3">
        <v>8</v>
      </c>
      <c r="AG20" s="3">
        <v>8</v>
      </c>
    </row>
    <row r="21" spans="2:33" x14ac:dyDescent="0.55000000000000004">
      <c r="B21" s="30"/>
      <c r="C21" s="3" t="s">
        <v>10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20">
        <v>4</v>
      </c>
      <c r="O21" s="20">
        <v>10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2:33" x14ac:dyDescent="0.55000000000000004">
      <c r="B22" s="31"/>
      <c r="C22" s="3" t="s">
        <v>11</v>
      </c>
      <c r="D22" s="3">
        <v>0.1</v>
      </c>
      <c r="E22" s="3">
        <v>0.1</v>
      </c>
      <c r="F22" s="3">
        <v>0.1</v>
      </c>
      <c r="G22" s="3">
        <v>0.1</v>
      </c>
      <c r="H22" s="3">
        <v>0.1</v>
      </c>
      <c r="I22" s="3">
        <v>0.1</v>
      </c>
      <c r="J22" s="3">
        <v>0.1</v>
      </c>
      <c r="K22" s="3">
        <v>0.1</v>
      </c>
      <c r="L22" s="3">
        <v>0.1</v>
      </c>
      <c r="M22" s="3">
        <v>0.1</v>
      </c>
      <c r="N22" s="3">
        <v>0.1</v>
      </c>
      <c r="O22" s="3">
        <v>0.1</v>
      </c>
      <c r="P22" s="3">
        <v>0.1</v>
      </c>
      <c r="Q22" s="3">
        <v>0.1</v>
      </c>
      <c r="R22" s="3">
        <v>0.1</v>
      </c>
      <c r="S22" s="3">
        <v>0.1</v>
      </c>
      <c r="T22" s="3">
        <v>0.1</v>
      </c>
      <c r="U22" s="3">
        <v>0.1</v>
      </c>
      <c r="V22" s="3">
        <v>0.1</v>
      </c>
      <c r="W22" s="3">
        <v>0.1</v>
      </c>
      <c r="X22" s="3">
        <v>0.1</v>
      </c>
      <c r="Y22" s="3">
        <v>0.1</v>
      </c>
      <c r="Z22" s="3">
        <v>0.1</v>
      </c>
      <c r="AA22" s="3">
        <v>0.1</v>
      </c>
      <c r="AB22" s="3">
        <v>0.1</v>
      </c>
      <c r="AC22" s="3">
        <v>0.1</v>
      </c>
      <c r="AD22" s="3">
        <v>0.1</v>
      </c>
      <c r="AE22" s="3">
        <v>0.1</v>
      </c>
      <c r="AF22" s="3">
        <v>0.1</v>
      </c>
      <c r="AG22" s="3">
        <v>0.1</v>
      </c>
    </row>
    <row r="23" spans="2:33" x14ac:dyDescent="0.55000000000000004"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2:33" x14ac:dyDescent="0.55000000000000004">
      <c r="B24" s="29" t="s">
        <v>127</v>
      </c>
      <c r="C24" s="3" t="s">
        <v>18</v>
      </c>
      <c r="D24" s="15">
        <v>9</v>
      </c>
      <c r="E24" s="15">
        <v>9</v>
      </c>
      <c r="F24" s="15">
        <v>9</v>
      </c>
      <c r="G24" s="15">
        <v>9</v>
      </c>
      <c r="H24" s="15">
        <v>9.0599999999999987</v>
      </c>
      <c r="I24" s="15">
        <v>9.0599999999999987</v>
      </c>
      <c r="J24" s="15">
        <v>9.0599999999999987</v>
      </c>
      <c r="K24" s="15">
        <v>10.26</v>
      </c>
      <c r="L24" s="15">
        <v>11.459999999999999</v>
      </c>
      <c r="M24" s="15">
        <v>12.66</v>
      </c>
      <c r="N24" s="15">
        <v>9.1199999999999992</v>
      </c>
      <c r="O24" s="15">
        <v>12.809999999999999</v>
      </c>
      <c r="P24" s="15">
        <v>11.459999999999999</v>
      </c>
      <c r="Q24" s="15">
        <v>11.459999999999999</v>
      </c>
      <c r="R24" s="15">
        <v>11.459999999999999</v>
      </c>
      <c r="S24" s="15">
        <v>11.459999999999999</v>
      </c>
      <c r="T24" s="15">
        <v>11.52</v>
      </c>
      <c r="U24" s="15">
        <v>7.52</v>
      </c>
      <c r="V24" s="15">
        <v>11.669999999999998</v>
      </c>
      <c r="W24" s="15">
        <v>11.419999999999998</v>
      </c>
      <c r="X24" s="15">
        <v>7.419999999999999</v>
      </c>
      <c r="Y24" s="15">
        <v>7.419999999999999</v>
      </c>
      <c r="Z24" s="15">
        <v>7.419999999999999</v>
      </c>
      <c r="AA24" s="15">
        <v>7.419999999999999</v>
      </c>
      <c r="AB24" s="15">
        <v>7.419999999999999</v>
      </c>
      <c r="AC24" s="15">
        <v>8.6699999999999982</v>
      </c>
      <c r="AD24" s="15">
        <v>9.9199999999999982</v>
      </c>
      <c r="AE24" s="15">
        <v>7.669999999999999</v>
      </c>
      <c r="AF24" s="15">
        <v>9.0449999999999982</v>
      </c>
      <c r="AG24" s="15">
        <v>10.419999999999998</v>
      </c>
    </row>
    <row r="25" spans="2:33" x14ac:dyDescent="0.55000000000000004">
      <c r="B25" s="30"/>
      <c r="C25" s="3" t="s">
        <v>19</v>
      </c>
      <c r="D25" s="15">
        <v>38.239999999999995</v>
      </c>
      <c r="E25" s="15">
        <v>40.039999999999992</v>
      </c>
      <c r="F25" s="15">
        <v>41.239999999999995</v>
      </c>
      <c r="G25" s="15">
        <v>44.239999999999995</v>
      </c>
      <c r="H25" s="15">
        <v>38.239999999999995</v>
      </c>
      <c r="I25" s="15">
        <v>36.739999999999995</v>
      </c>
      <c r="J25" s="15">
        <v>38.989999999999995</v>
      </c>
      <c r="K25" s="15">
        <v>36.319999999999993</v>
      </c>
      <c r="L25" s="15">
        <v>34.4</v>
      </c>
      <c r="M25" s="15">
        <v>32.479999999999997</v>
      </c>
      <c r="N25" s="15">
        <v>38.239999999999995</v>
      </c>
      <c r="O25" s="15">
        <v>32.479999999999997</v>
      </c>
      <c r="P25" s="15">
        <v>34.4</v>
      </c>
      <c r="Q25" s="15">
        <v>34.4</v>
      </c>
      <c r="R25" s="15">
        <v>34.4</v>
      </c>
      <c r="S25" s="15">
        <v>34.4</v>
      </c>
      <c r="T25" s="15">
        <v>34.4</v>
      </c>
      <c r="U25" s="15">
        <v>36.4</v>
      </c>
      <c r="V25" s="15">
        <v>31.37</v>
      </c>
      <c r="W25" s="15">
        <v>34.42</v>
      </c>
      <c r="X25" s="15">
        <v>36.42</v>
      </c>
      <c r="Y25" s="15">
        <v>33.42</v>
      </c>
      <c r="Z25" s="15">
        <v>31.419999999999998</v>
      </c>
      <c r="AA25" s="15">
        <v>41.42</v>
      </c>
      <c r="AB25" s="15">
        <v>36.42</v>
      </c>
      <c r="AC25" s="15">
        <v>34.019999999999996</v>
      </c>
      <c r="AD25" s="15">
        <v>31.619999999999997</v>
      </c>
      <c r="AE25" s="15">
        <v>36.42</v>
      </c>
      <c r="AF25" s="15">
        <v>34.019999999999996</v>
      </c>
      <c r="AG25" s="15">
        <v>31.619999999999997</v>
      </c>
    </row>
    <row r="26" spans="2:33" ht="36" x14ac:dyDescent="0.55000000000000004">
      <c r="B26" s="25"/>
      <c r="C26" s="3" t="s">
        <v>20</v>
      </c>
      <c r="D26" s="32" t="s">
        <v>131</v>
      </c>
      <c r="E26" s="32" t="s">
        <v>131</v>
      </c>
      <c r="F26" s="32" t="s">
        <v>131</v>
      </c>
      <c r="G26" s="32" t="s">
        <v>131</v>
      </c>
      <c r="H26" s="32" t="s">
        <v>131</v>
      </c>
      <c r="I26" s="32" t="s">
        <v>131</v>
      </c>
      <c r="J26" s="32" t="s">
        <v>131</v>
      </c>
      <c r="K26" s="32" t="s">
        <v>131</v>
      </c>
      <c r="L26" s="32" t="s">
        <v>131</v>
      </c>
      <c r="M26" s="32" t="s">
        <v>131</v>
      </c>
      <c r="N26" s="32" t="s">
        <v>131</v>
      </c>
      <c r="O26" s="32" t="s">
        <v>131</v>
      </c>
      <c r="P26" s="32" t="s">
        <v>131</v>
      </c>
      <c r="Q26" s="32" t="s">
        <v>131</v>
      </c>
      <c r="R26" s="32" t="s">
        <v>131</v>
      </c>
      <c r="S26" s="32" t="s">
        <v>131</v>
      </c>
      <c r="T26" s="32" t="s">
        <v>131</v>
      </c>
      <c r="U26" s="32" t="s">
        <v>131</v>
      </c>
      <c r="V26" s="32" t="s">
        <v>131</v>
      </c>
      <c r="W26" s="32" t="s">
        <v>131</v>
      </c>
      <c r="X26" s="32" t="s">
        <v>131</v>
      </c>
      <c r="Y26" s="32" t="s">
        <v>131</v>
      </c>
      <c r="Z26" s="32" t="s">
        <v>131</v>
      </c>
      <c r="AA26" s="32" t="s">
        <v>131</v>
      </c>
      <c r="AB26" s="15">
        <v>9.8199999999999985</v>
      </c>
      <c r="AC26" s="17" t="s">
        <v>132</v>
      </c>
      <c r="AD26" s="17" t="s">
        <v>133</v>
      </c>
      <c r="AE26" s="15">
        <v>10.069999999999999</v>
      </c>
      <c r="AF26" s="17" t="s">
        <v>134</v>
      </c>
      <c r="AG26" s="17" t="s">
        <v>135</v>
      </c>
    </row>
    <row r="27" spans="2:33" x14ac:dyDescent="0.55000000000000004"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2:33" x14ac:dyDescent="0.55000000000000004">
      <c r="B28" s="29" t="s">
        <v>129</v>
      </c>
      <c r="C28" s="3" t="s">
        <v>141</v>
      </c>
      <c r="D28" s="3">
        <v>2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2</v>
      </c>
      <c r="W28" s="3">
        <v>2</v>
      </c>
      <c r="X28" s="3">
        <v>2</v>
      </c>
      <c r="Y28" s="3">
        <v>2</v>
      </c>
      <c r="Z28" s="3">
        <v>2</v>
      </c>
      <c r="AA28" s="3">
        <v>2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</row>
    <row r="29" spans="2:33" x14ac:dyDescent="0.55000000000000004">
      <c r="B29" s="30"/>
      <c r="C29" s="3" t="s">
        <v>12</v>
      </c>
      <c r="D29" s="27" t="s">
        <v>146</v>
      </c>
      <c r="E29" s="27" t="s">
        <v>146</v>
      </c>
      <c r="F29" s="27" t="s">
        <v>146</v>
      </c>
      <c r="G29" s="27" t="s">
        <v>146</v>
      </c>
      <c r="H29" s="27" t="s">
        <v>146</v>
      </c>
      <c r="I29" s="27" t="s">
        <v>146</v>
      </c>
      <c r="J29" s="27" t="s">
        <v>146</v>
      </c>
      <c r="K29" s="27" t="s">
        <v>146</v>
      </c>
      <c r="L29" s="27" t="s">
        <v>146</v>
      </c>
      <c r="M29" s="27" t="s">
        <v>146</v>
      </c>
      <c r="N29" s="27" t="s">
        <v>146</v>
      </c>
      <c r="O29" s="27" t="s">
        <v>146</v>
      </c>
      <c r="P29" s="27" t="s">
        <v>147</v>
      </c>
      <c r="Q29" s="27" t="s">
        <v>147</v>
      </c>
      <c r="R29" s="27" t="s">
        <v>147</v>
      </c>
      <c r="S29" s="27" t="s">
        <v>147</v>
      </c>
      <c r="T29" s="27" t="s">
        <v>147</v>
      </c>
      <c r="U29" s="27" t="s">
        <v>147</v>
      </c>
      <c r="V29" s="27" t="s">
        <v>147</v>
      </c>
      <c r="W29" s="27" t="s">
        <v>147</v>
      </c>
      <c r="X29" s="27" t="s">
        <v>147</v>
      </c>
      <c r="Y29" s="27" t="s">
        <v>147</v>
      </c>
      <c r="Z29" s="27" t="s">
        <v>147</v>
      </c>
      <c r="AA29" s="27" t="s">
        <v>147</v>
      </c>
      <c r="AB29" s="27" t="s">
        <v>147</v>
      </c>
      <c r="AC29" s="27" t="s">
        <v>147</v>
      </c>
      <c r="AD29" s="27" t="s">
        <v>147</v>
      </c>
      <c r="AE29" s="27" t="s">
        <v>147</v>
      </c>
      <c r="AF29" s="27" t="s">
        <v>147</v>
      </c>
      <c r="AG29" s="27" t="s">
        <v>147</v>
      </c>
    </row>
    <row r="30" spans="2:33" x14ac:dyDescent="0.55000000000000004">
      <c r="B30" s="30"/>
      <c r="C30" s="3" t="s">
        <v>13</v>
      </c>
      <c r="D30" s="27" t="s">
        <v>137</v>
      </c>
      <c r="E30" s="27" t="s">
        <v>137</v>
      </c>
      <c r="F30" s="27" t="s">
        <v>137</v>
      </c>
      <c r="G30" s="27" t="s">
        <v>137</v>
      </c>
      <c r="H30" s="27" t="s">
        <v>137</v>
      </c>
      <c r="I30" s="27" t="s">
        <v>137</v>
      </c>
      <c r="J30" s="27" t="s">
        <v>137</v>
      </c>
      <c r="K30" s="27" t="s">
        <v>137</v>
      </c>
      <c r="L30" s="27" t="s">
        <v>137</v>
      </c>
      <c r="M30" s="27" t="s">
        <v>137</v>
      </c>
      <c r="N30" s="27" t="s">
        <v>137</v>
      </c>
      <c r="O30" s="27" t="s">
        <v>137</v>
      </c>
      <c r="P30" s="20">
        <v>100</v>
      </c>
      <c r="Q30" s="20">
        <v>100</v>
      </c>
      <c r="R30" s="20">
        <v>80</v>
      </c>
      <c r="S30" s="20">
        <v>120</v>
      </c>
      <c r="T30" s="3">
        <v>100</v>
      </c>
      <c r="U30" s="3">
        <v>100</v>
      </c>
      <c r="V30" s="3">
        <v>100</v>
      </c>
      <c r="W30" s="3">
        <v>100</v>
      </c>
      <c r="X30" s="3">
        <v>100</v>
      </c>
      <c r="Y30" s="3">
        <v>100</v>
      </c>
      <c r="Z30" s="3">
        <v>100</v>
      </c>
      <c r="AA30" s="3">
        <v>100</v>
      </c>
      <c r="AB30" s="3">
        <v>100</v>
      </c>
      <c r="AC30" s="3">
        <v>100</v>
      </c>
      <c r="AD30" s="3">
        <v>100</v>
      </c>
      <c r="AE30" s="3">
        <v>100</v>
      </c>
      <c r="AF30" s="3">
        <v>100</v>
      </c>
      <c r="AG30" s="3">
        <v>100</v>
      </c>
    </row>
    <row r="31" spans="2:33" x14ac:dyDescent="0.55000000000000004">
      <c r="B31" s="31"/>
      <c r="C31" s="3" t="s">
        <v>14</v>
      </c>
      <c r="D31" s="27" t="s">
        <v>136</v>
      </c>
      <c r="E31" s="27" t="s">
        <v>136</v>
      </c>
      <c r="F31" s="27" t="s">
        <v>136</v>
      </c>
      <c r="G31" s="27" t="s">
        <v>136</v>
      </c>
      <c r="H31" s="27" t="s">
        <v>136</v>
      </c>
      <c r="I31" s="27" t="s">
        <v>136</v>
      </c>
      <c r="J31" s="27" t="s">
        <v>136</v>
      </c>
      <c r="K31" s="27" t="s">
        <v>136</v>
      </c>
      <c r="L31" s="27" t="s">
        <v>136</v>
      </c>
      <c r="M31" s="27" t="s">
        <v>136</v>
      </c>
      <c r="N31" s="27" t="s">
        <v>136</v>
      </c>
      <c r="O31" s="27" t="s">
        <v>136</v>
      </c>
      <c r="P31" s="20">
        <v>0.01</v>
      </c>
      <c r="Q31" s="20">
        <v>0.03</v>
      </c>
      <c r="R31" s="20">
        <v>0.01</v>
      </c>
      <c r="S31" s="20">
        <v>0.01</v>
      </c>
      <c r="T31" s="3">
        <v>0.03</v>
      </c>
      <c r="U31" s="3">
        <v>0.03</v>
      </c>
      <c r="V31" s="3">
        <v>0.05</v>
      </c>
      <c r="W31" s="3">
        <v>0.03</v>
      </c>
      <c r="X31" s="3">
        <v>0.03</v>
      </c>
      <c r="Y31" s="3">
        <v>0.03</v>
      </c>
      <c r="Z31" s="3">
        <v>0.03</v>
      </c>
      <c r="AA31" s="3">
        <v>0.03</v>
      </c>
      <c r="AB31" s="3">
        <v>0.03</v>
      </c>
      <c r="AC31" s="3">
        <v>0.03</v>
      </c>
      <c r="AD31" s="3">
        <v>0.03</v>
      </c>
      <c r="AE31" s="3">
        <v>0.03</v>
      </c>
      <c r="AF31" s="3">
        <v>0.03</v>
      </c>
      <c r="AG31" s="3">
        <v>0.03</v>
      </c>
    </row>
    <row r="32" spans="2:33" x14ac:dyDescent="0.55000000000000004">
      <c r="B32" s="19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2:33" x14ac:dyDescent="0.55000000000000004">
      <c r="B33" s="29" t="s">
        <v>128</v>
      </c>
      <c r="C33" s="3" t="s">
        <v>15</v>
      </c>
      <c r="D33" s="3">
        <v>10</v>
      </c>
      <c r="E33" s="3" t="s">
        <v>138</v>
      </c>
      <c r="F33" s="3" t="s">
        <v>138</v>
      </c>
      <c r="G33" s="3" t="s">
        <v>138</v>
      </c>
      <c r="H33" s="3" t="s">
        <v>138</v>
      </c>
      <c r="I33" s="3" t="s">
        <v>138</v>
      </c>
      <c r="J33" s="3" t="s">
        <v>138</v>
      </c>
      <c r="K33" s="3" t="s">
        <v>138</v>
      </c>
      <c r="L33" s="3" t="s">
        <v>138</v>
      </c>
      <c r="M33" s="3" t="s">
        <v>138</v>
      </c>
      <c r="N33" s="3" t="s">
        <v>138</v>
      </c>
      <c r="O33" s="3" t="s">
        <v>138</v>
      </c>
      <c r="P33" s="3" t="s">
        <v>138</v>
      </c>
      <c r="Q33" s="3" t="s">
        <v>138</v>
      </c>
      <c r="R33" s="3" t="s">
        <v>138</v>
      </c>
      <c r="S33" s="3" t="s">
        <v>138</v>
      </c>
      <c r="T33" s="3" t="s">
        <v>138</v>
      </c>
      <c r="U33" s="3" t="s">
        <v>138</v>
      </c>
      <c r="V33" s="3" t="s">
        <v>138</v>
      </c>
      <c r="W33" s="3" t="s">
        <v>138</v>
      </c>
      <c r="X33" s="3" t="s">
        <v>138</v>
      </c>
      <c r="Y33" s="3" t="s">
        <v>138</v>
      </c>
      <c r="Z33" s="3" t="s">
        <v>138</v>
      </c>
      <c r="AA33" s="3" t="s">
        <v>138</v>
      </c>
      <c r="AB33" s="3" t="s">
        <v>138</v>
      </c>
      <c r="AC33" s="3" t="s">
        <v>138</v>
      </c>
      <c r="AD33" s="3" t="s">
        <v>138</v>
      </c>
      <c r="AE33" s="3" t="s">
        <v>138</v>
      </c>
      <c r="AF33" s="3" t="s">
        <v>138</v>
      </c>
      <c r="AG33" s="3">
        <v>10</v>
      </c>
    </row>
    <row r="34" spans="2:33" x14ac:dyDescent="0.55000000000000004">
      <c r="B34" s="31"/>
      <c r="C34" s="3" t="s">
        <v>16</v>
      </c>
      <c r="D34" s="3">
        <v>5</v>
      </c>
      <c r="E34" s="3" t="s">
        <v>138</v>
      </c>
      <c r="F34" s="3" t="s">
        <v>138</v>
      </c>
      <c r="G34" s="3" t="s">
        <v>138</v>
      </c>
      <c r="H34" s="3" t="s">
        <v>138</v>
      </c>
      <c r="I34" s="3" t="s">
        <v>138</v>
      </c>
      <c r="J34" s="3" t="s">
        <v>138</v>
      </c>
      <c r="K34" s="3" t="s">
        <v>138</v>
      </c>
      <c r="L34" s="3" t="s">
        <v>138</v>
      </c>
      <c r="M34" s="3" t="s">
        <v>138</v>
      </c>
      <c r="N34" s="3" t="s">
        <v>138</v>
      </c>
      <c r="O34" s="3" t="s">
        <v>138</v>
      </c>
      <c r="P34" s="3" t="s">
        <v>138</v>
      </c>
      <c r="Q34" s="3" t="s">
        <v>138</v>
      </c>
      <c r="R34" s="3" t="s">
        <v>138</v>
      </c>
      <c r="S34" s="3" t="s">
        <v>138</v>
      </c>
      <c r="T34" s="3" t="s">
        <v>138</v>
      </c>
      <c r="U34" s="3" t="s">
        <v>138</v>
      </c>
      <c r="V34" s="3" t="s">
        <v>138</v>
      </c>
      <c r="W34" s="3" t="s">
        <v>138</v>
      </c>
      <c r="X34" s="3" t="s">
        <v>138</v>
      </c>
      <c r="Y34" s="3" t="s">
        <v>138</v>
      </c>
      <c r="Z34" s="3" t="s">
        <v>138</v>
      </c>
      <c r="AA34" s="3" t="s">
        <v>138</v>
      </c>
      <c r="AB34" s="3" t="s">
        <v>138</v>
      </c>
      <c r="AC34" s="3" t="s">
        <v>138</v>
      </c>
      <c r="AD34" s="3" t="s">
        <v>138</v>
      </c>
      <c r="AE34" s="3" t="s">
        <v>138</v>
      </c>
      <c r="AF34" s="3" t="s">
        <v>138</v>
      </c>
      <c r="AG34" s="3">
        <v>5</v>
      </c>
    </row>
    <row r="35" spans="2:33" x14ac:dyDescent="0.55000000000000004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2:33" x14ac:dyDescent="0.55000000000000004">
      <c r="B36" s="29" t="s">
        <v>130</v>
      </c>
      <c r="C36" s="3" t="s">
        <v>124</v>
      </c>
      <c r="D36" s="16">
        <v>2.4362658773652743</v>
      </c>
      <c r="E36" s="16">
        <v>2.4362658773652743</v>
      </c>
      <c r="F36" s="16">
        <v>2.4362658773652743</v>
      </c>
      <c r="G36" s="16">
        <v>2.4362658773652743</v>
      </c>
      <c r="H36" s="16">
        <v>2.7058164961018223</v>
      </c>
      <c r="I36" s="16">
        <v>2.7058164961018223</v>
      </c>
      <c r="J36" s="16">
        <v>2.7058164961018223</v>
      </c>
      <c r="K36" s="16">
        <v>3.1337247441527332</v>
      </c>
      <c r="L36" s="16">
        <v>3.561632992203644</v>
      </c>
      <c r="M36" s="16">
        <v>3.9895412402545554</v>
      </c>
      <c r="N36" s="16">
        <v>2.0211632992203645</v>
      </c>
      <c r="O36" s="16">
        <v>2.277908248050911</v>
      </c>
      <c r="P36" s="16">
        <v>2.5916666666666668</v>
      </c>
      <c r="Q36" s="16">
        <v>5</v>
      </c>
      <c r="R36" s="16">
        <v>2.2583333333333333</v>
      </c>
      <c r="S36" s="16">
        <v>2.9249999999999998</v>
      </c>
      <c r="T36" s="16">
        <v>5</v>
      </c>
      <c r="U36" s="16">
        <v>5</v>
      </c>
      <c r="V36" s="16">
        <v>5</v>
      </c>
      <c r="W36" s="16">
        <v>5</v>
      </c>
      <c r="X36" s="16">
        <v>5</v>
      </c>
      <c r="Y36" s="16">
        <v>5</v>
      </c>
      <c r="Z36" s="16">
        <v>5</v>
      </c>
      <c r="AA36" s="16">
        <v>5</v>
      </c>
      <c r="AB36" s="16">
        <v>5</v>
      </c>
      <c r="AC36" s="16">
        <v>5</v>
      </c>
      <c r="AD36" s="16">
        <v>5</v>
      </c>
      <c r="AE36" s="16">
        <v>5</v>
      </c>
      <c r="AF36" s="16">
        <v>5</v>
      </c>
      <c r="AG36" s="16">
        <v>5</v>
      </c>
    </row>
    <row r="37" spans="2:33" x14ac:dyDescent="0.55000000000000004">
      <c r="B37" s="31"/>
      <c r="C37" s="3" t="s">
        <v>17</v>
      </c>
      <c r="D37" s="16">
        <v>1.0680339887498949</v>
      </c>
      <c r="E37" s="16">
        <v>1.0740339887498949</v>
      </c>
      <c r="F37" s="16">
        <v>1.0780339887498949</v>
      </c>
      <c r="G37" s="16">
        <v>1.0880339887498949</v>
      </c>
      <c r="H37" s="16">
        <v>1.0680339887498949</v>
      </c>
      <c r="I37" s="16">
        <v>1.0480339887498948</v>
      </c>
      <c r="J37" s="16">
        <v>1.0230339887498949</v>
      </c>
      <c r="K37" s="16">
        <v>1.0680339887498949</v>
      </c>
      <c r="L37" s="16">
        <v>1.0680339887498949</v>
      </c>
      <c r="M37" s="16">
        <v>1.0680339887498949</v>
      </c>
      <c r="N37" s="16">
        <v>1.0680339887498949</v>
      </c>
      <c r="O37" s="16">
        <v>1.0680339887498949</v>
      </c>
      <c r="P37" s="16">
        <v>1.0680339887498949</v>
      </c>
      <c r="Q37" s="16">
        <v>1.0680339887498949</v>
      </c>
      <c r="R37" s="16">
        <v>1.0680339887498949</v>
      </c>
      <c r="S37" s="16">
        <v>1.0680339887498949</v>
      </c>
      <c r="T37" s="16">
        <v>1.0680339887498949</v>
      </c>
      <c r="U37" s="16">
        <v>1.0680339887498949</v>
      </c>
      <c r="V37" s="16">
        <v>1.0380339887498948</v>
      </c>
      <c r="W37" s="16">
        <v>1.0880339887498949</v>
      </c>
      <c r="X37" s="16">
        <v>1.0880339887498949</v>
      </c>
      <c r="Y37" s="16">
        <v>1.0880339887498949</v>
      </c>
      <c r="Z37" s="16">
        <v>1.0880339887498949</v>
      </c>
      <c r="AA37" s="16">
        <v>1.0880339887498949</v>
      </c>
      <c r="AB37" s="16">
        <v>1.0880339887498949</v>
      </c>
      <c r="AC37" s="16">
        <v>1.3393063937629153</v>
      </c>
      <c r="AD37" s="16">
        <v>1.5511388300841897</v>
      </c>
      <c r="AE37" s="16">
        <v>1.1652286093343935</v>
      </c>
      <c r="AF37" s="16">
        <v>1.4338501094227998</v>
      </c>
      <c r="AG37" s="16">
        <v>1.6603085094570331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4582-CF08-477A-A386-996EB0CCB24C}">
  <dimension ref="B5:AD36"/>
  <sheetViews>
    <sheetView showGridLines="0" topLeftCell="C6" workbookViewId="0">
      <selection activeCell="V31" sqref="V31"/>
    </sheetView>
  </sheetViews>
  <sheetFormatPr defaultRowHeight="18" x14ac:dyDescent="0.55000000000000004"/>
  <cols>
    <col min="2" max="2" width="10.4140625" bestFit="1" customWidth="1"/>
    <col min="3" max="3" width="48.6640625" bestFit="1" customWidth="1"/>
    <col min="4" max="4" width="14.08203125" bestFit="1" customWidth="1"/>
    <col min="5" max="5" width="6.6640625" bestFit="1" customWidth="1"/>
    <col min="6" max="6" width="20.25" bestFit="1" customWidth="1"/>
    <col min="7" max="7" width="6.6640625" bestFit="1" customWidth="1"/>
    <col min="8" max="9" width="5.83203125" bestFit="1" customWidth="1"/>
    <col min="10" max="11" width="7.6640625" bestFit="1" customWidth="1"/>
    <col min="12" max="14" width="12.33203125" bestFit="1" customWidth="1"/>
    <col min="15" max="16" width="6.6640625" bestFit="1" customWidth="1"/>
    <col min="17" max="18" width="10.4140625" bestFit="1" customWidth="1"/>
    <col min="19" max="19" width="6.6640625" bestFit="1" customWidth="1"/>
    <col min="20" max="20" width="4.83203125" bestFit="1" customWidth="1"/>
    <col min="21" max="21" width="8.5" bestFit="1" customWidth="1"/>
    <col min="22" max="22" width="12.33203125" bestFit="1" customWidth="1"/>
    <col min="23" max="23" width="8.5" bestFit="1" customWidth="1"/>
    <col min="24" max="24" width="10.4140625" bestFit="1" customWidth="1"/>
    <col min="25" max="25" width="8.5" bestFit="1" customWidth="1"/>
    <col min="26" max="26" width="14.33203125" bestFit="1" customWidth="1"/>
    <col min="27" max="28" width="8.5" bestFit="1" customWidth="1"/>
    <col min="29" max="29" width="12.5" bestFit="1" customWidth="1"/>
    <col min="30" max="30" width="8.5" bestFit="1" customWidth="1"/>
  </cols>
  <sheetData>
    <row r="5" spans="2:30" x14ac:dyDescent="0.55000000000000004">
      <c r="G5" s="27" t="s">
        <v>126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27" t="s">
        <v>127</v>
      </c>
      <c r="U5" s="18"/>
      <c r="V5" s="23"/>
      <c r="W5" s="27" t="s">
        <v>129</v>
      </c>
      <c r="X5" s="18"/>
      <c r="Y5" s="18"/>
      <c r="Z5" s="18"/>
      <c r="AA5" s="27" t="s">
        <v>128</v>
      </c>
      <c r="AB5" s="18"/>
      <c r="AC5" s="27" t="s">
        <v>130</v>
      </c>
      <c r="AD5" s="28"/>
    </row>
    <row r="6" spans="2:30" x14ac:dyDescent="0.55000000000000004">
      <c r="B6" s="33" t="s">
        <v>125</v>
      </c>
      <c r="C6" s="34" t="s">
        <v>0</v>
      </c>
      <c r="D6" s="34" t="s">
        <v>1</v>
      </c>
      <c r="E6" s="34" t="s">
        <v>63</v>
      </c>
      <c r="F6" s="34" t="s">
        <v>2</v>
      </c>
      <c r="G6" s="34" t="s">
        <v>3</v>
      </c>
      <c r="H6" s="34" t="s">
        <v>89</v>
      </c>
      <c r="I6" s="34" t="s">
        <v>90</v>
      </c>
      <c r="J6" s="34" t="s">
        <v>91</v>
      </c>
      <c r="K6" s="34" t="s">
        <v>92</v>
      </c>
      <c r="L6" s="34" t="s">
        <v>4</v>
      </c>
      <c r="M6" s="34" t="s">
        <v>5</v>
      </c>
      <c r="N6" s="34" t="s">
        <v>6</v>
      </c>
      <c r="O6" s="34" t="s">
        <v>7</v>
      </c>
      <c r="P6" s="34" t="s">
        <v>8</v>
      </c>
      <c r="Q6" s="34" t="s">
        <v>9</v>
      </c>
      <c r="R6" s="34" t="s">
        <v>10</v>
      </c>
      <c r="S6" s="34" t="s">
        <v>11</v>
      </c>
      <c r="T6" s="34" t="s">
        <v>18</v>
      </c>
      <c r="U6" s="34" t="s">
        <v>19</v>
      </c>
      <c r="V6" s="34" t="s">
        <v>20</v>
      </c>
      <c r="W6" s="34" t="s">
        <v>141</v>
      </c>
      <c r="X6" s="34" t="s">
        <v>12</v>
      </c>
      <c r="Y6" s="34" t="s">
        <v>13</v>
      </c>
      <c r="Z6" s="34" t="s">
        <v>14</v>
      </c>
      <c r="AA6" s="34" t="s">
        <v>15</v>
      </c>
      <c r="AB6" s="34" t="s">
        <v>16</v>
      </c>
      <c r="AC6" s="34" t="s">
        <v>124</v>
      </c>
      <c r="AD6" s="34" t="s">
        <v>17</v>
      </c>
    </row>
    <row r="7" spans="2:30" x14ac:dyDescent="0.55000000000000004">
      <c r="B7" s="33" t="s">
        <v>21</v>
      </c>
      <c r="C7" s="34" t="s">
        <v>55</v>
      </c>
      <c r="D7" s="35">
        <v>45310</v>
      </c>
      <c r="E7" s="34" t="s">
        <v>64</v>
      </c>
      <c r="F7" s="34" t="s">
        <v>47</v>
      </c>
      <c r="G7" s="34">
        <v>47.4</v>
      </c>
      <c r="H7" s="34">
        <v>40</v>
      </c>
      <c r="I7" s="34">
        <v>0</v>
      </c>
      <c r="J7" s="34">
        <v>2</v>
      </c>
      <c r="K7" s="34">
        <v>0</v>
      </c>
      <c r="L7" s="33">
        <v>1.5</v>
      </c>
      <c r="M7" s="34">
        <v>0</v>
      </c>
      <c r="N7" s="34">
        <v>0</v>
      </c>
      <c r="O7" s="34">
        <v>5</v>
      </c>
      <c r="P7" s="34">
        <v>0</v>
      </c>
      <c r="Q7" s="34">
        <v>4</v>
      </c>
      <c r="R7" s="34">
        <v>0</v>
      </c>
      <c r="S7" s="34">
        <v>0.1</v>
      </c>
      <c r="T7" s="36">
        <v>9</v>
      </c>
      <c r="U7" s="36">
        <v>38.239999999999995</v>
      </c>
      <c r="V7" s="37" t="s">
        <v>131</v>
      </c>
      <c r="W7" s="34">
        <v>2</v>
      </c>
      <c r="X7" s="38" t="s">
        <v>146</v>
      </c>
      <c r="Y7" s="38" t="s">
        <v>137</v>
      </c>
      <c r="Z7" s="38" t="s">
        <v>136</v>
      </c>
      <c r="AA7" s="34">
        <v>10</v>
      </c>
      <c r="AB7" s="34">
        <v>5</v>
      </c>
      <c r="AC7" s="39">
        <v>2.4362658773652743</v>
      </c>
      <c r="AD7" s="39">
        <v>1.0680339887498949</v>
      </c>
    </row>
    <row r="8" spans="2:30" x14ac:dyDescent="0.55000000000000004">
      <c r="B8" s="33" t="s">
        <v>23</v>
      </c>
      <c r="C8" s="34" t="s">
        <v>56</v>
      </c>
      <c r="D8" s="35">
        <v>45310</v>
      </c>
      <c r="E8" s="34" t="s">
        <v>64</v>
      </c>
      <c r="F8" s="34" t="s">
        <v>47</v>
      </c>
      <c r="G8" s="34">
        <v>47.699999999999996</v>
      </c>
      <c r="H8" s="34">
        <v>40</v>
      </c>
      <c r="I8" s="34">
        <v>0</v>
      </c>
      <c r="J8" s="34">
        <v>2</v>
      </c>
      <c r="K8" s="34">
        <v>0</v>
      </c>
      <c r="L8" s="33">
        <v>1.2</v>
      </c>
      <c r="M8" s="34">
        <v>0</v>
      </c>
      <c r="N8" s="34">
        <v>0</v>
      </c>
      <c r="O8" s="34">
        <v>5</v>
      </c>
      <c r="P8" s="34">
        <v>0</v>
      </c>
      <c r="Q8" s="34">
        <v>4</v>
      </c>
      <c r="R8" s="34">
        <v>0</v>
      </c>
      <c r="S8" s="34">
        <v>0.1</v>
      </c>
      <c r="T8" s="36">
        <v>9</v>
      </c>
      <c r="U8" s="36">
        <v>40.039999999999992</v>
      </c>
      <c r="V8" s="37" t="s">
        <v>131</v>
      </c>
      <c r="W8" s="34">
        <v>2</v>
      </c>
      <c r="X8" s="38" t="s">
        <v>146</v>
      </c>
      <c r="Y8" s="38" t="s">
        <v>137</v>
      </c>
      <c r="Z8" s="38" t="s">
        <v>136</v>
      </c>
      <c r="AA8" s="34" t="s">
        <v>138</v>
      </c>
      <c r="AB8" s="34" t="s">
        <v>138</v>
      </c>
      <c r="AC8" s="39">
        <v>2.4362658773652743</v>
      </c>
      <c r="AD8" s="39">
        <v>1.0740339887498949</v>
      </c>
    </row>
    <row r="9" spans="2:30" x14ac:dyDescent="0.55000000000000004">
      <c r="B9" s="33" t="s">
        <v>24</v>
      </c>
      <c r="C9" s="34" t="s">
        <v>58</v>
      </c>
      <c r="D9" s="35">
        <v>45310</v>
      </c>
      <c r="E9" s="34" t="s">
        <v>64</v>
      </c>
      <c r="F9" s="34" t="s">
        <v>47</v>
      </c>
      <c r="G9" s="34">
        <v>47.9</v>
      </c>
      <c r="H9" s="34">
        <v>40</v>
      </c>
      <c r="I9" s="34">
        <v>0</v>
      </c>
      <c r="J9" s="34">
        <v>2</v>
      </c>
      <c r="K9" s="34">
        <v>0</v>
      </c>
      <c r="L9" s="33">
        <v>1</v>
      </c>
      <c r="M9" s="34">
        <v>0</v>
      </c>
      <c r="N9" s="34">
        <v>0</v>
      </c>
      <c r="O9" s="34">
        <v>5</v>
      </c>
      <c r="P9" s="34">
        <v>0</v>
      </c>
      <c r="Q9" s="34">
        <v>4</v>
      </c>
      <c r="R9" s="34">
        <v>0</v>
      </c>
      <c r="S9" s="34">
        <v>0.1</v>
      </c>
      <c r="T9" s="36">
        <v>9</v>
      </c>
      <c r="U9" s="36">
        <v>41.239999999999995</v>
      </c>
      <c r="V9" s="37" t="s">
        <v>131</v>
      </c>
      <c r="W9" s="34">
        <v>2</v>
      </c>
      <c r="X9" s="38" t="s">
        <v>146</v>
      </c>
      <c r="Y9" s="38" t="s">
        <v>137</v>
      </c>
      <c r="Z9" s="38" t="s">
        <v>136</v>
      </c>
      <c r="AA9" s="34" t="s">
        <v>138</v>
      </c>
      <c r="AB9" s="34" t="s">
        <v>138</v>
      </c>
      <c r="AC9" s="39">
        <v>2.4362658773652743</v>
      </c>
      <c r="AD9" s="39">
        <v>1.0780339887498949</v>
      </c>
    </row>
    <row r="10" spans="2:30" x14ac:dyDescent="0.55000000000000004">
      <c r="B10" s="33" t="s">
        <v>25</v>
      </c>
      <c r="C10" s="34" t="s">
        <v>60</v>
      </c>
      <c r="D10" s="35">
        <v>45310</v>
      </c>
      <c r="E10" s="34" t="s">
        <v>64</v>
      </c>
      <c r="F10" s="34" t="s">
        <v>47</v>
      </c>
      <c r="G10" s="34">
        <v>48.4</v>
      </c>
      <c r="H10" s="34">
        <v>40</v>
      </c>
      <c r="I10" s="34">
        <v>0</v>
      </c>
      <c r="J10" s="34">
        <v>2</v>
      </c>
      <c r="K10" s="34">
        <v>0</v>
      </c>
      <c r="L10" s="33">
        <v>0.5</v>
      </c>
      <c r="M10" s="34">
        <v>0</v>
      </c>
      <c r="N10" s="34">
        <v>0</v>
      </c>
      <c r="O10" s="34">
        <v>5</v>
      </c>
      <c r="P10" s="34">
        <v>0</v>
      </c>
      <c r="Q10" s="34">
        <v>4</v>
      </c>
      <c r="R10" s="34">
        <v>0</v>
      </c>
      <c r="S10" s="34">
        <v>0.1</v>
      </c>
      <c r="T10" s="36">
        <v>9</v>
      </c>
      <c r="U10" s="36">
        <v>44.239999999999995</v>
      </c>
      <c r="V10" s="37" t="s">
        <v>131</v>
      </c>
      <c r="W10" s="34">
        <v>2</v>
      </c>
      <c r="X10" s="38" t="s">
        <v>146</v>
      </c>
      <c r="Y10" s="38" t="s">
        <v>137</v>
      </c>
      <c r="Z10" s="38" t="s">
        <v>136</v>
      </c>
      <c r="AA10" s="34" t="s">
        <v>138</v>
      </c>
      <c r="AB10" s="34" t="s">
        <v>138</v>
      </c>
      <c r="AC10" s="39">
        <v>2.4362658773652743</v>
      </c>
      <c r="AD10" s="39">
        <v>1.0880339887498949</v>
      </c>
    </row>
    <row r="11" spans="2:30" x14ac:dyDescent="0.55000000000000004">
      <c r="B11" s="33" t="s">
        <v>26</v>
      </c>
      <c r="C11" s="34" t="s">
        <v>68</v>
      </c>
      <c r="D11" s="35">
        <v>45321</v>
      </c>
      <c r="E11" s="34" t="s">
        <v>65</v>
      </c>
      <c r="F11" s="34" t="s">
        <v>117</v>
      </c>
      <c r="G11" s="34">
        <v>47.4</v>
      </c>
      <c r="H11" s="34">
        <v>40</v>
      </c>
      <c r="I11" s="34">
        <v>0</v>
      </c>
      <c r="J11" s="34">
        <v>2</v>
      </c>
      <c r="K11" s="34">
        <v>0</v>
      </c>
      <c r="L11" s="34">
        <v>1.5</v>
      </c>
      <c r="M11" s="34">
        <v>0</v>
      </c>
      <c r="N11" s="34">
        <v>0</v>
      </c>
      <c r="O11" s="34">
        <v>5</v>
      </c>
      <c r="P11" s="34">
        <v>0</v>
      </c>
      <c r="Q11" s="34">
        <v>4</v>
      </c>
      <c r="R11" s="34">
        <v>0</v>
      </c>
      <c r="S11" s="34">
        <v>0.1</v>
      </c>
      <c r="T11" s="36">
        <v>9.0599999999999987</v>
      </c>
      <c r="U11" s="36">
        <v>38.239999999999995</v>
      </c>
      <c r="V11" s="37" t="s">
        <v>131</v>
      </c>
      <c r="W11" s="34">
        <v>2</v>
      </c>
      <c r="X11" s="38" t="s">
        <v>146</v>
      </c>
      <c r="Y11" s="38" t="s">
        <v>137</v>
      </c>
      <c r="Z11" s="38" t="s">
        <v>136</v>
      </c>
      <c r="AA11" s="34" t="s">
        <v>138</v>
      </c>
      <c r="AB11" s="34" t="s">
        <v>138</v>
      </c>
      <c r="AC11" s="39">
        <v>2.7058164961018223</v>
      </c>
      <c r="AD11" s="39">
        <v>1.0680339887498949</v>
      </c>
    </row>
    <row r="12" spans="2:30" x14ac:dyDescent="0.55000000000000004">
      <c r="B12" s="33" t="s">
        <v>27</v>
      </c>
      <c r="C12" s="34" t="s">
        <v>69</v>
      </c>
      <c r="D12" s="35">
        <v>45321</v>
      </c>
      <c r="E12" s="34" t="s">
        <v>65</v>
      </c>
      <c r="F12" s="34" t="s">
        <v>48</v>
      </c>
      <c r="G12" s="34">
        <v>47.4</v>
      </c>
      <c r="H12" s="34">
        <v>40</v>
      </c>
      <c r="I12" s="34">
        <v>0</v>
      </c>
      <c r="J12" s="34">
        <v>2</v>
      </c>
      <c r="K12" s="34">
        <v>0</v>
      </c>
      <c r="L12" s="34">
        <v>0</v>
      </c>
      <c r="M12" s="33">
        <v>1.5</v>
      </c>
      <c r="N12" s="34">
        <v>0</v>
      </c>
      <c r="O12" s="34">
        <v>5</v>
      </c>
      <c r="P12" s="34">
        <v>0</v>
      </c>
      <c r="Q12" s="34">
        <v>4</v>
      </c>
      <c r="R12" s="34">
        <v>0</v>
      </c>
      <c r="S12" s="34">
        <v>0.1</v>
      </c>
      <c r="T12" s="36">
        <v>9.0599999999999987</v>
      </c>
      <c r="U12" s="36">
        <v>36.739999999999995</v>
      </c>
      <c r="V12" s="37" t="s">
        <v>131</v>
      </c>
      <c r="W12" s="34">
        <v>2</v>
      </c>
      <c r="X12" s="38" t="s">
        <v>146</v>
      </c>
      <c r="Y12" s="38" t="s">
        <v>137</v>
      </c>
      <c r="Z12" s="38" t="s">
        <v>136</v>
      </c>
      <c r="AA12" s="34" t="s">
        <v>138</v>
      </c>
      <c r="AB12" s="34" t="s">
        <v>138</v>
      </c>
      <c r="AC12" s="39">
        <v>2.7058164961018223</v>
      </c>
      <c r="AD12" s="39">
        <v>1.0480339887498948</v>
      </c>
    </row>
    <row r="13" spans="2:30" x14ac:dyDescent="0.55000000000000004">
      <c r="B13" s="33" t="s">
        <v>28</v>
      </c>
      <c r="C13" s="34" t="s">
        <v>71</v>
      </c>
      <c r="D13" s="35">
        <v>45321</v>
      </c>
      <c r="E13" s="34" t="s">
        <v>65</v>
      </c>
      <c r="F13" s="34" t="s">
        <v>48</v>
      </c>
      <c r="G13" s="34">
        <v>47.4</v>
      </c>
      <c r="H13" s="34">
        <v>40</v>
      </c>
      <c r="I13" s="34">
        <v>0</v>
      </c>
      <c r="J13" s="34">
        <v>2</v>
      </c>
      <c r="K13" s="34">
        <v>0</v>
      </c>
      <c r="L13" s="34">
        <v>0</v>
      </c>
      <c r="M13" s="34">
        <v>0</v>
      </c>
      <c r="N13" s="33">
        <v>1.5</v>
      </c>
      <c r="O13" s="34">
        <v>5</v>
      </c>
      <c r="P13" s="34">
        <v>0</v>
      </c>
      <c r="Q13" s="34">
        <v>4</v>
      </c>
      <c r="R13" s="34">
        <v>0</v>
      </c>
      <c r="S13" s="34">
        <v>0.1</v>
      </c>
      <c r="T13" s="36">
        <v>9.0599999999999987</v>
      </c>
      <c r="U13" s="36">
        <v>38.989999999999995</v>
      </c>
      <c r="V13" s="37" t="s">
        <v>131</v>
      </c>
      <c r="W13" s="34">
        <v>2</v>
      </c>
      <c r="X13" s="38" t="s">
        <v>146</v>
      </c>
      <c r="Y13" s="38" t="s">
        <v>137</v>
      </c>
      <c r="Z13" s="38" t="s">
        <v>136</v>
      </c>
      <c r="AA13" s="34" t="s">
        <v>138</v>
      </c>
      <c r="AB13" s="34" t="s">
        <v>138</v>
      </c>
      <c r="AC13" s="39">
        <v>2.7058164961018223</v>
      </c>
      <c r="AD13" s="39">
        <v>1.0230339887498949</v>
      </c>
    </row>
    <row r="14" spans="2:30" x14ac:dyDescent="0.55000000000000004">
      <c r="B14" s="33" t="s">
        <v>29</v>
      </c>
      <c r="C14" s="34" t="s">
        <v>73</v>
      </c>
      <c r="D14" s="35">
        <v>45321</v>
      </c>
      <c r="E14" s="34" t="s">
        <v>65</v>
      </c>
      <c r="F14" s="34" t="s">
        <v>49</v>
      </c>
      <c r="G14" s="34">
        <v>45.4</v>
      </c>
      <c r="H14" s="34">
        <v>40</v>
      </c>
      <c r="I14" s="34">
        <v>0</v>
      </c>
      <c r="J14" s="34">
        <v>2</v>
      </c>
      <c r="K14" s="34">
        <v>0</v>
      </c>
      <c r="L14" s="34">
        <v>1.5</v>
      </c>
      <c r="M14" s="34">
        <v>0</v>
      </c>
      <c r="N14" s="34">
        <v>0</v>
      </c>
      <c r="O14" s="34">
        <v>5</v>
      </c>
      <c r="P14" s="34">
        <v>0</v>
      </c>
      <c r="Q14" s="33">
        <v>6</v>
      </c>
      <c r="R14" s="34">
        <v>0</v>
      </c>
      <c r="S14" s="34">
        <v>0.1</v>
      </c>
      <c r="T14" s="36">
        <v>10.26</v>
      </c>
      <c r="U14" s="36">
        <v>36.319999999999993</v>
      </c>
      <c r="V14" s="37" t="s">
        <v>131</v>
      </c>
      <c r="W14" s="34">
        <v>2</v>
      </c>
      <c r="X14" s="38" t="s">
        <v>146</v>
      </c>
      <c r="Y14" s="38" t="s">
        <v>137</v>
      </c>
      <c r="Z14" s="38" t="s">
        <v>136</v>
      </c>
      <c r="AA14" s="34" t="s">
        <v>138</v>
      </c>
      <c r="AB14" s="34" t="s">
        <v>138</v>
      </c>
      <c r="AC14" s="39">
        <v>3.1337247441527332</v>
      </c>
      <c r="AD14" s="39">
        <v>1.0680339887498949</v>
      </c>
    </row>
    <row r="15" spans="2:30" x14ac:dyDescent="0.55000000000000004">
      <c r="B15" s="33" t="s">
        <v>30</v>
      </c>
      <c r="C15" s="34" t="s">
        <v>75</v>
      </c>
      <c r="D15" s="35">
        <v>45321</v>
      </c>
      <c r="E15" s="34" t="s">
        <v>65</v>
      </c>
      <c r="F15" s="34" t="s">
        <v>49</v>
      </c>
      <c r="G15" s="34">
        <v>43.4</v>
      </c>
      <c r="H15" s="34">
        <v>40</v>
      </c>
      <c r="I15" s="34">
        <v>0</v>
      </c>
      <c r="J15" s="34">
        <v>2</v>
      </c>
      <c r="K15" s="34">
        <v>0</v>
      </c>
      <c r="L15" s="34">
        <v>1.5</v>
      </c>
      <c r="M15" s="34">
        <v>0</v>
      </c>
      <c r="N15" s="34">
        <v>0</v>
      </c>
      <c r="O15" s="34">
        <v>5</v>
      </c>
      <c r="P15" s="34">
        <v>0</v>
      </c>
      <c r="Q15" s="33">
        <v>8</v>
      </c>
      <c r="R15" s="34">
        <v>0</v>
      </c>
      <c r="S15" s="34">
        <v>0.1</v>
      </c>
      <c r="T15" s="36">
        <v>11.459999999999999</v>
      </c>
      <c r="U15" s="36">
        <v>34.4</v>
      </c>
      <c r="V15" s="37" t="s">
        <v>131</v>
      </c>
      <c r="W15" s="34">
        <v>2</v>
      </c>
      <c r="X15" s="38" t="s">
        <v>146</v>
      </c>
      <c r="Y15" s="38" t="s">
        <v>137</v>
      </c>
      <c r="Z15" s="38" t="s">
        <v>136</v>
      </c>
      <c r="AA15" s="34" t="s">
        <v>138</v>
      </c>
      <c r="AB15" s="34" t="s">
        <v>138</v>
      </c>
      <c r="AC15" s="39">
        <v>3.561632992203644</v>
      </c>
      <c r="AD15" s="39">
        <v>1.0680339887498949</v>
      </c>
    </row>
    <row r="16" spans="2:30" x14ac:dyDescent="0.55000000000000004">
      <c r="B16" s="33" t="s">
        <v>31</v>
      </c>
      <c r="C16" s="34" t="s">
        <v>77</v>
      </c>
      <c r="D16" s="35">
        <v>45321</v>
      </c>
      <c r="E16" s="34" t="s">
        <v>65</v>
      </c>
      <c r="F16" s="34" t="s">
        <v>49</v>
      </c>
      <c r="G16" s="34">
        <v>41.4</v>
      </c>
      <c r="H16" s="34">
        <v>40</v>
      </c>
      <c r="I16" s="34">
        <v>0</v>
      </c>
      <c r="J16" s="34">
        <v>2</v>
      </c>
      <c r="K16" s="34">
        <v>0</v>
      </c>
      <c r="L16" s="34">
        <v>1.5</v>
      </c>
      <c r="M16" s="34">
        <v>0</v>
      </c>
      <c r="N16" s="34">
        <v>0</v>
      </c>
      <c r="O16" s="34">
        <v>5</v>
      </c>
      <c r="P16" s="34">
        <v>0</v>
      </c>
      <c r="Q16" s="33">
        <v>10</v>
      </c>
      <c r="R16" s="34">
        <v>0</v>
      </c>
      <c r="S16" s="34">
        <v>0.1</v>
      </c>
      <c r="T16" s="36">
        <v>12.66</v>
      </c>
      <c r="U16" s="36">
        <v>32.479999999999997</v>
      </c>
      <c r="V16" s="37" t="s">
        <v>131</v>
      </c>
      <c r="W16" s="34">
        <v>2</v>
      </c>
      <c r="X16" s="38" t="s">
        <v>146</v>
      </c>
      <c r="Y16" s="38" t="s">
        <v>137</v>
      </c>
      <c r="Z16" s="38" t="s">
        <v>136</v>
      </c>
      <c r="AA16" s="34" t="s">
        <v>138</v>
      </c>
      <c r="AB16" s="34" t="s">
        <v>138</v>
      </c>
      <c r="AC16" s="39">
        <v>3.9895412402545554</v>
      </c>
      <c r="AD16" s="39">
        <v>1.0680339887498949</v>
      </c>
    </row>
    <row r="17" spans="2:30" x14ac:dyDescent="0.55000000000000004">
      <c r="B17" s="33" t="s">
        <v>32</v>
      </c>
      <c r="C17" s="34" t="s">
        <v>79</v>
      </c>
      <c r="D17" s="35">
        <v>45321</v>
      </c>
      <c r="E17" s="34" t="s">
        <v>65</v>
      </c>
      <c r="F17" s="34" t="s">
        <v>50</v>
      </c>
      <c r="G17" s="34">
        <v>47.4</v>
      </c>
      <c r="H17" s="34">
        <v>40</v>
      </c>
      <c r="I17" s="34">
        <v>0</v>
      </c>
      <c r="J17" s="34">
        <v>2</v>
      </c>
      <c r="K17" s="34">
        <v>0</v>
      </c>
      <c r="L17" s="34">
        <v>1.5</v>
      </c>
      <c r="M17" s="34">
        <v>0</v>
      </c>
      <c r="N17" s="34">
        <v>0</v>
      </c>
      <c r="O17" s="34">
        <v>5</v>
      </c>
      <c r="P17" s="34">
        <v>0</v>
      </c>
      <c r="Q17" s="34">
        <v>0</v>
      </c>
      <c r="R17" s="33">
        <v>4</v>
      </c>
      <c r="S17" s="34">
        <v>0.1</v>
      </c>
      <c r="T17" s="36">
        <v>9.1199999999999992</v>
      </c>
      <c r="U17" s="36">
        <v>38.239999999999995</v>
      </c>
      <c r="V17" s="37" t="s">
        <v>131</v>
      </c>
      <c r="W17" s="34">
        <v>2</v>
      </c>
      <c r="X17" s="38" t="s">
        <v>146</v>
      </c>
      <c r="Y17" s="38" t="s">
        <v>137</v>
      </c>
      <c r="Z17" s="38" t="s">
        <v>136</v>
      </c>
      <c r="AA17" s="34" t="s">
        <v>138</v>
      </c>
      <c r="AB17" s="34" t="s">
        <v>138</v>
      </c>
      <c r="AC17" s="39">
        <v>2.0211632992203645</v>
      </c>
      <c r="AD17" s="39">
        <v>1.0680339887498949</v>
      </c>
    </row>
    <row r="18" spans="2:30" x14ac:dyDescent="0.55000000000000004">
      <c r="B18" s="33" t="s">
        <v>33</v>
      </c>
      <c r="C18" s="34" t="s">
        <v>81</v>
      </c>
      <c r="D18" s="35">
        <v>45321</v>
      </c>
      <c r="E18" s="34" t="s">
        <v>65</v>
      </c>
      <c r="F18" s="34" t="s">
        <v>50</v>
      </c>
      <c r="G18" s="34">
        <v>41.4</v>
      </c>
      <c r="H18" s="34">
        <v>40</v>
      </c>
      <c r="I18" s="34">
        <v>0</v>
      </c>
      <c r="J18" s="34">
        <v>2</v>
      </c>
      <c r="K18" s="34">
        <v>0</v>
      </c>
      <c r="L18" s="34">
        <v>1.5</v>
      </c>
      <c r="M18" s="34">
        <v>0</v>
      </c>
      <c r="N18" s="34">
        <v>0</v>
      </c>
      <c r="O18" s="34">
        <v>5</v>
      </c>
      <c r="P18" s="34">
        <v>0</v>
      </c>
      <c r="Q18" s="34">
        <v>0</v>
      </c>
      <c r="R18" s="33">
        <v>10</v>
      </c>
      <c r="S18" s="34">
        <v>0.1</v>
      </c>
      <c r="T18" s="36">
        <v>12.809999999999999</v>
      </c>
      <c r="U18" s="36">
        <v>32.479999999999997</v>
      </c>
      <c r="V18" s="37" t="s">
        <v>131</v>
      </c>
      <c r="W18" s="34">
        <v>2</v>
      </c>
      <c r="X18" s="38" t="s">
        <v>146</v>
      </c>
      <c r="Y18" s="38" t="s">
        <v>137</v>
      </c>
      <c r="Z18" s="38" t="s">
        <v>136</v>
      </c>
      <c r="AA18" s="34" t="s">
        <v>138</v>
      </c>
      <c r="AB18" s="34" t="s">
        <v>138</v>
      </c>
      <c r="AC18" s="39">
        <v>2.277908248050911</v>
      </c>
      <c r="AD18" s="39">
        <v>1.0680339887498949</v>
      </c>
    </row>
    <row r="19" spans="2:30" x14ac:dyDescent="0.55000000000000004">
      <c r="B19" s="33" t="s">
        <v>34</v>
      </c>
      <c r="C19" s="34" t="s">
        <v>83</v>
      </c>
      <c r="D19" s="40">
        <v>45337</v>
      </c>
      <c r="E19" s="38" t="s">
        <v>64</v>
      </c>
      <c r="F19" s="38" t="s">
        <v>51</v>
      </c>
      <c r="G19" s="34">
        <v>43.4</v>
      </c>
      <c r="H19" s="34">
        <v>40</v>
      </c>
      <c r="I19" s="34">
        <v>0</v>
      </c>
      <c r="J19" s="34">
        <v>2</v>
      </c>
      <c r="K19" s="34">
        <v>0</v>
      </c>
      <c r="L19" s="34">
        <v>1.5</v>
      </c>
      <c r="M19" s="34">
        <v>0</v>
      </c>
      <c r="N19" s="34">
        <v>0</v>
      </c>
      <c r="O19" s="34">
        <v>5</v>
      </c>
      <c r="P19" s="34">
        <v>0</v>
      </c>
      <c r="Q19" s="34">
        <v>8</v>
      </c>
      <c r="R19" s="34">
        <v>0</v>
      </c>
      <c r="S19" s="34">
        <v>0.1</v>
      </c>
      <c r="T19" s="36">
        <v>11.459999999999999</v>
      </c>
      <c r="U19" s="36">
        <v>34.4</v>
      </c>
      <c r="V19" s="37" t="s">
        <v>131</v>
      </c>
      <c r="W19" s="34">
        <v>2</v>
      </c>
      <c r="X19" s="38" t="s">
        <v>147</v>
      </c>
      <c r="Y19" s="33">
        <v>100</v>
      </c>
      <c r="Z19" s="33">
        <v>0.01</v>
      </c>
      <c r="AA19" s="34" t="s">
        <v>138</v>
      </c>
      <c r="AB19" s="34" t="s">
        <v>138</v>
      </c>
      <c r="AC19" s="39">
        <v>2.5916666666666668</v>
      </c>
      <c r="AD19" s="39">
        <v>1.0680339887498949</v>
      </c>
    </row>
    <row r="20" spans="2:30" x14ac:dyDescent="0.55000000000000004">
      <c r="B20" s="33" t="s">
        <v>35</v>
      </c>
      <c r="C20" s="34" t="s">
        <v>85</v>
      </c>
      <c r="D20" s="40">
        <v>45337</v>
      </c>
      <c r="E20" s="38" t="s">
        <v>64</v>
      </c>
      <c r="F20" s="38" t="s">
        <v>51</v>
      </c>
      <c r="G20" s="34">
        <v>43.4</v>
      </c>
      <c r="H20" s="34">
        <v>40</v>
      </c>
      <c r="I20" s="34">
        <v>0</v>
      </c>
      <c r="J20" s="34">
        <v>2</v>
      </c>
      <c r="K20" s="34">
        <v>0</v>
      </c>
      <c r="L20" s="34">
        <v>1.5</v>
      </c>
      <c r="M20" s="34">
        <v>0</v>
      </c>
      <c r="N20" s="34">
        <v>0</v>
      </c>
      <c r="O20" s="34">
        <v>5</v>
      </c>
      <c r="P20" s="34">
        <v>0</v>
      </c>
      <c r="Q20" s="34">
        <v>8</v>
      </c>
      <c r="R20" s="34">
        <v>0</v>
      </c>
      <c r="S20" s="34">
        <v>0.1</v>
      </c>
      <c r="T20" s="36">
        <v>11.459999999999999</v>
      </c>
      <c r="U20" s="36">
        <v>34.4</v>
      </c>
      <c r="V20" s="37" t="s">
        <v>131</v>
      </c>
      <c r="W20" s="34">
        <v>2</v>
      </c>
      <c r="X20" s="38" t="s">
        <v>147</v>
      </c>
      <c r="Y20" s="33">
        <v>100</v>
      </c>
      <c r="Z20" s="33">
        <v>0.03</v>
      </c>
      <c r="AA20" s="34" t="s">
        <v>138</v>
      </c>
      <c r="AB20" s="34" t="s">
        <v>138</v>
      </c>
      <c r="AC20" s="39">
        <v>5</v>
      </c>
      <c r="AD20" s="39">
        <v>1.0680339887498949</v>
      </c>
    </row>
    <row r="21" spans="2:30" x14ac:dyDescent="0.55000000000000004">
      <c r="B21" s="33" t="s">
        <v>36</v>
      </c>
      <c r="C21" s="34" t="s">
        <v>87</v>
      </c>
      <c r="D21" s="40">
        <v>45337</v>
      </c>
      <c r="E21" s="38" t="s">
        <v>64</v>
      </c>
      <c r="F21" s="38" t="s">
        <v>51</v>
      </c>
      <c r="G21" s="34">
        <v>43.4</v>
      </c>
      <c r="H21" s="34">
        <v>40</v>
      </c>
      <c r="I21" s="34">
        <v>0</v>
      </c>
      <c r="J21" s="34">
        <v>2</v>
      </c>
      <c r="K21" s="34">
        <v>0</v>
      </c>
      <c r="L21" s="34">
        <v>1.5</v>
      </c>
      <c r="M21" s="34">
        <v>0</v>
      </c>
      <c r="N21" s="34">
        <v>0</v>
      </c>
      <c r="O21" s="34">
        <v>5</v>
      </c>
      <c r="P21" s="34">
        <v>0</v>
      </c>
      <c r="Q21" s="34">
        <v>8</v>
      </c>
      <c r="R21" s="34">
        <v>0</v>
      </c>
      <c r="S21" s="34">
        <v>0.1</v>
      </c>
      <c r="T21" s="36">
        <v>11.459999999999999</v>
      </c>
      <c r="U21" s="36">
        <v>34.4</v>
      </c>
      <c r="V21" s="37" t="s">
        <v>131</v>
      </c>
      <c r="W21" s="34">
        <v>2</v>
      </c>
      <c r="X21" s="38" t="s">
        <v>147</v>
      </c>
      <c r="Y21" s="33">
        <v>80</v>
      </c>
      <c r="Z21" s="33">
        <v>0.01</v>
      </c>
      <c r="AA21" s="34" t="s">
        <v>138</v>
      </c>
      <c r="AB21" s="34" t="s">
        <v>138</v>
      </c>
      <c r="AC21" s="39">
        <v>2.2583333333333333</v>
      </c>
      <c r="AD21" s="39">
        <v>1.0680339887498949</v>
      </c>
    </row>
    <row r="22" spans="2:30" x14ac:dyDescent="0.55000000000000004">
      <c r="B22" s="33" t="s">
        <v>37</v>
      </c>
      <c r="C22" s="34" t="s">
        <v>148</v>
      </c>
      <c r="D22" s="40">
        <v>45337</v>
      </c>
      <c r="E22" s="38" t="s">
        <v>64</v>
      </c>
      <c r="F22" s="38" t="s">
        <v>51</v>
      </c>
      <c r="G22" s="34">
        <v>43.4</v>
      </c>
      <c r="H22" s="34">
        <v>40</v>
      </c>
      <c r="I22" s="34">
        <v>0</v>
      </c>
      <c r="J22" s="34">
        <v>2</v>
      </c>
      <c r="K22" s="34">
        <v>0</v>
      </c>
      <c r="L22" s="34">
        <v>1.5</v>
      </c>
      <c r="M22" s="34">
        <v>0</v>
      </c>
      <c r="N22" s="34">
        <v>0</v>
      </c>
      <c r="O22" s="34">
        <v>5</v>
      </c>
      <c r="P22" s="34">
        <v>0</v>
      </c>
      <c r="Q22" s="34">
        <v>8</v>
      </c>
      <c r="R22" s="34">
        <v>0</v>
      </c>
      <c r="S22" s="34">
        <v>0.1</v>
      </c>
      <c r="T22" s="36">
        <v>11.459999999999999</v>
      </c>
      <c r="U22" s="36">
        <v>34.4</v>
      </c>
      <c r="V22" s="37" t="s">
        <v>131</v>
      </c>
      <c r="W22" s="34">
        <v>2</v>
      </c>
      <c r="X22" s="38" t="s">
        <v>147</v>
      </c>
      <c r="Y22" s="33">
        <v>120</v>
      </c>
      <c r="Z22" s="33">
        <v>0.01</v>
      </c>
      <c r="AA22" s="34" t="s">
        <v>138</v>
      </c>
      <c r="AB22" s="34" t="s">
        <v>138</v>
      </c>
      <c r="AC22" s="39">
        <v>2.9249999999999998</v>
      </c>
      <c r="AD22" s="39">
        <v>1.0680339887498949</v>
      </c>
    </row>
    <row r="23" spans="2:30" x14ac:dyDescent="0.55000000000000004">
      <c r="B23" s="33" t="s">
        <v>38</v>
      </c>
      <c r="C23" s="34" t="s">
        <v>93</v>
      </c>
      <c r="D23" s="40">
        <v>45350</v>
      </c>
      <c r="E23" s="38" t="s">
        <v>65</v>
      </c>
      <c r="F23" s="34" t="s">
        <v>117</v>
      </c>
      <c r="G23" s="34">
        <v>43.4</v>
      </c>
      <c r="H23" s="34">
        <v>40</v>
      </c>
      <c r="I23" s="34">
        <v>0</v>
      </c>
      <c r="J23" s="34">
        <v>2</v>
      </c>
      <c r="K23" s="34">
        <v>0</v>
      </c>
      <c r="L23" s="34">
        <v>1.5</v>
      </c>
      <c r="M23" s="34">
        <v>0</v>
      </c>
      <c r="N23" s="34">
        <v>0</v>
      </c>
      <c r="O23" s="34">
        <v>5</v>
      </c>
      <c r="P23" s="34">
        <v>0</v>
      </c>
      <c r="Q23" s="34">
        <v>8</v>
      </c>
      <c r="R23" s="34">
        <v>0</v>
      </c>
      <c r="S23" s="34">
        <v>0.1</v>
      </c>
      <c r="T23" s="36">
        <v>11.52</v>
      </c>
      <c r="U23" s="36">
        <v>34.4</v>
      </c>
      <c r="V23" s="37" t="s">
        <v>131</v>
      </c>
      <c r="W23" s="34">
        <v>2</v>
      </c>
      <c r="X23" s="38" t="s">
        <v>147</v>
      </c>
      <c r="Y23" s="34">
        <v>100</v>
      </c>
      <c r="Z23" s="34">
        <v>0.03</v>
      </c>
      <c r="AA23" s="34" t="s">
        <v>138</v>
      </c>
      <c r="AB23" s="34" t="s">
        <v>138</v>
      </c>
      <c r="AC23" s="39">
        <v>5</v>
      </c>
      <c r="AD23" s="39">
        <v>1.0680339887498949</v>
      </c>
    </row>
    <row r="24" spans="2:30" x14ac:dyDescent="0.55000000000000004">
      <c r="B24" s="33" t="s">
        <v>39</v>
      </c>
      <c r="C24" s="34" t="s">
        <v>94</v>
      </c>
      <c r="D24" s="40">
        <v>45350</v>
      </c>
      <c r="E24" s="38" t="s">
        <v>65</v>
      </c>
      <c r="F24" s="34" t="s">
        <v>115</v>
      </c>
      <c r="G24" s="34">
        <v>43.4</v>
      </c>
      <c r="H24" s="34">
        <v>0</v>
      </c>
      <c r="I24" s="33">
        <v>40</v>
      </c>
      <c r="J24" s="34">
        <v>2</v>
      </c>
      <c r="K24" s="34">
        <v>0</v>
      </c>
      <c r="L24" s="34">
        <v>1.5</v>
      </c>
      <c r="M24" s="34">
        <v>0</v>
      </c>
      <c r="N24" s="34">
        <v>0</v>
      </c>
      <c r="O24" s="34">
        <v>5</v>
      </c>
      <c r="P24" s="34">
        <v>0</v>
      </c>
      <c r="Q24" s="34">
        <v>8</v>
      </c>
      <c r="R24" s="34">
        <v>0</v>
      </c>
      <c r="S24" s="34">
        <v>0.1</v>
      </c>
      <c r="T24" s="36">
        <v>7.52</v>
      </c>
      <c r="U24" s="36">
        <v>36.4</v>
      </c>
      <c r="V24" s="37" t="s">
        <v>131</v>
      </c>
      <c r="W24" s="34">
        <v>2</v>
      </c>
      <c r="X24" s="38" t="s">
        <v>147</v>
      </c>
      <c r="Y24" s="34">
        <v>100</v>
      </c>
      <c r="Z24" s="34">
        <v>0.03</v>
      </c>
      <c r="AA24" s="34" t="s">
        <v>138</v>
      </c>
      <c r="AB24" s="34" t="s">
        <v>138</v>
      </c>
      <c r="AC24" s="39">
        <v>5</v>
      </c>
      <c r="AD24" s="39">
        <v>1.0680339887498949</v>
      </c>
    </row>
    <row r="25" spans="2:30" x14ac:dyDescent="0.55000000000000004">
      <c r="B25" s="33" t="s">
        <v>40</v>
      </c>
      <c r="C25" s="34" t="s">
        <v>97</v>
      </c>
      <c r="D25" s="40">
        <v>45350</v>
      </c>
      <c r="E25" s="38" t="s">
        <v>65</v>
      </c>
      <c r="F25" s="34" t="s">
        <v>113</v>
      </c>
      <c r="G25" s="34">
        <v>40.4</v>
      </c>
      <c r="H25" s="34">
        <v>40</v>
      </c>
      <c r="I25" s="34">
        <v>0</v>
      </c>
      <c r="J25" s="33">
        <v>5</v>
      </c>
      <c r="K25" s="34">
        <v>0</v>
      </c>
      <c r="L25" s="34">
        <v>1.5</v>
      </c>
      <c r="M25" s="34">
        <v>0</v>
      </c>
      <c r="N25" s="34">
        <v>0</v>
      </c>
      <c r="O25" s="34">
        <v>5</v>
      </c>
      <c r="P25" s="34">
        <v>0</v>
      </c>
      <c r="Q25" s="34">
        <v>8</v>
      </c>
      <c r="R25" s="34">
        <v>0</v>
      </c>
      <c r="S25" s="34">
        <v>0.1</v>
      </c>
      <c r="T25" s="36">
        <v>11.669999999999998</v>
      </c>
      <c r="U25" s="36">
        <v>31.37</v>
      </c>
      <c r="V25" s="37" t="s">
        <v>131</v>
      </c>
      <c r="W25" s="34">
        <v>2</v>
      </c>
      <c r="X25" s="38" t="s">
        <v>147</v>
      </c>
      <c r="Y25" s="34">
        <v>100</v>
      </c>
      <c r="Z25" s="34">
        <v>0.05</v>
      </c>
      <c r="AA25" s="34" t="s">
        <v>138</v>
      </c>
      <c r="AB25" s="34" t="s">
        <v>138</v>
      </c>
      <c r="AC25" s="39">
        <v>5</v>
      </c>
      <c r="AD25" s="39">
        <v>1.0380339887498948</v>
      </c>
    </row>
    <row r="26" spans="2:30" x14ac:dyDescent="0.55000000000000004">
      <c r="B26" s="33" t="s">
        <v>41</v>
      </c>
      <c r="C26" s="34" t="s">
        <v>96</v>
      </c>
      <c r="D26" s="40">
        <v>45350</v>
      </c>
      <c r="E26" s="38" t="s">
        <v>65</v>
      </c>
      <c r="F26" s="34" t="s">
        <v>116</v>
      </c>
      <c r="G26" s="34">
        <v>43.4</v>
      </c>
      <c r="H26" s="34">
        <v>40</v>
      </c>
      <c r="I26" s="34">
        <v>0</v>
      </c>
      <c r="J26" s="34">
        <v>0</v>
      </c>
      <c r="K26" s="33">
        <v>2</v>
      </c>
      <c r="L26" s="34">
        <v>1.5</v>
      </c>
      <c r="M26" s="34">
        <v>0</v>
      </c>
      <c r="N26" s="34">
        <v>0</v>
      </c>
      <c r="O26" s="34">
        <v>5</v>
      </c>
      <c r="P26" s="34">
        <v>0</v>
      </c>
      <c r="Q26" s="34">
        <v>8</v>
      </c>
      <c r="R26" s="34">
        <v>0</v>
      </c>
      <c r="S26" s="34">
        <v>0.1</v>
      </c>
      <c r="T26" s="36">
        <v>11.419999999999998</v>
      </c>
      <c r="U26" s="36">
        <v>34.42</v>
      </c>
      <c r="V26" s="37" t="s">
        <v>131</v>
      </c>
      <c r="W26" s="34">
        <v>2</v>
      </c>
      <c r="X26" s="38" t="s">
        <v>147</v>
      </c>
      <c r="Y26" s="34">
        <v>100</v>
      </c>
      <c r="Z26" s="34">
        <v>0.03</v>
      </c>
      <c r="AA26" s="34" t="s">
        <v>138</v>
      </c>
      <c r="AB26" s="34" t="s">
        <v>138</v>
      </c>
      <c r="AC26" s="39">
        <v>5</v>
      </c>
      <c r="AD26" s="39">
        <v>1.0880339887498949</v>
      </c>
    </row>
    <row r="27" spans="2:30" x14ac:dyDescent="0.55000000000000004">
      <c r="B27" s="33" t="s">
        <v>42</v>
      </c>
      <c r="C27" s="34" t="s">
        <v>104</v>
      </c>
      <c r="D27" s="40">
        <v>45366</v>
      </c>
      <c r="E27" s="38" t="s">
        <v>65</v>
      </c>
      <c r="F27" s="34" t="s">
        <v>112</v>
      </c>
      <c r="G27" s="34">
        <v>43.4</v>
      </c>
      <c r="H27" s="34">
        <v>0</v>
      </c>
      <c r="I27" s="33">
        <v>40</v>
      </c>
      <c r="J27" s="34">
        <v>0</v>
      </c>
      <c r="K27" s="33">
        <v>2</v>
      </c>
      <c r="L27" s="34">
        <v>1.5</v>
      </c>
      <c r="M27" s="34">
        <v>0</v>
      </c>
      <c r="N27" s="34">
        <v>0</v>
      </c>
      <c r="O27" s="34">
        <v>5</v>
      </c>
      <c r="P27" s="34">
        <v>0</v>
      </c>
      <c r="Q27" s="34">
        <v>8</v>
      </c>
      <c r="R27" s="34">
        <v>0</v>
      </c>
      <c r="S27" s="34">
        <v>0.1</v>
      </c>
      <c r="T27" s="36">
        <v>7.419999999999999</v>
      </c>
      <c r="U27" s="36">
        <v>36.42</v>
      </c>
      <c r="V27" s="37" t="s">
        <v>131</v>
      </c>
      <c r="W27" s="34">
        <v>2</v>
      </c>
      <c r="X27" s="38" t="s">
        <v>147</v>
      </c>
      <c r="Y27" s="34">
        <v>100</v>
      </c>
      <c r="Z27" s="34">
        <v>0.03</v>
      </c>
      <c r="AA27" s="34" t="s">
        <v>138</v>
      </c>
      <c r="AB27" s="34" t="s">
        <v>138</v>
      </c>
      <c r="AC27" s="39">
        <v>5</v>
      </c>
      <c r="AD27" s="39">
        <v>1.0880339887498949</v>
      </c>
    </row>
    <row r="28" spans="2:30" x14ac:dyDescent="0.55000000000000004">
      <c r="B28" s="33" t="s">
        <v>43</v>
      </c>
      <c r="C28" s="34" t="s">
        <v>105</v>
      </c>
      <c r="D28" s="40">
        <v>45366</v>
      </c>
      <c r="E28" s="38" t="s">
        <v>65</v>
      </c>
      <c r="F28" s="34" t="s">
        <v>113</v>
      </c>
      <c r="G28" s="34">
        <v>40.4</v>
      </c>
      <c r="H28" s="34">
        <v>0</v>
      </c>
      <c r="I28" s="34">
        <v>40</v>
      </c>
      <c r="J28" s="34">
        <v>0</v>
      </c>
      <c r="K28" s="33">
        <v>5</v>
      </c>
      <c r="L28" s="34">
        <v>1.5</v>
      </c>
      <c r="M28" s="34">
        <v>0</v>
      </c>
      <c r="N28" s="34">
        <v>0</v>
      </c>
      <c r="O28" s="34">
        <v>5</v>
      </c>
      <c r="P28" s="34">
        <v>0</v>
      </c>
      <c r="Q28" s="34">
        <v>8</v>
      </c>
      <c r="R28" s="34">
        <v>0</v>
      </c>
      <c r="S28" s="34">
        <v>0.1</v>
      </c>
      <c r="T28" s="36">
        <v>7.419999999999999</v>
      </c>
      <c r="U28" s="36">
        <v>33.42</v>
      </c>
      <c r="V28" s="37" t="s">
        <v>131</v>
      </c>
      <c r="W28" s="34">
        <v>2</v>
      </c>
      <c r="X28" s="38" t="s">
        <v>147</v>
      </c>
      <c r="Y28" s="34">
        <v>100</v>
      </c>
      <c r="Z28" s="34">
        <v>0.03</v>
      </c>
      <c r="AA28" s="34" t="s">
        <v>138</v>
      </c>
      <c r="AB28" s="34" t="s">
        <v>138</v>
      </c>
      <c r="AC28" s="39">
        <v>5</v>
      </c>
      <c r="AD28" s="39">
        <v>1.0880339887498949</v>
      </c>
    </row>
    <row r="29" spans="2:30" x14ac:dyDescent="0.55000000000000004">
      <c r="B29" s="33" t="s">
        <v>44</v>
      </c>
      <c r="C29" s="34" t="s">
        <v>106</v>
      </c>
      <c r="D29" s="40">
        <v>45366</v>
      </c>
      <c r="E29" s="38" t="s">
        <v>65</v>
      </c>
      <c r="F29" s="34" t="s">
        <v>114</v>
      </c>
      <c r="G29" s="34">
        <v>38.4</v>
      </c>
      <c r="H29" s="34">
        <v>0</v>
      </c>
      <c r="I29" s="33">
        <v>45</v>
      </c>
      <c r="J29" s="34">
        <v>0</v>
      </c>
      <c r="K29" s="34">
        <v>2</v>
      </c>
      <c r="L29" s="34">
        <v>1.5</v>
      </c>
      <c r="M29" s="34">
        <v>0</v>
      </c>
      <c r="N29" s="34">
        <v>0</v>
      </c>
      <c r="O29" s="34">
        <v>5</v>
      </c>
      <c r="P29" s="34">
        <v>0</v>
      </c>
      <c r="Q29" s="34">
        <v>8</v>
      </c>
      <c r="R29" s="34">
        <v>0</v>
      </c>
      <c r="S29" s="34">
        <v>0.1</v>
      </c>
      <c r="T29" s="36">
        <v>7.419999999999999</v>
      </c>
      <c r="U29" s="36">
        <v>31.419999999999998</v>
      </c>
      <c r="V29" s="37" t="s">
        <v>131</v>
      </c>
      <c r="W29" s="34">
        <v>2</v>
      </c>
      <c r="X29" s="38" t="s">
        <v>147</v>
      </c>
      <c r="Y29" s="34">
        <v>100</v>
      </c>
      <c r="Z29" s="34">
        <v>0.03</v>
      </c>
      <c r="AA29" s="34" t="s">
        <v>138</v>
      </c>
      <c r="AB29" s="34" t="s">
        <v>138</v>
      </c>
      <c r="AC29" s="39">
        <v>5</v>
      </c>
      <c r="AD29" s="39">
        <v>1.0880339887498949</v>
      </c>
    </row>
    <row r="30" spans="2:30" x14ac:dyDescent="0.55000000000000004">
      <c r="B30" s="33" t="s">
        <v>45</v>
      </c>
      <c r="C30" s="34" t="s">
        <v>107</v>
      </c>
      <c r="D30" s="40">
        <v>45366</v>
      </c>
      <c r="E30" s="38" t="s">
        <v>65</v>
      </c>
      <c r="F30" s="34" t="s">
        <v>114</v>
      </c>
      <c r="G30" s="34">
        <v>48.4</v>
      </c>
      <c r="H30" s="34">
        <v>0</v>
      </c>
      <c r="I30" s="33">
        <v>35</v>
      </c>
      <c r="J30" s="34">
        <v>0</v>
      </c>
      <c r="K30" s="34">
        <v>2</v>
      </c>
      <c r="L30" s="34">
        <v>1.5</v>
      </c>
      <c r="M30" s="34">
        <v>0</v>
      </c>
      <c r="N30" s="34">
        <v>0</v>
      </c>
      <c r="O30" s="34">
        <v>5</v>
      </c>
      <c r="P30" s="34">
        <v>0</v>
      </c>
      <c r="Q30" s="34">
        <v>8</v>
      </c>
      <c r="R30" s="34">
        <v>0</v>
      </c>
      <c r="S30" s="34">
        <v>0.1</v>
      </c>
      <c r="T30" s="36">
        <v>7.419999999999999</v>
      </c>
      <c r="U30" s="36">
        <v>41.42</v>
      </c>
      <c r="V30" s="37" t="s">
        <v>131</v>
      </c>
      <c r="W30" s="34">
        <v>2</v>
      </c>
      <c r="X30" s="38" t="s">
        <v>147</v>
      </c>
      <c r="Y30" s="34">
        <v>100</v>
      </c>
      <c r="Z30" s="34">
        <v>0.03</v>
      </c>
      <c r="AA30" s="34" t="s">
        <v>138</v>
      </c>
      <c r="AB30" s="34" t="s">
        <v>138</v>
      </c>
      <c r="AC30" s="39">
        <v>5</v>
      </c>
      <c r="AD30" s="39">
        <v>1.0880339887498949</v>
      </c>
    </row>
    <row r="31" spans="2:30" x14ac:dyDescent="0.55000000000000004">
      <c r="B31" s="33" t="s">
        <v>46</v>
      </c>
      <c r="C31" s="34" t="s">
        <v>139</v>
      </c>
      <c r="D31" s="40">
        <v>45392</v>
      </c>
      <c r="E31" s="38" t="s">
        <v>65</v>
      </c>
      <c r="F31" s="34" t="s">
        <v>118</v>
      </c>
      <c r="G31" s="34">
        <v>43.4</v>
      </c>
      <c r="H31" s="34">
        <v>0</v>
      </c>
      <c r="I31" s="34">
        <v>40</v>
      </c>
      <c r="J31" s="34">
        <v>0</v>
      </c>
      <c r="K31" s="34">
        <v>2</v>
      </c>
      <c r="L31" s="34">
        <v>1.5</v>
      </c>
      <c r="M31" s="34">
        <v>0</v>
      </c>
      <c r="N31" s="34">
        <v>0</v>
      </c>
      <c r="O31" s="34">
        <v>5</v>
      </c>
      <c r="P31" s="34">
        <v>0</v>
      </c>
      <c r="Q31" s="34">
        <v>8</v>
      </c>
      <c r="R31" s="34">
        <v>0</v>
      </c>
      <c r="S31" s="34">
        <v>0.1</v>
      </c>
      <c r="T31" s="36">
        <v>7.419999999999999</v>
      </c>
      <c r="U31" s="36">
        <v>36.42</v>
      </c>
      <c r="V31" s="37">
        <v>9.82</v>
      </c>
      <c r="W31" s="34">
        <v>2</v>
      </c>
      <c r="X31" s="38" t="s">
        <v>147</v>
      </c>
      <c r="Y31" s="34">
        <v>100</v>
      </c>
      <c r="Z31" s="34">
        <v>0.03</v>
      </c>
      <c r="AA31" s="34" t="s">
        <v>138</v>
      </c>
      <c r="AB31" s="34" t="s">
        <v>138</v>
      </c>
      <c r="AC31" s="39">
        <v>5</v>
      </c>
      <c r="AD31" s="39">
        <v>1.0880339887498949</v>
      </c>
    </row>
    <row r="32" spans="2:30" ht="36" x14ac:dyDescent="0.55000000000000004">
      <c r="B32" s="33" t="s">
        <v>108</v>
      </c>
      <c r="C32" s="34" t="s">
        <v>98</v>
      </c>
      <c r="D32" s="40">
        <v>45392</v>
      </c>
      <c r="E32" s="38" t="s">
        <v>65</v>
      </c>
      <c r="F32" s="34" t="s">
        <v>52</v>
      </c>
      <c r="G32" s="34">
        <v>40.9</v>
      </c>
      <c r="H32" s="34">
        <v>0</v>
      </c>
      <c r="I32" s="34">
        <v>40</v>
      </c>
      <c r="J32" s="34">
        <v>0</v>
      </c>
      <c r="K32" s="34">
        <v>2</v>
      </c>
      <c r="L32" s="34">
        <v>1.5</v>
      </c>
      <c r="M32" s="34">
        <v>0</v>
      </c>
      <c r="N32" s="34">
        <v>0</v>
      </c>
      <c r="O32" s="33">
        <v>7.5</v>
      </c>
      <c r="P32" s="34">
        <v>0</v>
      </c>
      <c r="Q32" s="34">
        <v>8</v>
      </c>
      <c r="R32" s="34">
        <v>0</v>
      </c>
      <c r="S32" s="34">
        <v>0.1</v>
      </c>
      <c r="T32" s="36">
        <v>8.6699999999999982</v>
      </c>
      <c r="U32" s="36">
        <v>34.019999999999996</v>
      </c>
      <c r="V32" s="41" t="s">
        <v>132</v>
      </c>
      <c r="W32" s="34">
        <v>2</v>
      </c>
      <c r="X32" s="38" t="s">
        <v>147</v>
      </c>
      <c r="Y32" s="34">
        <v>100</v>
      </c>
      <c r="Z32" s="34">
        <v>0.03</v>
      </c>
      <c r="AA32" s="34" t="s">
        <v>138</v>
      </c>
      <c r="AB32" s="34" t="s">
        <v>138</v>
      </c>
      <c r="AC32" s="39">
        <v>5</v>
      </c>
      <c r="AD32" s="39">
        <v>1.3393063937629153</v>
      </c>
    </row>
    <row r="33" spans="2:30" ht="36" x14ac:dyDescent="0.55000000000000004">
      <c r="B33" s="33" t="s">
        <v>109</v>
      </c>
      <c r="C33" s="34" t="s">
        <v>99</v>
      </c>
      <c r="D33" s="40">
        <v>45392</v>
      </c>
      <c r="E33" s="38" t="s">
        <v>65</v>
      </c>
      <c r="F33" s="34" t="s">
        <v>52</v>
      </c>
      <c r="G33" s="34">
        <v>38.4</v>
      </c>
      <c r="H33" s="34">
        <v>0</v>
      </c>
      <c r="I33" s="34">
        <v>40</v>
      </c>
      <c r="J33" s="34">
        <v>0</v>
      </c>
      <c r="K33" s="34">
        <v>2</v>
      </c>
      <c r="L33" s="34">
        <v>1.5</v>
      </c>
      <c r="M33" s="34">
        <v>0</v>
      </c>
      <c r="N33" s="34">
        <v>0</v>
      </c>
      <c r="O33" s="33">
        <v>10</v>
      </c>
      <c r="P33" s="34">
        <v>0</v>
      </c>
      <c r="Q33" s="34">
        <v>8</v>
      </c>
      <c r="R33" s="34">
        <v>0</v>
      </c>
      <c r="S33" s="34">
        <v>0.1</v>
      </c>
      <c r="T33" s="36">
        <v>9.9199999999999982</v>
      </c>
      <c r="U33" s="36">
        <v>31.619999999999997</v>
      </c>
      <c r="V33" s="41" t="s">
        <v>133</v>
      </c>
      <c r="W33" s="34">
        <v>2</v>
      </c>
      <c r="X33" s="38" t="s">
        <v>147</v>
      </c>
      <c r="Y33" s="34">
        <v>100</v>
      </c>
      <c r="Z33" s="34">
        <v>0.03</v>
      </c>
      <c r="AA33" s="34" t="s">
        <v>138</v>
      </c>
      <c r="AB33" s="34" t="s">
        <v>138</v>
      </c>
      <c r="AC33" s="39">
        <v>5</v>
      </c>
      <c r="AD33" s="39">
        <v>1.5511388300841897</v>
      </c>
    </row>
    <row r="34" spans="2:30" x14ac:dyDescent="0.55000000000000004">
      <c r="B34" s="33" t="s">
        <v>110</v>
      </c>
      <c r="C34" s="34" t="s">
        <v>101</v>
      </c>
      <c r="D34" s="40">
        <v>45392</v>
      </c>
      <c r="E34" s="38" t="s">
        <v>64</v>
      </c>
      <c r="F34" s="34" t="s">
        <v>100</v>
      </c>
      <c r="G34" s="34">
        <v>43.4</v>
      </c>
      <c r="H34" s="34">
        <v>0</v>
      </c>
      <c r="I34" s="34">
        <v>40</v>
      </c>
      <c r="J34" s="34">
        <v>0</v>
      </c>
      <c r="K34" s="34">
        <v>2</v>
      </c>
      <c r="L34" s="34">
        <v>1.5</v>
      </c>
      <c r="M34" s="34">
        <v>0</v>
      </c>
      <c r="N34" s="34">
        <v>0</v>
      </c>
      <c r="O34" s="34">
        <v>0</v>
      </c>
      <c r="P34" s="33">
        <v>5</v>
      </c>
      <c r="Q34" s="34">
        <v>8</v>
      </c>
      <c r="R34" s="34">
        <v>0</v>
      </c>
      <c r="S34" s="34">
        <v>0.1</v>
      </c>
      <c r="T34" s="36">
        <v>7.669999999999999</v>
      </c>
      <c r="U34" s="36">
        <v>36.42</v>
      </c>
      <c r="V34" s="36">
        <v>10.069999999999999</v>
      </c>
      <c r="W34" s="34">
        <v>2</v>
      </c>
      <c r="X34" s="38" t="s">
        <v>147</v>
      </c>
      <c r="Y34" s="34">
        <v>100</v>
      </c>
      <c r="Z34" s="34">
        <v>0.03</v>
      </c>
      <c r="AA34" s="34" t="s">
        <v>138</v>
      </c>
      <c r="AB34" s="34" t="s">
        <v>138</v>
      </c>
      <c r="AC34" s="39">
        <v>5</v>
      </c>
      <c r="AD34" s="39">
        <v>1.1652286093343935</v>
      </c>
    </row>
    <row r="35" spans="2:30" ht="36" x14ac:dyDescent="0.55000000000000004">
      <c r="B35" s="33" t="s">
        <v>111</v>
      </c>
      <c r="C35" s="34" t="s">
        <v>102</v>
      </c>
      <c r="D35" s="40">
        <v>45392</v>
      </c>
      <c r="E35" s="38" t="s">
        <v>64</v>
      </c>
      <c r="F35" s="34" t="s">
        <v>100</v>
      </c>
      <c r="G35" s="34">
        <v>40.9</v>
      </c>
      <c r="H35" s="34">
        <v>0</v>
      </c>
      <c r="I35" s="34">
        <v>40</v>
      </c>
      <c r="J35" s="34">
        <v>0</v>
      </c>
      <c r="K35" s="34">
        <v>2</v>
      </c>
      <c r="L35" s="34">
        <v>1.5</v>
      </c>
      <c r="M35" s="34">
        <v>0</v>
      </c>
      <c r="N35" s="34">
        <v>0</v>
      </c>
      <c r="O35" s="34">
        <v>0</v>
      </c>
      <c r="P35" s="33">
        <v>7.5</v>
      </c>
      <c r="Q35" s="34">
        <v>8</v>
      </c>
      <c r="R35" s="34">
        <v>0</v>
      </c>
      <c r="S35" s="34">
        <v>0.1</v>
      </c>
      <c r="T35" s="36">
        <v>9.0449999999999982</v>
      </c>
      <c r="U35" s="36">
        <v>34.019999999999996</v>
      </c>
      <c r="V35" s="41" t="s">
        <v>134</v>
      </c>
      <c r="W35" s="34">
        <v>2</v>
      </c>
      <c r="X35" s="38" t="s">
        <v>147</v>
      </c>
      <c r="Y35" s="34">
        <v>100</v>
      </c>
      <c r="Z35" s="34">
        <v>0.03</v>
      </c>
      <c r="AA35" s="34" t="s">
        <v>138</v>
      </c>
      <c r="AB35" s="34" t="s">
        <v>138</v>
      </c>
      <c r="AC35" s="39">
        <v>5</v>
      </c>
      <c r="AD35" s="39">
        <v>1.4338501094227998</v>
      </c>
    </row>
    <row r="36" spans="2:30" ht="36" x14ac:dyDescent="0.55000000000000004">
      <c r="B36" s="33" t="s">
        <v>143</v>
      </c>
      <c r="C36" s="34" t="s">
        <v>103</v>
      </c>
      <c r="D36" s="40">
        <v>45392</v>
      </c>
      <c r="E36" s="38" t="s">
        <v>64</v>
      </c>
      <c r="F36" s="34" t="s">
        <v>100</v>
      </c>
      <c r="G36" s="34">
        <v>38.4</v>
      </c>
      <c r="H36" s="34">
        <v>0</v>
      </c>
      <c r="I36" s="34">
        <v>40</v>
      </c>
      <c r="J36" s="34">
        <v>0</v>
      </c>
      <c r="K36" s="34">
        <v>2</v>
      </c>
      <c r="L36" s="34">
        <v>1.5</v>
      </c>
      <c r="M36" s="34">
        <v>0</v>
      </c>
      <c r="N36" s="34">
        <v>0</v>
      </c>
      <c r="O36" s="34">
        <v>0</v>
      </c>
      <c r="P36" s="33">
        <v>10</v>
      </c>
      <c r="Q36" s="34">
        <v>8</v>
      </c>
      <c r="R36" s="34">
        <v>0</v>
      </c>
      <c r="S36" s="34">
        <v>0.1</v>
      </c>
      <c r="T36" s="36">
        <v>10.419999999999998</v>
      </c>
      <c r="U36" s="36">
        <v>31.619999999999997</v>
      </c>
      <c r="V36" s="41" t="s">
        <v>135</v>
      </c>
      <c r="W36" s="34">
        <v>2</v>
      </c>
      <c r="X36" s="38" t="s">
        <v>147</v>
      </c>
      <c r="Y36" s="34">
        <v>100</v>
      </c>
      <c r="Z36" s="34">
        <v>0.03</v>
      </c>
      <c r="AA36" s="34">
        <v>10</v>
      </c>
      <c r="AB36" s="34">
        <v>5</v>
      </c>
      <c r="AC36" s="39">
        <v>5</v>
      </c>
      <c r="AD36" s="39">
        <v>1.6603085094570331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E699-FD26-449C-905C-CDD90899F4AB}">
  <dimension ref="B5:AE36"/>
  <sheetViews>
    <sheetView showGridLines="0" topLeftCell="C1" workbookViewId="0">
      <selection activeCell="V31" sqref="V31"/>
    </sheetView>
  </sheetViews>
  <sheetFormatPr defaultRowHeight="18" x14ac:dyDescent="0.55000000000000004"/>
  <cols>
    <col min="2" max="2" width="10.4140625" bestFit="1" customWidth="1"/>
    <col min="3" max="3" width="48.6640625" bestFit="1" customWidth="1"/>
    <col min="4" max="4" width="14.08203125" bestFit="1" customWidth="1"/>
    <col min="5" max="5" width="6.6640625" bestFit="1" customWidth="1"/>
    <col min="6" max="6" width="20.25" bestFit="1" customWidth="1"/>
    <col min="7" max="7" width="6.6640625" bestFit="1" customWidth="1"/>
    <col min="8" max="9" width="5.83203125" bestFit="1" customWidth="1"/>
    <col min="10" max="11" width="7.6640625" bestFit="1" customWidth="1"/>
    <col min="12" max="14" width="12.33203125" bestFit="1" customWidth="1"/>
    <col min="15" max="16" width="6.6640625" bestFit="1" customWidth="1"/>
    <col min="17" max="18" width="10.4140625" bestFit="1" customWidth="1"/>
    <col min="19" max="19" width="6.6640625" bestFit="1" customWidth="1"/>
    <col min="20" max="20" width="4.83203125" bestFit="1" customWidth="1"/>
    <col min="21" max="21" width="8.5" bestFit="1" customWidth="1"/>
    <col min="22" max="22" width="12.33203125" bestFit="1" customWidth="1"/>
    <col min="23" max="23" width="12.33203125" customWidth="1"/>
    <col min="24" max="24" width="8.5" bestFit="1" customWidth="1"/>
    <col min="25" max="25" width="10.4140625" bestFit="1" customWidth="1"/>
    <col min="26" max="26" width="8.5" bestFit="1" customWidth="1"/>
    <col min="27" max="27" width="14.33203125" bestFit="1" customWidth="1"/>
    <col min="28" max="29" width="8.5" bestFit="1" customWidth="1"/>
    <col min="30" max="30" width="12.5" bestFit="1" customWidth="1"/>
    <col min="31" max="31" width="8.5" bestFit="1" customWidth="1"/>
  </cols>
  <sheetData>
    <row r="5" spans="2:31" x14ac:dyDescent="0.55000000000000004">
      <c r="G5" s="27" t="s">
        <v>126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27" t="s">
        <v>127</v>
      </c>
      <c r="U5" s="18"/>
      <c r="V5" s="23"/>
      <c r="W5" s="23"/>
      <c r="X5" s="27" t="s">
        <v>129</v>
      </c>
      <c r="Y5" s="18"/>
      <c r="Z5" s="18"/>
      <c r="AA5" s="18"/>
      <c r="AB5" s="27" t="s">
        <v>128</v>
      </c>
      <c r="AC5" s="18"/>
      <c r="AD5" s="27" t="s">
        <v>130</v>
      </c>
      <c r="AE5" s="28"/>
    </row>
    <row r="6" spans="2:31" x14ac:dyDescent="0.55000000000000004">
      <c r="B6" s="33" t="s">
        <v>125</v>
      </c>
      <c r="C6" s="34" t="s">
        <v>0</v>
      </c>
      <c r="D6" s="34" t="s">
        <v>1</v>
      </c>
      <c r="E6" s="34" t="s">
        <v>63</v>
      </c>
      <c r="F6" s="34" t="s">
        <v>2</v>
      </c>
      <c r="G6" s="34" t="s">
        <v>3</v>
      </c>
      <c r="H6" s="34" t="s">
        <v>89</v>
      </c>
      <c r="I6" s="34" t="s">
        <v>90</v>
      </c>
      <c r="J6" s="34" t="s">
        <v>91</v>
      </c>
      <c r="K6" s="34" t="s">
        <v>92</v>
      </c>
      <c r="L6" s="34" t="s">
        <v>4</v>
      </c>
      <c r="M6" s="34" t="s">
        <v>5</v>
      </c>
      <c r="N6" s="34" t="s">
        <v>6</v>
      </c>
      <c r="O6" s="34" t="s">
        <v>7</v>
      </c>
      <c r="P6" s="34" t="s">
        <v>8</v>
      </c>
      <c r="Q6" s="34" t="s">
        <v>9</v>
      </c>
      <c r="R6" s="34" t="s">
        <v>10</v>
      </c>
      <c r="S6" s="34" t="s">
        <v>11</v>
      </c>
      <c r="T6" s="34" t="s">
        <v>18</v>
      </c>
      <c r="U6" s="34" t="s">
        <v>19</v>
      </c>
      <c r="V6" s="34" t="s">
        <v>20</v>
      </c>
      <c r="W6" s="34" t="s">
        <v>149</v>
      </c>
      <c r="X6" s="34" t="s">
        <v>141</v>
      </c>
      <c r="Y6" s="34" t="s">
        <v>12</v>
      </c>
      <c r="Z6" s="34" t="s">
        <v>13</v>
      </c>
      <c r="AA6" s="34" t="s">
        <v>14</v>
      </c>
      <c r="AB6" s="34" t="s">
        <v>15</v>
      </c>
      <c r="AC6" s="34" t="s">
        <v>16</v>
      </c>
      <c r="AD6" s="34" t="s">
        <v>124</v>
      </c>
      <c r="AE6" s="34" t="s">
        <v>17</v>
      </c>
    </row>
    <row r="7" spans="2:31" x14ac:dyDescent="0.55000000000000004">
      <c r="B7" s="33" t="s">
        <v>21</v>
      </c>
      <c r="C7" s="34" t="s">
        <v>55</v>
      </c>
      <c r="D7" s="35">
        <v>45310</v>
      </c>
      <c r="E7" s="34" t="s">
        <v>64</v>
      </c>
      <c r="F7" s="34" t="s">
        <v>47</v>
      </c>
      <c r="G7" s="34">
        <v>47.4</v>
      </c>
      <c r="H7" s="34">
        <v>40</v>
      </c>
      <c r="I7" s="34">
        <v>0</v>
      </c>
      <c r="J7" s="34">
        <v>2</v>
      </c>
      <c r="K7" s="34">
        <v>0</v>
      </c>
      <c r="L7" s="33">
        <v>1.5</v>
      </c>
      <c r="M7" s="34">
        <v>0</v>
      </c>
      <c r="N7" s="34">
        <v>0</v>
      </c>
      <c r="O7" s="34">
        <v>5</v>
      </c>
      <c r="P7" s="34">
        <v>0</v>
      </c>
      <c r="Q7" s="34">
        <v>4</v>
      </c>
      <c r="R7" s="34">
        <v>0</v>
      </c>
      <c r="S7" s="34">
        <v>0.1</v>
      </c>
      <c r="T7" s="36">
        <v>9</v>
      </c>
      <c r="U7" s="36">
        <v>38.239999999999995</v>
      </c>
      <c r="V7" s="37" t="s">
        <v>131</v>
      </c>
      <c r="W7" s="37"/>
      <c r="X7" s="34">
        <v>2</v>
      </c>
      <c r="Y7" s="38" t="s">
        <v>146</v>
      </c>
      <c r="Z7" s="38" t="s">
        <v>137</v>
      </c>
      <c r="AA7" s="38" t="s">
        <v>136</v>
      </c>
      <c r="AB7" s="34">
        <v>10</v>
      </c>
      <c r="AC7" s="34">
        <v>5</v>
      </c>
      <c r="AD7" s="39">
        <v>2.4362658773652743</v>
      </c>
      <c r="AE7" s="39">
        <v>1.0680339887498949</v>
      </c>
    </row>
    <row r="8" spans="2:31" x14ac:dyDescent="0.55000000000000004">
      <c r="B8" s="33" t="s">
        <v>23</v>
      </c>
      <c r="C8" s="34" t="s">
        <v>56</v>
      </c>
      <c r="D8" s="35">
        <v>45310</v>
      </c>
      <c r="E8" s="34" t="s">
        <v>64</v>
      </c>
      <c r="F8" s="34" t="s">
        <v>47</v>
      </c>
      <c r="G8" s="34">
        <v>47.699999999999996</v>
      </c>
      <c r="H8" s="34">
        <v>40</v>
      </c>
      <c r="I8" s="34">
        <v>0</v>
      </c>
      <c r="J8" s="34">
        <v>2</v>
      </c>
      <c r="K8" s="34">
        <v>0</v>
      </c>
      <c r="L8" s="33">
        <v>1.2</v>
      </c>
      <c r="M8" s="34">
        <v>0</v>
      </c>
      <c r="N8" s="34">
        <v>0</v>
      </c>
      <c r="O8" s="34">
        <v>5</v>
      </c>
      <c r="P8" s="34">
        <v>0</v>
      </c>
      <c r="Q8" s="34">
        <v>4</v>
      </c>
      <c r="R8" s="34">
        <v>0</v>
      </c>
      <c r="S8" s="34">
        <v>0.1</v>
      </c>
      <c r="T8" s="36">
        <v>9</v>
      </c>
      <c r="U8" s="36">
        <v>40.039999999999992</v>
      </c>
      <c r="V8" s="37" t="s">
        <v>131</v>
      </c>
      <c r="W8" s="37"/>
      <c r="X8" s="34">
        <v>2</v>
      </c>
      <c r="Y8" s="38" t="s">
        <v>146</v>
      </c>
      <c r="Z8" s="38" t="s">
        <v>137</v>
      </c>
      <c r="AA8" s="38" t="s">
        <v>136</v>
      </c>
      <c r="AB8" s="34" t="s">
        <v>138</v>
      </c>
      <c r="AC8" s="34" t="s">
        <v>138</v>
      </c>
      <c r="AD8" s="39">
        <v>2.4362658773652743</v>
      </c>
      <c r="AE8" s="39">
        <v>1.0740339887498949</v>
      </c>
    </row>
    <row r="9" spans="2:31" x14ac:dyDescent="0.55000000000000004">
      <c r="B9" s="33" t="s">
        <v>24</v>
      </c>
      <c r="C9" s="34" t="s">
        <v>58</v>
      </c>
      <c r="D9" s="35">
        <v>45310</v>
      </c>
      <c r="E9" s="34" t="s">
        <v>64</v>
      </c>
      <c r="F9" s="34" t="s">
        <v>47</v>
      </c>
      <c r="G9" s="34">
        <v>47.9</v>
      </c>
      <c r="H9" s="34">
        <v>40</v>
      </c>
      <c r="I9" s="34">
        <v>0</v>
      </c>
      <c r="J9" s="34">
        <v>2</v>
      </c>
      <c r="K9" s="34">
        <v>0</v>
      </c>
      <c r="L9" s="33">
        <v>1</v>
      </c>
      <c r="M9" s="34">
        <v>0</v>
      </c>
      <c r="N9" s="34">
        <v>0</v>
      </c>
      <c r="O9" s="34">
        <v>5</v>
      </c>
      <c r="P9" s="34">
        <v>0</v>
      </c>
      <c r="Q9" s="34">
        <v>4</v>
      </c>
      <c r="R9" s="34">
        <v>0</v>
      </c>
      <c r="S9" s="34">
        <v>0.1</v>
      </c>
      <c r="T9" s="36">
        <v>9</v>
      </c>
      <c r="U9" s="36">
        <v>41.239999999999995</v>
      </c>
      <c r="V9" s="37" t="s">
        <v>131</v>
      </c>
      <c r="W9" s="37"/>
      <c r="X9" s="34">
        <v>2</v>
      </c>
      <c r="Y9" s="38" t="s">
        <v>146</v>
      </c>
      <c r="Z9" s="38" t="s">
        <v>137</v>
      </c>
      <c r="AA9" s="38" t="s">
        <v>136</v>
      </c>
      <c r="AB9" s="34" t="s">
        <v>138</v>
      </c>
      <c r="AC9" s="34" t="s">
        <v>138</v>
      </c>
      <c r="AD9" s="39">
        <v>2.4362658773652743</v>
      </c>
      <c r="AE9" s="39">
        <v>1.0780339887498949</v>
      </c>
    </row>
    <row r="10" spans="2:31" x14ac:dyDescent="0.55000000000000004">
      <c r="B10" s="33" t="s">
        <v>25</v>
      </c>
      <c r="C10" s="34" t="s">
        <v>60</v>
      </c>
      <c r="D10" s="35">
        <v>45310</v>
      </c>
      <c r="E10" s="34" t="s">
        <v>64</v>
      </c>
      <c r="F10" s="34" t="s">
        <v>47</v>
      </c>
      <c r="G10" s="34">
        <v>48.4</v>
      </c>
      <c r="H10" s="34">
        <v>40</v>
      </c>
      <c r="I10" s="34">
        <v>0</v>
      </c>
      <c r="J10" s="34">
        <v>2</v>
      </c>
      <c r="K10" s="34">
        <v>0</v>
      </c>
      <c r="L10" s="33">
        <v>0.5</v>
      </c>
      <c r="M10" s="34">
        <v>0</v>
      </c>
      <c r="N10" s="34">
        <v>0</v>
      </c>
      <c r="O10" s="34">
        <v>5</v>
      </c>
      <c r="P10" s="34">
        <v>0</v>
      </c>
      <c r="Q10" s="34">
        <v>4</v>
      </c>
      <c r="R10" s="34">
        <v>0</v>
      </c>
      <c r="S10" s="34">
        <v>0.1</v>
      </c>
      <c r="T10" s="36">
        <v>9</v>
      </c>
      <c r="U10" s="36">
        <v>44.239999999999995</v>
      </c>
      <c r="V10" s="37" t="s">
        <v>131</v>
      </c>
      <c r="W10" s="37"/>
      <c r="X10" s="34">
        <v>2</v>
      </c>
      <c r="Y10" s="38" t="s">
        <v>146</v>
      </c>
      <c r="Z10" s="38" t="s">
        <v>137</v>
      </c>
      <c r="AA10" s="38" t="s">
        <v>136</v>
      </c>
      <c r="AB10" s="34" t="s">
        <v>138</v>
      </c>
      <c r="AC10" s="34" t="s">
        <v>138</v>
      </c>
      <c r="AD10" s="39">
        <v>2.4362658773652743</v>
      </c>
      <c r="AE10" s="39">
        <v>1.0880339887498949</v>
      </c>
    </row>
    <row r="11" spans="2:31" x14ac:dyDescent="0.55000000000000004">
      <c r="B11" s="33" t="s">
        <v>26</v>
      </c>
      <c r="C11" s="34" t="s">
        <v>68</v>
      </c>
      <c r="D11" s="35">
        <v>45321</v>
      </c>
      <c r="E11" s="34" t="s">
        <v>65</v>
      </c>
      <c r="F11" s="34" t="s">
        <v>117</v>
      </c>
      <c r="G11" s="34">
        <v>47.4</v>
      </c>
      <c r="H11" s="34">
        <v>40</v>
      </c>
      <c r="I11" s="34">
        <v>0</v>
      </c>
      <c r="J11" s="34">
        <v>2</v>
      </c>
      <c r="K11" s="34">
        <v>0</v>
      </c>
      <c r="L11" s="34">
        <v>1.5</v>
      </c>
      <c r="M11" s="34">
        <v>0</v>
      </c>
      <c r="N11" s="34">
        <v>0</v>
      </c>
      <c r="O11" s="34">
        <v>5</v>
      </c>
      <c r="P11" s="34">
        <v>0</v>
      </c>
      <c r="Q11" s="34">
        <v>4</v>
      </c>
      <c r="R11" s="34">
        <v>0</v>
      </c>
      <c r="S11" s="34">
        <v>0.1</v>
      </c>
      <c r="T11" s="36">
        <v>9.0599999999999987</v>
      </c>
      <c r="U11" s="36">
        <v>38.239999999999995</v>
      </c>
      <c r="V11" s="37" t="s">
        <v>131</v>
      </c>
      <c r="W11" s="37"/>
      <c r="X11" s="34">
        <v>2</v>
      </c>
      <c r="Y11" s="38" t="s">
        <v>146</v>
      </c>
      <c r="Z11" s="38" t="s">
        <v>137</v>
      </c>
      <c r="AA11" s="38" t="s">
        <v>136</v>
      </c>
      <c r="AB11" s="34" t="s">
        <v>138</v>
      </c>
      <c r="AC11" s="34" t="s">
        <v>138</v>
      </c>
      <c r="AD11" s="39">
        <v>2.7058164961018223</v>
      </c>
      <c r="AE11" s="39">
        <v>1.0680339887498949</v>
      </c>
    </row>
    <row r="12" spans="2:31" x14ac:dyDescent="0.55000000000000004">
      <c r="B12" s="33" t="s">
        <v>27</v>
      </c>
      <c r="C12" s="34" t="s">
        <v>69</v>
      </c>
      <c r="D12" s="35">
        <v>45321</v>
      </c>
      <c r="E12" s="34" t="s">
        <v>65</v>
      </c>
      <c r="F12" s="34" t="s">
        <v>48</v>
      </c>
      <c r="G12" s="34">
        <v>47.4</v>
      </c>
      <c r="H12" s="34">
        <v>40</v>
      </c>
      <c r="I12" s="34">
        <v>0</v>
      </c>
      <c r="J12" s="34">
        <v>2</v>
      </c>
      <c r="K12" s="34">
        <v>0</v>
      </c>
      <c r="L12" s="34">
        <v>0</v>
      </c>
      <c r="M12" s="33">
        <v>1.5</v>
      </c>
      <c r="N12" s="34">
        <v>0</v>
      </c>
      <c r="O12" s="34">
        <v>5</v>
      </c>
      <c r="P12" s="34">
        <v>0</v>
      </c>
      <c r="Q12" s="34">
        <v>4</v>
      </c>
      <c r="R12" s="34">
        <v>0</v>
      </c>
      <c r="S12" s="34">
        <v>0.1</v>
      </c>
      <c r="T12" s="36">
        <v>9.0599999999999987</v>
      </c>
      <c r="U12" s="36">
        <v>36.739999999999995</v>
      </c>
      <c r="V12" s="37" t="s">
        <v>131</v>
      </c>
      <c r="W12" s="37"/>
      <c r="X12" s="34">
        <v>2</v>
      </c>
      <c r="Y12" s="38" t="s">
        <v>146</v>
      </c>
      <c r="Z12" s="38" t="s">
        <v>137</v>
      </c>
      <c r="AA12" s="38" t="s">
        <v>136</v>
      </c>
      <c r="AB12" s="34" t="s">
        <v>138</v>
      </c>
      <c r="AC12" s="34" t="s">
        <v>138</v>
      </c>
      <c r="AD12" s="39">
        <v>2.7058164961018223</v>
      </c>
      <c r="AE12" s="39">
        <v>1.0480339887498948</v>
      </c>
    </row>
    <row r="13" spans="2:31" x14ac:dyDescent="0.55000000000000004">
      <c r="B13" s="33" t="s">
        <v>28</v>
      </c>
      <c r="C13" s="34" t="s">
        <v>71</v>
      </c>
      <c r="D13" s="35">
        <v>45321</v>
      </c>
      <c r="E13" s="34" t="s">
        <v>65</v>
      </c>
      <c r="F13" s="34" t="s">
        <v>48</v>
      </c>
      <c r="G13" s="34">
        <v>47.4</v>
      </c>
      <c r="H13" s="34">
        <v>40</v>
      </c>
      <c r="I13" s="34">
        <v>0</v>
      </c>
      <c r="J13" s="34">
        <v>2</v>
      </c>
      <c r="K13" s="34">
        <v>0</v>
      </c>
      <c r="L13" s="34">
        <v>0</v>
      </c>
      <c r="M13" s="34">
        <v>0</v>
      </c>
      <c r="N13" s="33">
        <v>1.5</v>
      </c>
      <c r="O13" s="34">
        <v>5</v>
      </c>
      <c r="P13" s="34">
        <v>0</v>
      </c>
      <c r="Q13" s="34">
        <v>4</v>
      </c>
      <c r="R13" s="34">
        <v>0</v>
      </c>
      <c r="S13" s="34">
        <v>0.1</v>
      </c>
      <c r="T13" s="36">
        <v>9.0599999999999987</v>
      </c>
      <c r="U13" s="36">
        <v>38.989999999999995</v>
      </c>
      <c r="V13" s="37" t="s">
        <v>131</v>
      </c>
      <c r="W13" s="37"/>
      <c r="X13" s="34">
        <v>2</v>
      </c>
      <c r="Y13" s="38" t="s">
        <v>146</v>
      </c>
      <c r="Z13" s="38" t="s">
        <v>137</v>
      </c>
      <c r="AA13" s="38" t="s">
        <v>136</v>
      </c>
      <c r="AB13" s="34" t="s">
        <v>138</v>
      </c>
      <c r="AC13" s="34" t="s">
        <v>138</v>
      </c>
      <c r="AD13" s="39">
        <v>2.7058164961018223</v>
      </c>
      <c r="AE13" s="39">
        <v>1.0230339887498949</v>
      </c>
    </row>
    <row r="14" spans="2:31" x14ac:dyDescent="0.55000000000000004">
      <c r="B14" s="33" t="s">
        <v>29</v>
      </c>
      <c r="C14" s="34" t="s">
        <v>73</v>
      </c>
      <c r="D14" s="35">
        <v>45321</v>
      </c>
      <c r="E14" s="34" t="s">
        <v>65</v>
      </c>
      <c r="F14" s="34" t="s">
        <v>49</v>
      </c>
      <c r="G14" s="34">
        <v>45.4</v>
      </c>
      <c r="H14" s="34">
        <v>40</v>
      </c>
      <c r="I14" s="34">
        <v>0</v>
      </c>
      <c r="J14" s="34">
        <v>2</v>
      </c>
      <c r="K14" s="34">
        <v>0</v>
      </c>
      <c r="L14" s="34">
        <v>1.5</v>
      </c>
      <c r="M14" s="34">
        <v>0</v>
      </c>
      <c r="N14" s="34">
        <v>0</v>
      </c>
      <c r="O14" s="34">
        <v>5</v>
      </c>
      <c r="P14" s="34">
        <v>0</v>
      </c>
      <c r="Q14" s="33">
        <v>6</v>
      </c>
      <c r="R14" s="34">
        <v>0</v>
      </c>
      <c r="S14" s="34">
        <v>0.1</v>
      </c>
      <c r="T14" s="36">
        <v>10.26</v>
      </c>
      <c r="U14" s="36">
        <v>36.319999999999993</v>
      </c>
      <c r="V14" s="37" t="s">
        <v>131</v>
      </c>
      <c r="W14" s="37"/>
      <c r="X14" s="34">
        <v>2</v>
      </c>
      <c r="Y14" s="38" t="s">
        <v>146</v>
      </c>
      <c r="Z14" s="38" t="s">
        <v>137</v>
      </c>
      <c r="AA14" s="38" t="s">
        <v>136</v>
      </c>
      <c r="AB14" s="34" t="s">
        <v>138</v>
      </c>
      <c r="AC14" s="34" t="s">
        <v>138</v>
      </c>
      <c r="AD14" s="39">
        <v>3.1337247441527332</v>
      </c>
      <c r="AE14" s="39">
        <v>1.0680339887498949</v>
      </c>
    </row>
    <row r="15" spans="2:31" x14ac:dyDescent="0.55000000000000004">
      <c r="B15" s="33" t="s">
        <v>30</v>
      </c>
      <c r="C15" s="34" t="s">
        <v>75</v>
      </c>
      <c r="D15" s="35">
        <v>45321</v>
      </c>
      <c r="E15" s="34" t="s">
        <v>65</v>
      </c>
      <c r="F15" s="34" t="s">
        <v>49</v>
      </c>
      <c r="G15" s="34">
        <v>43.4</v>
      </c>
      <c r="H15" s="34">
        <v>40</v>
      </c>
      <c r="I15" s="34">
        <v>0</v>
      </c>
      <c r="J15" s="34">
        <v>2</v>
      </c>
      <c r="K15" s="34">
        <v>0</v>
      </c>
      <c r="L15" s="34">
        <v>1.5</v>
      </c>
      <c r="M15" s="34">
        <v>0</v>
      </c>
      <c r="N15" s="34">
        <v>0</v>
      </c>
      <c r="O15" s="34">
        <v>5</v>
      </c>
      <c r="P15" s="34">
        <v>0</v>
      </c>
      <c r="Q15" s="33">
        <v>8</v>
      </c>
      <c r="R15" s="34">
        <v>0</v>
      </c>
      <c r="S15" s="34">
        <v>0.1</v>
      </c>
      <c r="T15" s="36">
        <v>11.459999999999999</v>
      </c>
      <c r="U15" s="36">
        <v>34.4</v>
      </c>
      <c r="V15" s="37" t="s">
        <v>131</v>
      </c>
      <c r="W15" s="37"/>
      <c r="X15" s="34">
        <v>2</v>
      </c>
      <c r="Y15" s="38" t="s">
        <v>146</v>
      </c>
      <c r="Z15" s="38" t="s">
        <v>137</v>
      </c>
      <c r="AA15" s="38" t="s">
        <v>136</v>
      </c>
      <c r="AB15" s="34" t="s">
        <v>138</v>
      </c>
      <c r="AC15" s="34" t="s">
        <v>138</v>
      </c>
      <c r="AD15" s="39">
        <v>3.561632992203644</v>
      </c>
      <c r="AE15" s="39">
        <v>1.0680339887498949</v>
      </c>
    </row>
    <row r="16" spans="2:31" x14ac:dyDescent="0.55000000000000004">
      <c r="B16" s="33" t="s">
        <v>31</v>
      </c>
      <c r="C16" s="34" t="s">
        <v>77</v>
      </c>
      <c r="D16" s="35">
        <v>45321</v>
      </c>
      <c r="E16" s="34" t="s">
        <v>65</v>
      </c>
      <c r="F16" s="34" t="s">
        <v>49</v>
      </c>
      <c r="G16" s="34">
        <v>41.4</v>
      </c>
      <c r="H16" s="34">
        <v>40</v>
      </c>
      <c r="I16" s="34">
        <v>0</v>
      </c>
      <c r="J16" s="34">
        <v>2</v>
      </c>
      <c r="K16" s="34">
        <v>0</v>
      </c>
      <c r="L16" s="34">
        <v>1.5</v>
      </c>
      <c r="M16" s="34">
        <v>0</v>
      </c>
      <c r="N16" s="34">
        <v>0</v>
      </c>
      <c r="O16" s="34">
        <v>5</v>
      </c>
      <c r="P16" s="34">
        <v>0</v>
      </c>
      <c r="Q16" s="33">
        <v>10</v>
      </c>
      <c r="R16" s="34">
        <v>0</v>
      </c>
      <c r="S16" s="34">
        <v>0.1</v>
      </c>
      <c r="T16" s="36">
        <v>12.66</v>
      </c>
      <c r="U16" s="36">
        <v>32.479999999999997</v>
      </c>
      <c r="V16" s="37" t="s">
        <v>131</v>
      </c>
      <c r="W16" s="37"/>
      <c r="X16" s="34">
        <v>2</v>
      </c>
      <c r="Y16" s="38" t="s">
        <v>146</v>
      </c>
      <c r="Z16" s="38" t="s">
        <v>137</v>
      </c>
      <c r="AA16" s="38" t="s">
        <v>136</v>
      </c>
      <c r="AB16" s="34" t="s">
        <v>138</v>
      </c>
      <c r="AC16" s="34" t="s">
        <v>138</v>
      </c>
      <c r="AD16" s="39">
        <v>3.9895412402545554</v>
      </c>
      <c r="AE16" s="39">
        <v>1.0680339887498949</v>
      </c>
    </row>
    <row r="17" spans="2:31" x14ac:dyDescent="0.55000000000000004">
      <c r="B17" s="33" t="s">
        <v>32</v>
      </c>
      <c r="C17" s="34" t="s">
        <v>79</v>
      </c>
      <c r="D17" s="35">
        <v>45321</v>
      </c>
      <c r="E17" s="34" t="s">
        <v>65</v>
      </c>
      <c r="F17" s="34" t="s">
        <v>50</v>
      </c>
      <c r="G17" s="34">
        <v>47.4</v>
      </c>
      <c r="H17" s="34">
        <v>40</v>
      </c>
      <c r="I17" s="34">
        <v>0</v>
      </c>
      <c r="J17" s="34">
        <v>2</v>
      </c>
      <c r="K17" s="34">
        <v>0</v>
      </c>
      <c r="L17" s="34">
        <v>1.5</v>
      </c>
      <c r="M17" s="34">
        <v>0</v>
      </c>
      <c r="N17" s="34">
        <v>0</v>
      </c>
      <c r="O17" s="34">
        <v>5</v>
      </c>
      <c r="P17" s="34">
        <v>0</v>
      </c>
      <c r="Q17" s="34">
        <v>0</v>
      </c>
      <c r="R17" s="33">
        <v>4</v>
      </c>
      <c r="S17" s="34">
        <v>0.1</v>
      </c>
      <c r="T17" s="36">
        <v>9.1199999999999992</v>
      </c>
      <c r="U17" s="36">
        <v>38.239999999999995</v>
      </c>
      <c r="V17" s="37" t="s">
        <v>131</v>
      </c>
      <c r="W17" s="37"/>
      <c r="X17" s="34">
        <v>2</v>
      </c>
      <c r="Y17" s="38" t="s">
        <v>146</v>
      </c>
      <c r="Z17" s="38" t="s">
        <v>137</v>
      </c>
      <c r="AA17" s="38" t="s">
        <v>136</v>
      </c>
      <c r="AB17" s="34" t="s">
        <v>138</v>
      </c>
      <c r="AC17" s="34" t="s">
        <v>138</v>
      </c>
      <c r="AD17" s="39">
        <v>2.0211632992203645</v>
      </c>
      <c r="AE17" s="39">
        <v>1.0680339887498949</v>
      </c>
    </row>
    <row r="18" spans="2:31" x14ac:dyDescent="0.55000000000000004">
      <c r="B18" s="33" t="s">
        <v>33</v>
      </c>
      <c r="C18" s="34" t="s">
        <v>81</v>
      </c>
      <c r="D18" s="35">
        <v>45321</v>
      </c>
      <c r="E18" s="34" t="s">
        <v>65</v>
      </c>
      <c r="F18" s="34" t="s">
        <v>50</v>
      </c>
      <c r="G18" s="34">
        <v>41.4</v>
      </c>
      <c r="H18" s="34">
        <v>40</v>
      </c>
      <c r="I18" s="34">
        <v>0</v>
      </c>
      <c r="J18" s="34">
        <v>2</v>
      </c>
      <c r="K18" s="34">
        <v>0</v>
      </c>
      <c r="L18" s="34">
        <v>1.5</v>
      </c>
      <c r="M18" s="34">
        <v>0</v>
      </c>
      <c r="N18" s="34">
        <v>0</v>
      </c>
      <c r="O18" s="34">
        <v>5</v>
      </c>
      <c r="P18" s="34">
        <v>0</v>
      </c>
      <c r="Q18" s="34">
        <v>0</v>
      </c>
      <c r="R18" s="33">
        <v>10</v>
      </c>
      <c r="S18" s="34">
        <v>0.1</v>
      </c>
      <c r="T18" s="36">
        <v>12.809999999999999</v>
      </c>
      <c r="U18" s="36">
        <v>32.479999999999997</v>
      </c>
      <c r="V18" s="37" t="s">
        <v>131</v>
      </c>
      <c r="W18" s="37"/>
      <c r="X18" s="34">
        <v>2</v>
      </c>
      <c r="Y18" s="38" t="s">
        <v>146</v>
      </c>
      <c r="Z18" s="38" t="s">
        <v>137</v>
      </c>
      <c r="AA18" s="38" t="s">
        <v>136</v>
      </c>
      <c r="AB18" s="34" t="s">
        <v>138</v>
      </c>
      <c r="AC18" s="34" t="s">
        <v>138</v>
      </c>
      <c r="AD18" s="39">
        <v>2.277908248050911</v>
      </c>
      <c r="AE18" s="39">
        <v>1.0680339887498949</v>
      </c>
    </row>
    <row r="19" spans="2:31" x14ac:dyDescent="0.55000000000000004">
      <c r="B19" s="33" t="s">
        <v>34</v>
      </c>
      <c r="C19" s="34" t="s">
        <v>83</v>
      </c>
      <c r="D19" s="40">
        <v>45337</v>
      </c>
      <c r="E19" s="38" t="s">
        <v>64</v>
      </c>
      <c r="F19" s="38" t="s">
        <v>51</v>
      </c>
      <c r="G19" s="34">
        <v>43.4</v>
      </c>
      <c r="H19" s="34">
        <v>40</v>
      </c>
      <c r="I19" s="34">
        <v>0</v>
      </c>
      <c r="J19" s="34">
        <v>2</v>
      </c>
      <c r="K19" s="34">
        <v>0</v>
      </c>
      <c r="L19" s="34">
        <v>1.5</v>
      </c>
      <c r="M19" s="34">
        <v>0</v>
      </c>
      <c r="N19" s="34">
        <v>0</v>
      </c>
      <c r="O19" s="34">
        <v>5</v>
      </c>
      <c r="P19" s="34">
        <v>0</v>
      </c>
      <c r="Q19" s="34">
        <v>8</v>
      </c>
      <c r="R19" s="34">
        <v>0</v>
      </c>
      <c r="S19" s="34">
        <v>0.1</v>
      </c>
      <c r="T19" s="36">
        <v>11.459999999999999</v>
      </c>
      <c r="U19" s="36">
        <v>34.4</v>
      </c>
      <c r="V19" s="37" t="s">
        <v>131</v>
      </c>
      <c r="W19" s="37"/>
      <c r="X19" s="34">
        <v>2</v>
      </c>
      <c r="Y19" s="38" t="s">
        <v>147</v>
      </c>
      <c r="Z19" s="33">
        <v>100</v>
      </c>
      <c r="AA19" s="33">
        <v>0.01</v>
      </c>
      <c r="AB19" s="34" t="s">
        <v>138</v>
      </c>
      <c r="AC19" s="34" t="s">
        <v>138</v>
      </c>
      <c r="AD19" s="39">
        <v>2.5916666666666668</v>
      </c>
      <c r="AE19" s="39">
        <v>1.0680339887498949</v>
      </c>
    </row>
    <row r="20" spans="2:31" x14ac:dyDescent="0.55000000000000004">
      <c r="B20" s="33" t="s">
        <v>35</v>
      </c>
      <c r="C20" s="34" t="s">
        <v>85</v>
      </c>
      <c r="D20" s="40">
        <v>45337</v>
      </c>
      <c r="E20" s="38" t="s">
        <v>64</v>
      </c>
      <c r="F20" s="38" t="s">
        <v>51</v>
      </c>
      <c r="G20" s="34">
        <v>43.4</v>
      </c>
      <c r="H20" s="34">
        <v>40</v>
      </c>
      <c r="I20" s="34">
        <v>0</v>
      </c>
      <c r="J20" s="34">
        <v>2</v>
      </c>
      <c r="K20" s="34">
        <v>0</v>
      </c>
      <c r="L20" s="34">
        <v>1.5</v>
      </c>
      <c r="M20" s="34">
        <v>0</v>
      </c>
      <c r="N20" s="34">
        <v>0</v>
      </c>
      <c r="O20" s="34">
        <v>5</v>
      </c>
      <c r="P20" s="34">
        <v>0</v>
      </c>
      <c r="Q20" s="34">
        <v>8</v>
      </c>
      <c r="R20" s="34">
        <v>0</v>
      </c>
      <c r="S20" s="34">
        <v>0.1</v>
      </c>
      <c r="T20" s="36">
        <v>11.459999999999999</v>
      </c>
      <c r="U20" s="36">
        <v>34.4</v>
      </c>
      <c r="V20" s="37" t="s">
        <v>131</v>
      </c>
      <c r="W20" s="37"/>
      <c r="X20" s="34">
        <v>2</v>
      </c>
      <c r="Y20" s="38" t="s">
        <v>147</v>
      </c>
      <c r="Z20" s="33">
        <v>100</v>
      </c>
      <c r="AA20" s="33">
        <v>0.03</v>
      </c>
      <c r="AB20" s="34" t="s">
        <v>138</v>
      </c>
      <c r="AC20" s="34" t="s">
        <v>138</v>
      </c>
      <c r="AD20" s="39">
        <v>5</v>
      </c>
      <c r="AE20" s="39">
        <v>1.0680339887498949</v>
      </c>
    </row>
    <row r="21" spans="2:31" x14ac:dyDescent="0.55000000000000004">
      <c r="B21" s="33" t="s">
        <v>36</v>
      </c>
      <c r="C21" s="34" t="s">
        <v>87</v>
      </c>
      <c r="D21" s="40">
        <v>45337</v>
      </c>
      <c r="E21" s="38" t="s">
        <v>64</v>
      </c>
      <c r="F21" s="38" t="s">
        <v>51</v>
      </c>
      <c r="G21" s="34">
        <v>43.4</v>
      </c>
      <c r="H21" s="34">
        <v>40</v>
      </c>
      <c r="I21" s="34">
        <v>0</v>
      </c>
      <c r="J21" s="34">
        <v>2</v>
      </c>
      <c r="K21" s="34">
        <v>0</v>
      </c>
      <c r="L21" s="34">
        <v>1.5</v>
      </c>
      <c r="M21" s="34">
        <v>0</v>
      </c>
      <c r="N21" s="34">
        <v>0</v>
      </c>
      <c r="O21" s="34">
        <v>5</v>
      </c>
      <c r="P21" s="34">
        <v>0</v>
      </c>
      <c r="Q21" s="34">
        <v>8</v>
      </c>
      <c r="R21" s="34">
        <v>0</v>
      </c>
      <c r="S21" s="34">
        <v>0.1</v>
      </c>
      <c r="T21" s="36">
        <v>11.459999999999999</v>
      </c>
      <c r="U21" s="36">
        <v>34.4</v>
      </c>
      <c r="V21" s="37" t="s">
        <v>131</v>
      </c>
      <c r="W21" s="37"/>
      <c r="X21" s="34">
        <v>2</v>
      </c>
      <c r="Y21" s="38" t="s">
        <v>147</v>
      </c>
      <c r="Z21" s="33">
        <v>80</v>
      </c>
      <c r="AA21" s="33">
        <v>0.01</v>
      </c>
      <c r="AB21" s="34" t="s">
        <v>138</v>
      </c>
      <c r="AC21" s="34" t="s">
        <v>138</v>
      </c>
      <c r="AD21" s="39">
        <v>2.2583333333333333</v>
      </c>
      <c r="AE21" s="39">
        <v>1.0680339887498949</v>
      </c>
    </row>
    <row r="22" spans="2:31" x14ac:dyDescent="0.55000000000000004">
      <c r="B22" s="33" t="s">
        <v>37</v>
      </c>
      <c r="C22" s="34" t="s">
        <v>148</v>
      </c>
      <c r="D22" s="40">
        <v>45337</v>
      </c>
      <c r="E22" s="38" t="s">
        <v>64</v>
      </c>
      <c r="F22" s="38" t="s">
        <v>51</v>
      </c>
      <c r="G22" s="34">
        <v>43.4</v>
      </c>
      <c r="H22" s="34">
        <v>40</v>
      </c>
      <c r="I22" s="34">
        <v>0</v>
      </c>
      <c r="J22" s="34">
        <v>2</v>
      </c>
      <c r="K22" s="34">
        <v>0</v>
      </c>
      <c r="L22" s="34">
        <v>1.5</v>
      </c>
      <c r="M22" s="34">
        <v>0</v>
      </c>
      <c r="N22" s="34">
        <v>0</v>
      </c>
      <c r="O22" s="34">
        <v>5</v>
      </c>
      <c r="P22" s="34">
        <v>0</v>
      </c>
      <c r="Q22" s="34">
        <v>8</v>
      </c>
      <c r="R22" s="34">
        <v>0</v>
      </c>
      <c r="S22" s="34">
        <v>0.1</v>
      </c>
      <c r="T22" s="36">
        <v>11.459999999999999</v>
      </c>
      <c r="U22" s="36">
        <v>34.4</v>
      </c>
      <c r="V22" s="37" t="s">
        <v>131</v>
      </c>
      <c r="W22" s="37"/>
      <c r="X22" s="34">
        <v>2</v>
      </c>
      <c r="Y22" s="38" t="s">
        <v>147</v>
      </c>
      <c r="Z22" s="33">
        <v>120</v>
      </c>
      <c r="AA22" s="33">
        <v>0.01</v>
      </c>
      <c r="AB22" s="34" t="s">
        <v>138</v>
      </c>
      <c r="AC22" s="34" t="s">
        <v>138</v>
      </c>
      <c r="AD22" s="39">
        <v>2.9249999999999998</v>
      </c>
      <c r="AE22" s="39">
        <v>1.0680339887498949</v>
      </c>
    </row>
    <row r="23" spans="2:31" x14ac:dyDescent="0.55000000000000004">
      <c r="B23" s="33" t="s">
        <v>38</v>
      </c>
      <c r="C23" s="34" t="s">
        <v>93</v>
      </c>
      <c r="D23" s="40">
        <v>45350</v>
      </c>
      <c r="E23" s="38" t="s">
        <v>65</v>
      </c>
      <c r="F23" s="34" t="s">
        <v>117</v>
      </c>
      <c r="G23" s="34">
        <v>43.4</v>
      </c>
      <c r="H23" s="34">
        <v>40</v>
      </c>
      <c r="I23" s="34">
        <v>0</v>
      </c>
      <c r="J23" s="34">
        <v>2</v>
      </c>
      <c r="K23" s="34">
        <v>0</v>
      </c>
      <c r="L23" s="34">
        <v>1.5</v>
      </c>
      <c r="M23" s="34">
        <v>0</v>
      </c>
      <c r="N23" s="34">
        <v>0</v>
      </c>
      <c r="O23" s="34">
        <v>5</v>
      </c>
      <c r="P23" s="34">
        <v>0</v>
      </c>
      <c r="Q23" s="34">
        <v>8</v>
      </c>
      <c r="R23" s="34">
        <v>0</v>
      </c>
      <c r="S23" s="34">
        <v>0.1</v>
      </c>
      <c r="T23" s="36">
        <v>11.52</v>
      </c>
      <c r="U23" s="36">
        <v>34.4</v>
      </c>
      <c r="V23" s="37" t="s">
        <v>131</v>
      </c>
      <c r="W23" s="37"/>
      <c r="X23" s="34">
        <v>2</v>
      </c>
      <c r="Y23" s="38" t="s">
        <v>147</v>
      </c>
      <c r="Z23" s="34">
        <v>100</v>
      </c>
      <c r="AA23" s="34">
        <v>0.03</v>
      </c>
      <c r="AB23" s="34" t="s">
        <v>138</v>
      </c>
      <c r="AC23" s="34" t="s">
        <v>138</v>
      </c>
      <c r="AD23" s="39">
        <v>5</v>
      </c>
      <c r="AE23" s="39">
        <v>1.0680339887498949</v>
      </c>
    </row>
    <row r="24" spans="2:31" x14ac:dyDescent="0.55000000000000004">
      <c r="B24" s="33" t="s">
        <v>39</v>
      </c>
      <c r="C24" s="34" t="s">
        <v>94</v>
      </c>
      <c r="D24" s="40">
        <v>45350</v>
      </c>
      <c r="E24" s="38" t="s">
        <v>65</v>
      </c>
      <c r="F24" s="34" t="s">
        <v>115</v>
      </c>
      <c r="G24" s="34">
        <v>43.4</v>
      </c>
      <c r="H24" s="34">
        <v>0</v>
      </c>
      <c r="I24" s="33">
        <v>40</v>
      </c>
      <c r="J24" s="34">
        <v>2</v>
      </c>
      <c r="K24" s="34">
        <v>0</v>
      </c>
      <c r="L24" s="34">
        <v>1.5</v>
      </c>
      <c r="M24" s="34">
        <v>0</v>
      </c>
      <c r="N24" s="34">
        <v>0</v>
      </c>
      <c r="O24" s="34">
        <v>5</v>
      </c>
      <c r="P24" s="34">
        <v>0</v>
      </c>
      <c r="Q24" s="34">
        <v>8</v>
      </c>
      <c r="R24" s="34">
        <v>0</v>
      </c>
      <c r="S24" s="34">
        <v>0.1</v>
      </c>
      <c r="T24" s="36">
        <v>7.52</v>
      </c>
      <c r="U24" s="36">
        <v>36.4</v>
      </c>
      <c r="V24" s="37" t="s">
        <v>131</v>
      </c>
      <c r="W24" s="37"/>
      <c r="X24" s="34">
        <v>2</v>
      </c>
      <c r="Y24" s="38" t="s">
        <v>147</v>
      </c>
      <c r="Z24" s="34">
        <v>100</v>
      </c>
      <c r="AA24" s="34">
        <v>0.03</v>
      </c>
      <c r="AB24" s="34" t="s">
        <v>138</v>
      </c>
      <c r="AC24" s="34" t="s">
        <v>138</v>
      </c>
      <c r="AD24" s="39">
        <v>5</v>
      </c>
      <c r="AE24" s="39">
        <v>1.0680339887498949</v>
      </c>
    </row>
    <row r="25" spans="2:31" x14ac:dyDescent="0.55000000000000004">
      <c r="B25" s="33" t="s">
        <v>40</v>
      </c>
      <c r="C25" s="34" t="s">
        <v>97</v>
      </c>
      <c r="D25" s="40">
        <v>45350</v>
      </c>
      <c r="E25" s="38" t="s">
        <v>65</v>
      </c>
      <c r="F25" s="34" t="s">
        <v>113</v>
      </c>
      <c r="G25" s="34">
        <v>40.4</v>
      </c>
      <c r="H25" s="34">
        <v>40</v>
      </c>
      <c r="I25" s="34">
        <v>0</v>
      </c>
      <c r="J25" s="33">
        <v>5</v>
      </c>
      <c r="K25" s="34">
        <v>0</v>
      </c>
      <c r="L25" s="34">
        <v>1.5</v>
      </c>
      <c r="M25" s="34">
        <v>0</v>
      </c>
      <c r="N25" s="34">
        <v>0</v>
      </c>
      <c r="O25" s="34">
        <v>5</v>
      </c>
      <c r="P25" s="34">
        <v>0</v>
      </c>
      <c r="Q25" s="34">
        <v>8</v>
      </c>
      <c r="R25" s="34">
        <v>0</v>
      </c>
      <c r="S25" s="34">
        <v>0.1</v>
      </c>
      <c r="T25" s="36">
        <v>11.669999999999998</v>
      </c>
      <c r="U25" s="36">
        <v>31.37</v>
      </c>
      <c r="V25" s="37" t="s">
        <v>131</v>
      </c>
      <c r="W25" s="37"/>
      <c r="X25" s="34">
        <v>2</v>
      </c>
      <c r="Y25" s="38" t="s">
        <v>147</v>
      </c>
      <c r="Z25" s="34">
        <v>100</v>
      </c>
      <c r="AA25" s="34">
        <v>0.05</v>
      </c>
      <c r="AB25" s="34" t="s">
        <v>138</v>
      </c>
      <c r="AC25" s="34" t="s">
        <v>138</v>
      </c>
      <c r="AD25" s="39">
        <v>5</v>
      </c>
      <c r="AE25" s="39">
        <v>1.0380339887498948</v>
      </c>
    </row>
    <row r="26" spans="2:31" x14ac:dyDescent="0.55000000000000004">
      <c r="B26" s="33" t="s">
        <v>41</v>
      </c>
      <c r="C26" s="34" t="s">
        <v>96</v>
      </c>
      <c r="D26" s="40">
        <v>45350</v>
      </c>
      <c r="E26" s="38" t="s">
        <v>65</v>
      </c>
      <c r="F26" s="34" t="s">
        <v>116</v>
      </c>
      <c r="G26" s="34">
        <v>43.4</v>
      </c>
      <c r="H26" s="34">
        <v>40</v>
      </c>
      <c r="I26" s="34">
        <v>0</v>
      </c>
      <c r="J26" s="34">
        <v>0</v>
      </c>
      <c r="K26" s="33">
        <v>2</v>
      </c>
      <c r="L26" s="34">
        <v>1.5</v>
      </c>
      <c r="M26" s="34">
        <v>0</v>
      </c>
      <c r="N26" s="34">
        <v>0</v>
      </c>
      <c r="O26" s="34">
        <v>5</v>
      </c>
      <c r="P26" s="34">
        <v>0</v>
      </c>
      <c r="Q26" s="34">
        <v>8</v>
      </c>
      <c r="R26" s="34">
        <v>0</v>
      </c>
      <c r="S26" s="34">
        <v>0.1</v>
      </c>
      <c r="T26" s="36">
        <v>11.419999999999998</v>
      </c>
      <c r="U26" s="36">
        <v>34.42</v>
      </c>
      <c r="V26" s="37" t="s">
        <v>131</v>
      </c>
      <c r="W26" s="37"/>
      <c r="X26" s="34">
        <v>2</v>
      </c>
      <c r="Y26" s="38" t="s">
        <v>147</v>
      </c>
      <c r="Z26" s="34">
        <v>100</v>
      </c>
      <c r="AA26" s="34">
        <v>0.03</v>
      </c>
      <c r="AB26" s="34" t="s">
        <v>138</v>
      </c>
      <c r="AC26" s="34" t="s">
        <v>138</v>
      </c>
      <c r="AD26" s="39">
        <v>5</v>
      </c>
      <c r="AE26" s="39">
        <v>1.0880339887498949</v>
      </c>
    </row>
    <row r="27" spans="2:31" x14ac:dyDescent="0.55000000000000004">
      <c r="B27" s="33" t="s">
        <v>42</v>
      </c>
      <c r="C27" s="34" t="s">
        <v>104</v>
      </c>
      <c r="D27" s="40">
        <v>45366</v>
      </c>
      <c r="E27" s="38" t="s">
        <v>65</v>
      </c>
      <c r="F27" s="34" t="s">
        <v>112</v>
      </c>
      <c r="G27" s="34">
        <v>43.4</v>
      </c>
      <c r="H27" s="34">
        <v>0</v>
      </c>
      <c r="I27" s="33">
        <v>40</v>
      </c>
      <c r="J27" s="34">
        <v>0</v>
      </c>
      <c r="K27" s="33">
        <v>2</v>
      </c>
      <c r="L27" s="34">
        <v>1.5</v>
      </c>
      <c r="M27" s="34">
        <v>0</v>
      </c>
      <c r="N27" s="34">
        <v>0</v>
      </c>
      <c r="O27" s="34">
        <v>5</v>
      </c>
      <c r="P27" s="34">
        <v>0</v>
      </c>
      <c r="Q27" s="34">
        <v>8</v>
      </c>
      <c r="R27" s="34">
        <v>0</v>
      </c>
      <c r="S27" s="34">
        <v>0.1</v>
      </c>
      <c r="T27" s="36">
        <v>7.419999999999999</v>
      </c>
      <c r="U27" s="36">
        <v>36.42</v>
      </c>
      <c r="V27" s="37" t="s">
        <v>131</v>
      </c>
      <c r="W27" s="37"/>
      <c r="X27" s="34">
        <v>2</v>
      </c>
      <c r="Y27" s="38" t="s">
        <v>147</v>
      </c>
      <c r="Z27" s="34">
        <v>100</v>
      </c>
      <c r="AA27" s="34">
        <v>0.03</v>
      </c>
      <c r="AB27" s="34" t="s">
        <v>138</v>
      </c>
      <c r="AC27" s="34" t="s">
        <v>138</v>
      </c>
      <c r="AD27" s="39">
        <v>5</v>
      </c>
      <c r="AE27" s="39">
        <v>1.0880339887498949</v>
      </c>
    </row>
    <row r="28" spans="2:31" x14ac:dyDescent="0.55000000000000004">
      <c r="B28" s="33" t="s">
        <v>43</v>
      </c>
      <c r="C28" s="34" t="s">
        <v>105</v>
      </c>
      <c r="D28" s="40">
        <v>45366</v>
      </c>
      <c r="E28" s="38" t="s">
        <v>65</v>
      </c>
      <c r="F28" s="34" t="s">
        <v>113</v>
      </c>
      <c r="G28" s="34">
        <v>40.4</v>
      </c>
      <c r="H28" s="34">
        <v>0</v>
      </c>
      <c r="I28" s="34">
        <v>40</v>
      </c>
      <c r="J28" s="34">
        <v>0</v>
      </c>
      <c r="K28" s="33">
        <v>5</v>
      </c>
      <c r="L28" s="34">
        <v>1.5</v>
      </c>
      <c r="M28" s="34">
        <v>0</v>
      </c>
      <c r="N28" s="34">
        <v>0</v>
      </c>
      <c r="O28" s="34">
        <v>5</v>
      </c>
      <c r="P28" s="34">
        <v>0</v>
      </c>
      <c r="Q28" s="34">
        <v>8</v>
      </c>
      <c r="R28" s="34">
        <v>0</v>
      </c>
      <c r="S28" s="34">
        <v>0.1</v>
      </c>
      <c r="T28" s="36">
        <v>7.419999999999999</v>
      </c>
      <c r="U28" s="36">
        <v>33.42</v>
      </c>
      <c r="V28" s="37" t="s">
        <v>131</v>
      </c>
      <c r="W28" s="37"/>
      <c r="X28" s="34">
        <v>2</v>
      </c>
      <c r="Y28" s="38" t="s">
        <v>147</v>
      </c>
      <c r="Z28" s="34">
        <v>100</v>
      </c>
      <c r="AA28" s="34">
        <v>0.03</v>
      </c>
      <c r="AB28" s="34" t="s">
        <v>138</v>
      </c>
      <c r="AC28" s="34" t="s">
        <v>138</v>
      </c>
      <c r="AD28" s="39">
        <v>5</v>
      </c>
      <c r="AE28" s="39">
        <v>1.0880339887498949</v>
      </c>
    </row>
    <row r="29" spans="2:31" x14ac:dyDescent="0.55000000000000004">
      <c r="B29" s="33" t="s">
        <v>44</v>
      </c>
      <c r="C29" s="34" t="s">
        <v>106</v>
      </c>
      <c r="D29" s="40">
        <v>45366</v>
      </c>
      <c r="E29" s="38" t="s">
        <v>65</v>
      </c>
      <c r="F29" s="34" t="s">
        <v>114</v>
      </c>
      <c r="G29" s="34">
        <v>38.4</v>
      </c>
      <c r="H29" s="34">
        <v>0</v>
      </c>
      <c r="I29" s="33">
        <v>45</v>
      </c>
      <c r="J29" s="34">
        <v>0</v>
      </c>
      <c r="K29" s="34">
        <v>2</v>
      </c>
      <c r="L29" s="34">
        <v>1.5</v>
      </c>
      <c r="M29" s="34">
        <v>0</v>
      </c>
      <c r="N29" s="34">
        <v>0</v>
      </c>
      <c r="O29" s="34">
        <v>5</v>
      </c>
      <c r="P29" s="34">
        <v>0</v>
      </c>
      <c r="Q29" s="34">
        <v>8</v>
      </c>
      <c r="R29" s="34">
        <v>0</v>
      </c>
      <c r="S29" s="34">
        <v>0.1</v>
      </c>
      <c r="T29" s="36">
        <v>7.419999999999999</v>
      </c>
      <c r="U29" s="36">
        <v>31.419999999999998</v>
      </c>
      <c r="V29" s="37" t="s">
        <v>131</v>
      </c>
      <c r="W29" s="37"/>
      <c r="X29" s="34">
        <v>2</v>
      </c>
      <c r="Y29" s="38" t="s">
        <v>147</v>
      </c>
      <c r="Z29" s="34">
        <v>100</v>
      </c>
      <c r="AA29" s="34">
        <v>0.03</v>
      </c>
      <c r="AB29" s="34" t="s">
        <v>138</v>
      </c>
      <c r="AC29" s="34" t="s">
        <v>138</v>
      </c>
      <c r="AD29" s="39">
        <v>5</v>
      </c>
      <c r="AE29" s="39">
        <v>1.0880339887498949</v>
      </c>
    </row>
    <row r="30" spans="2:31" x14ac:dyDescent="0.55000000000000004">
      <c r="B30" s="33" t="s">
        <v>45</v>
      </c>
      <c r="C30" s="34" t="s">
        <v>107</v>
      </c>
      <c r="D30" s="40">
        <v>45366</v>
      </c>
      <c r="E30" s="38" t="s">
        <v>65</v>
      </c>
      <c r="F30" s="34" t="s">
        <v>114</v>
      </c>
      <c r="G30" s="34">
        <v>48.4</v>
      </c>
      <c r="H30" s="34">
        <v>0</v>
      </c>
      <c r="I30" s="33">
        <v>35</v>
      </c>
      <c r="J30" s="34">
        <v>0</v>
      </c>
      <c r="K30" s="34">
        <v>2</v>
      </c>
      <c r="L30" s="34">
        <v>1.5</v>
      </c>
      <c r="M30" s="34">
        <v>0</v>
      </c>
      <c r="N30" s="34">
        <v>0</v>
      </c>
      <c r="O30" s="34">
        <v>5</v>
      </c>
      <c r="P30" s="34">
        <v>0</v>
      </c>
      <c r="Q30" s="34">
        <v>8</v>
      </c>
      <c r="R30" s="34">
        <v>0</v>
      </c>
      <c r="S30" s="34">
        <v>0.1</v>
      </c>
      <c r="T30" s="36">
        <v>7.419999999999999</v>
      </c>
      <c r="U30" s="36">
        <v>41.42</v>
      </c>
      <c r="V30" s="37" t="s">
        <v>131</v>
      </c>
      <c r="W30" s="37"/>
      <c r="X30" s="34">
        <v>2</v>
      </c>
      <c r="Y30" s="38" t="s">
        <v>147</v>
      </c>
      <c r="Z30" s="34">
        <v>100</v>
      </c>
      <c r="AA30" s="34">
        <v>0.03</v>
      </c>
      <c r="AB30" s="34" t="s">
        <v>138</v>
      </c>
      <c r="AC30" s="34" t="s">
        <v>138</v>
      </c>
      <c r="AD30" s="39">
        <v>5</v>
      </c>
      <c r="AE30" s="39">
        <v>1.0880339887498949</v>
      </c>
    </row>
    <row r="31" spans="2:31" x14ac:dyDescent="0.55000000000000004">
      <c r="B31" s="33" t="s">
        <v>46</v>
      </c>
      <c r="C31" s="34" t="s">
        <v>139</v>
      </c>
      <c r="D31" s="40">
        <v>45392</v>
      </c>
      <c r="E31" s="38" t="s">
        <v>65</v>
      </c>
      <c r="F31" s="34" t="s">
        <v>118</v>
      </c>
      <c r="G31" s="34">
        <v>43.4</v>
      </c>
      <c r="H31" s="34">
        <v>0</v>
      </c>
      <c r="I31" s="34">
        <v>40</v>
      </c>
      <c r="J31" s="34">
        <v>0</v>
      </c>
      <c r="K31" s="34">
        <v>2</v>
      </c>
      <c r="L31" s="34">
        <v>1.5</v>
      </c>
      <c r="M31" s="34">
        <v>0</v>
      </c>
      <c r="N31" s="34">
        <v>0</v>
      </c>
      <c r="O31" s="34">
        <v>5</v>
      </c>
      <c r="P31" s="34">
        <v>0</v>
      </c>
      <c r="Q31" s="34">
        <v>8</v>
      </c>
      <c r="R31" s="34">
        <v>0</v>
      </c>
      <c r="S31" s="34">
        <v>0.1</v>
      </c>
      <c r="T31" s="36">
        <v>7.419999999999999</v>
      </c>
      <c r="U31" s="36">
        <v>36.42</v>
      </c>
      <c r="V31" s="36">
        <v>9.8199999999999985</v>
      </c>
      <c r="W31" s="36" t="s">
        <v>153</v>
      </c>
      <c r="X31" s="34">
        <v>2</v>
      </c>
      <c r="Y31" s="38" t="s">
        <v>147</v>
      </c>
      <c r="Z31" s="34">
        <v>100</v>
      </c>
      <c r="AA31" s="34">
        <v>0.03</v>
      </c>
      <c r="AB31" s="34" t="s">
        <v>138</v>
      </c>
      <c r="AC31" s="34" t="s">
        <v>138</v>
      </c>
      <c r="AD31" s="39">
        <v>5</v>
      </c>
      <c r="AE31" s="39">
        <v>1.0880339887498949</v>
      </c>
    </row>
    <row r="32" spans="2:31" x14ac:dyDescent="0.55000000000000004">
      <c r="B32" s="33" t="s">
        <v>108</v>
      </c>
      <c r="C32" s="34" t="s">
        <v>98</v>
      </c>
      <c r="D32" s="40">
        <v>45392</v>
      </c>
      <c r="E32" s="38" t="s">
        <v>65</v>
      </c>
      <c r="F32" s="34" t="s">
        <v>52</v>
      </c>
      <c r="G32" s="34">
        <v>40.9</v>
      </c>
      <c r="H32" s="34">
        <v>0</v>
      </c>
      <c r="I32" s="34">
        <v>40</v>
      </c>
      <c r="J32" s="34">
        <v>0</v>
      </c>
      <c r="K32" s="34">
        <v>2</v>
      </c>
      <c r="L32" s="34">
        <v>1.5</v>
      </c>
      <c r="M32" s="34">
        <v>0</v>
      </c>
      <c r="N32" s="34">
        <v>0</v>
      </c>
      <c r="O32" s="33">
        <v>7.5</v>
      </c>
      <c r="P32" s="34">
        <v>0</v>
      </c>
      <c r="Q32" s="34">
        <v>8</v>
      </c>
      <c r="R32" s="34">
        <v>0</v>
      </c>
      <c r="S32" s="34">
        <v>0.1</v>
      </c>
      <c r="T32" s="36">
        <v>8.6699999999999982</v>
      </c>
      <c r="U32" s="36">
        <v>34.019999999999996</v>
      </c>
      <c r="V32" s="41">
        <v>29.82</v>
      </c>
      <c r="W32" s="41" t="s">
        <v>151</v>
      </c>
      <c r="X32" s="34">
        <v>2</v>
      </c>
      <c r="Y32" s="38" t="s">
        <v>147</v>
      </c>
      <c r="Z32" s="34">
        <v>100</v>
      </c>
      <c r="AA32" s="34">
        <v>0.03</v>
      </c>
      <c r="AB32" s="34" t="s">
        <v>138</v>
      </c>
      <c r="AC32" s="34" t="s">
        <v>138</v>
      </c>
      <c r="AD32" s="39">
        <v>5</v>
      </c>
      <c r="AE32" s="39">
        <v>1.3393063937629153</v>
      </c>
    </row>
    <row r="33" spans="2:31" x14ac:dyDescent="0.55000000000000004">
      <c r="B33" s="33" t="s">
        <v>109</v>
      </c>
      <c r="C33" s="34" t="s">
        <v>99</v>
      </c>
      <c r="D33" s="40">
        <v>45392</v>
      </c>
      <c r="E33" s="38" t="s">
        <v>65</v>
      </c>
      <c r="F33" s="34" t="s">
        <v>52</v>
      </c>
      <c r="G33" s="34">
        <v>38.4</v>
      </c>
      <c r="H33" s="34">
        <v>0</v>
      </c>
      <c r="I33" s="34">
        <v>40</v>
      </c>
      <c r="J33" s="34">
        <v>0</v>
      </c>
      <c r="K33" s="34">
        <v>2</v>
      </c>
      <c r="L33" s="34">
        <v>1.5</v>
      </c>
      <c r="M33" s="34">
        <v>0</v>
      </c>
      <c r="N33" s="34">
        <v>0</v>
      </c>
      <c r="O33" s="33">
        <v>10</v>
      </c>
      <c r="P33" s="34">
        <v>0</v>
      </c>
      <c r="Q33" s="34">
        <v>8</v>
      </c>
      <c r="R33" s="34">
        <v>0</v>
      </c>
      <c r="S33" s="34">
        <v>0.1</v>
      </c>
      <c r="T33" s="36">
        <v>9.9199999999999982</v>
      </c>
      <c r="U33" s="36">
        <v>31.619999999999997</v>
      </c>
      <c r="V33" s="41">
        <v>45.65</v>
      </c>
      <c r="W33" s="41" t="s">
        <v>152</v>
      </c>
      <c r="X33" s="34">
        <v>2</v>
      </c>
      <c r="Y33" s="38" t="s">
        <v>147</v>
      </c>
      <c r="Z33" s="34">
        <v>100</v>
      </c>
      <c r="AA33" s="34">
        <v>0.03</v>
      </c>
      <c r="AB33" s="34" t="s">
        <v>138</v>
      </c>
      <c r="AC33" s="34" t="s">
        <v>138</v>
      </c>
      <c r="AD33" s="39">
        <v>5</v>
      </c>
      <c r="AE33" s="39">
        <v>1.5511388300841897</v>
      </c>
    </row>
    <row r="34" spans="2:31" x14ac:dyDescent="0.55000000000000004">
      <c r="B34" s="33" t="s">
        <v>110</v>
      </c>
      <c r="C34" s="34" t="s">
        <v>101</v>
      </c>
      <c r="D34" s="40">
        <v>45392</v>
      </c>
      <c r="E34" s="38" t="s">
        <v>64</v>
      </c>
      <c r="F34" s="34" t="s">
        <v>100</v>
      </c>
      <c r="G34" s="34">
        <v>43.4</v>
      </c>
      <c r="H34" s="34">
        <v>0</v>
      </c>
      <c r="I34" s="34">
        <v>40</v>
      </c>
      <c r="J34" s="34">
        <v>0</v>
      </c>
      <c r="K34" s="34">
        <v>2</v>
      </c>
      <c r="L34" s="34">
        <v>1.5</v>
      </c>
      <c r="M34" s="34">
        <v>0</v>
      </c>
      <c r="N34" s="34">
        <v>0</v>
      </c>
      <c r="O34" s="34">
        <v>0</v>
      </c>
      <c r="P34" s="33">
        <v>5</v>
      </c>
      <c r="Q34" s="34">
        <v>8</v>
      </c>
      <c r="R34" s="34">
        <v>0</v>
      </c>
      <c r="S34" s="34">
        <v>0.1</v>
      </c>
      <c r="T34" s="36">
        <v>7.669999999999999</v>
      </c>
      <c r="U34" s="36">
        <v>36.42</v>
      </c>
      <c r="V34" s="36">
        <v>10.069999999999999</v>
      </c>
      <c r="W34" s="36" t="s">
        <v>153</v>
      </c>
      <c r="X34" s="34">
        <v>2</v>
      </c>
      <c r="Y34" s="38" t="s">
        <v>147</v>
      </c>
      <c r="Z34" s="34">
        <v>100</v>
      </c>
      <c r="AA34" s="34">
        <v>0.03</v>
      </c>
      <c r="AB34" s="34" t="s">
        <v>138</v>
      </c>
      <c r="AC34" s="34" t="s">
        <v>138</v>
      </c>
      <c r="AD34" s="39">
        <v>5</v>
      </c>
      <c r="AE34" s="39">
        <v>1.1652286093343935</v>
      </c>
    </row>
    <row r="35" spans="2:31" x14ac:dyDescent="0.55000000000000004">
      <c r="B35" s="33" t="s">
        <v>111</v>
      </c>
      <c r="C35" s="34" t="s">
        <v>102</v>
      </c>
      <c r="D35" s="40">
        <v>45392</v>
      </c>
      <c r="E35" s="38" t="s">
        <v>64</v>
      </c>
      <c r="F35" s="34" t="s">
        <v>100</v>
      </c>
      <c r="G35" s="34">
        <v>40.9</v>
      </c>
      <c r="H35" s="34">
        <v>0</v>
      </c>
      <c r="I35" s="34">
        <v>40</v>
      </c>
      <c r="J35" s="34">
        <v>0</v>
      </c>
      <c r="K35" s="34">
        <v>2</v>
      </c>
      <c r="L35" s="34">
        <v>1.5</v>
      </c>
      <c r="M35" s="34">
        <v>0</v>
      </c>
      <c r="N35" s="34">
        <v>0</v>
      </c>
      <c r="O35" s="34">
        <v>0</v>
      </c>
      <c r="P35" s="33">
        <v>7.5</v>
      </c>
      <c r="Q35" s="34">
        <v>8</v>
      </c>
      <c r="R35" s="34">
        <v>0</v>
      </c>
      <c r="S35" s="34">
        <v>0.1</v>
      </c>
      <c r="T35" s="36">
        <v>9.0449999999999982</v>
      </c>
      <c r="U35" s="36">
        <v>34.019999999999996</v>
      </c>
      <c r="V35" s="41">
        <v>67.7</v>
      </c>
      <c r="W35" s="41" t="s">
        <v>152</v>
      </c>
      <c r="X35" s="34">
        <v>2</v>
      </c>
      <c r="Y35" s="38" t="s">
        <v>147</v>
      </c>
      <c r="Z35" s="34">
        <v>100</v>
      </c>
      <c r="AA35" s="34">
        <v>0.03</v>
      </c>
      <c r="AB35" s="34" t="s">
        <v>138</v>
      </c>
      <c r="AC35" s="34" t="s">
        <v>138</v>
      </c>
      <c r="AD35" s="39">
        <v>5</v>
      </c>
      <c r="AE35" s="39">
        <v>1.4338501094227998</v>
      </c>
    </row>
    <row r="36" spans="2:31" x14ac:dyDescent="0.55000000000000004">
      <c r="B36" s="33" t="s">
        <v>143</v>
      </c>
      <c r="C36" s="34" t="s">
        <v>103</v>
      </c>
      <c r="D36" s="40">
        <v>45392</v>
      </c>
      <c r="E36" s="38" t="s">
        <v>64</v>
      </c>
      <c r="F36" s="34" t="s">
        <v>100</v>
      </c>
      <c r="G36" s="34">
        <v>38.4</v>
      </c>
      <c r="H36" s="34">
        <v>0</v>
      </c>
      <c r="I36" s="34">
        <v>40</v>
      </c>
      <c r="J36" s="34">
        <v>0</v>
      </c>
      <c r="K36" s="34">
        <v>2</v>
      </c>
      <c r="L36" s="34">
        <v>1.5</v>
      </c>
      <c r="M36" s="34">
        <v>0</v>
      </c>
      <c r="N36" s="34">
        <v>0</v>
      </c>
      <c r="O36" s="34">
        <v>0</v>
      </c>
      <c r="P36" s="33">
        <v>10</v>
      </c>
      <c r="Q36" s="34">
        <v>8</v>
      </c>
      <c r="R36" s="34">
        <v>0</v>
      </c>
      <c r="S36" s="34">
        <v>0.1</v>
      </c>
      <c r="T36" s="36">
        <v>10.419999999999998</v>
      </c>
      <c r="U36" s="36">
        <v>31.619999999999997</v>
      </c>
      <c r="V36" s="41">
        <v>112.82</v>
      </c>
      <c r="W36" s="41" t="s">
        <v>152</v>
      </c>
      <c r="X36" s="34">
        <v>2</v>
      </c>
      <c r="Y36" s="38" t="s">
        <v>147</v>
      </c>
      <c r="Z36" s="34">
        <v>100</v>
      </c>
      <c r="AA36" s="34">
        <v>0.03</v>
      </c>
      <c r="AB36" s="34">
        <v>10</v>
      </c>
      <c r="AC36" s="34">
        <v>5</v>
      </c>
      <c r="AD36" s="39">
        <v>5</v>
      </c>
      <c r="AE36" s="39">
        <v>1.6603085094570331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5531-539F-473A-BEFE-FAB0C4C3EE43}">
  <dimension ref="B5:AE36"/>
  <sheetViews>
    <sheetView showGridLines="0" workbookViewId="0">
      <selection activeCell="AA19" sqref="AA19"/>
    </sheetView>
  </sheetViews>
  <sheetFormatPr defaultRowHeight="18" x14ac:dyDescent="0.55000000000000004"/>
  <cols>
    <col min="2" max="2" width="10.4140625" bestFit="1" customWidth="1"/>
    <col min="3" max="3" width="48.6640625" bestFit="1" customWidth="1"/>
    <col min="4" max="4" width="14.08203125" bestFit="1" customWidth="1"/>
    <col min="5" max="5" width="6.6640625" bestFit="1" customWidth="1"/>
    <col min="6" max="6" width="20.25" bestFit="1" customWidth="1"/>
    <col min="7" max="7" width="6.6640625" bestFit="1" customWidth="1"/>
    <col min="8" max="9" width="5.83203125" bestFit="1" customWidth="1"/>
    <col min="10" max="11" width="7.6640625" bestFit="1" customWidth="1"/>
    <col min="12" max="14" width="12.33203125" bestFit="1" customWidth="1"/>
    <col min="15" max="16" width="6.6640625" bestFit="1" customWidth="1"/>
    <col min="17" max="18" width="10.4140625" bestFit="1" customWidth="1"/>
    <col min="19" max="19" width="6.6640625" bestFit="1" customWidth="1"/>
    <col min="20" max="20" width="4.83203125" bestFit="1" customWidth="1"/>
    <col min="21" max="21" width="8.5" bestFit="1" customWidth="1"/>
    <col min="22" max="22" width="12.33203125" bestFit="1" customWidth="1"/>
    <col min="23" max="23" width="12.33203125" customWidth="1"/>
    <col min="24" max="24" width="8.5" bestFit="1" customWidth="1"/>
    <col min="25" max="25" width="10.4140625" bestFit="1" customWidth="1"/>
    <col min="26" max="26" width="8.5" bestFit="1" customWidth="1"/>
    <col min="27" max="27" width="14.33203125" bestFit="1" customWidth="1"/>
    <col min="28" max="29" width="8.5" bestFit="1" customWidth="1"/>
    <col min="30" max="30" width="12.5" bestFit="1" customWidth="1"/>
    <col min="31" max="31" width="8.5" bestFit="1" customWidth="1"/>
  </cols>
  <sheetData>
    <row r="5" spans="2:31" x14ac:dyDescent="0.55000000000000004">
      <c r="G5" s="27" t="s">
        <v>126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27" t="s">
        <v>127</v>
      </c>
      <c r="U5" s="18"/>
      <c r="V5" s="23"/>
      <c r="W5" s="23"/>
      <c r="X5" s="27" t="s">
        <v>129</v>
      </c>
      <c r="Y5" s="18"/>
      <c r="Z5" s="18"/>
      <c r="AA5" s="18"/>
      <c r="AB5" s="27" t="s">
        <v>128</v>
      </c>
      <c r="AC5" s="18"/>
      <c r="AD5" s="27" t="s">
        <v>130</v>
      </c>
      <c r="AE5" s="28"/>
    </row>
    <row r="6" spans="2:31" x14ac:dyDescent="0.55000000000000004">
      <c r="B6" s="33" t="s">
        <v>125</v>
      </c>
      <c r="C6" s="34" t="s">
        <v>0</v>
      </c>
      <c r="D6" s="34" t="s">
        <v>1</v>
      </c>
      <c r="E6" s="34" t="s">
        <v>63</v>
      </c>
      <c r="F6" s="34" t="s">
        <v>2</v>
      </c>
      <c r="G6" s="34" t="s">
        <v>3</v>
      </c>
      <c r="H6" s="34" t="s">
        <v>89</v>
      </c>
      <c r="I6" s="34" t="s">
        <v>90</v>
      </c>
      <c r="J6" s="34" t="s">
        <v>91</v>
      </c>
      <c r="K6" s="34" t="s">
        <v>92</v>
      </c>
      <c r="L6" s="34" t="s">
        <v>4</v>
      </c>
      <c r="M6" s="34" t="s">
        <v>5</v>
      </c>
      <c r="N6" s="34" t="s">
        <v>6</v>
      </c>
      <c r="O6" s="34" t="s">
        <v>7</v>
      </c>
      <c r="P6" s="34" t="s">
        <v>8</v>
      </c>
      <c r="Q6" s="34" t="s">
        <v>9</v>
      </c>
      <c r="R6" s="34" t="s">
        <v>10</v>
      </c>
      <c r="S6" s="34" t="s">
        <v>11</v>
      </c>
      <c r="T6" s="34" t="s">
        <v>18</v>
      </c>
      <c r="U6" s="34" t="s">
        <v>19</v>
      </c>
      <c r="V6" s="34" t="s">
        <v>20</v>
      </c>
      <c r="W6" s="34" t="s">
        <v>149</v>
      </c>
      <c r="X6" s="34" t="s">
        <v>141</v>
      </c>
      <c r="Y6" s="34" t="s">
        <v>12</v>
      </c>
      <c r="Z6" s="34" t="s">
        <v>13</v>
      </c>
      <c r="AA6" s="34" t="s">
        <v>14</v>
      </c>
      <c r="AB6" s="34" t="s">
        <v>15</v>
      </c>
      <c r="AC6" s="34" t="s">
        <v>16</v>
      </c>
      <c r="AD6" s="34" t="s">
        <v>124</v>
      </c>
      <c r="AE6" s="34" t="s">
        <v>17</v>
      </c>
    </row>
    <row r="7" spans="2:31" x14ac:dyDescent="0.55000000000000004">
      <c r="B7" s="33" t="s">
        <v>21</v>
      </c>
      <c r="C7" s="34" t="s">
        <v>55</v>
      </c>
      <c r="D7" s="35">
        <v>45310</v>
      </c>
      <c r="E7" s="34" t="s">
        <v>64</v>
      </c>
      <c r="F7" s="34" t="s">
        <v>47</v>
      </c>
      <c r="G7" s="34">
        <v>47.4</v>
      </c>
      <c r="H7" s="34">
        <v>40</v>
      </c>
      <c r="I7" s="34">
        <v>0</v>
      </c>
      <c r="J7" s="34">
        <v>2</v>
      </c>
      <c r="K7" s="34">
        <v>0</v>
      </c>
      <c r="L7" s="33">
        <v>1.5</v>
      </c>
      <c r="M7" s="34">
        <v>0</v>
      </c>
      <c r="N7" s="34">
        <v>0</v>
      </c>
      <c r="O7" s="34">
        <v>5</v>
      </c>
      <c r="P7" s="34">
        <v>0</v>
      </c>
      <c r="Q7" s="34">
        <v>4</v>
      </c>
      <c r="R7" s="34">
        <v>0</v>
      </c>
      <c r="S7" s="34">
        <v>0.1</v>
      </c>
      <c r="T7" s="36">
        <v>9</v>
      </c>
      <c r="U7" s="36">
        <v>38.239999999999995</v>
      </c>
      <c r="V7" s="37"/>
      <c r="W7" s="37"/>
      <c r="X7" s="34">
        <v>2</v>
      </c>
      <c r="Y7" s="38" t="s">
        <v>146</v>
      </c>
      <c r="Z7" s="38">
        <v>25</v>
      </c>
      <c r="AA7" s="38"/>
      <c r="AB7" s="34">
        <v>10</v>
      </c>
      <c r="AC7" s="34">
        <v>5</v>
      </c>
      <c r="AD7" s="39">
        <v>2.4362658773652743</v>
      </c>
      <c r="AE7" s="39">
        <v>1.0680339887498949</v>
      </c>
    </row>
    <row r="8" spans="2:31" x14ac:dyDescent="0.55000000000000004">
      <c r="B8" s="33" t="s">
        <v>23</v>
      </c>
      <c r="C8" s="34" t="s">
        <v>56</v>
      </c>
      <c r="D8" s="35">
        <v>45310</v>
      </c>
      <c r="E8" s="34" t="s">
        <v>64</v>
      </c>
      <c r="F8" s="34" t="s">
        <v>47</v>
      </c>
      <c r="G8" s="34">
        <v>47.699999999999996</v>
      </c>
      <c r="H8" s="34">
        <v>40</v>
      </c>
      <c r="I8" s="34">
        <v>0</v>
      </c>
      <c r="J8" s="34">
        <v>2</v>
      </c>
      <c r="K8" s="34">
        <v>0</v>
      </c>
      <c r="L8" s="33">
        <v>1.2</v>
      </c>
      <c r="M8" s="34">
        <v>0</v>
      </c>
      <c r="N8" s="34">
        <v>0</v>
      </c>
      <c r="O8" s="34">
        <v>5</v>
      </c>
      <c r="P8" s="34">
        <v>0</v>
      </c>
      <c r="Q8" s="34">
        <v>4</v>
      </c>
      <c r="R8" s="34">
        <v>0</v>
      </c>
      <c r="S8" s="34">
        <v>0.1</v>
      </c>
      <c r="T8" s="36">
        <v>9</v>
      </c>
      <c r="U8" s="36">
        <v>40.039999999999992</v>
      </c>
      <c r="V8" s="37"/>
      <c r="W8" s="37"/>
      <c r="X8" s="34">
        <v>2</v>
      </c>
      <c r="Y8" s="38" t="s">
        <v>146</v>
      </c>
      <c r="Z8" s="38">
        <v>25</v>
      </c>
      <c r="AA8" s="38"/>
      <c r="AB8" s="34">
        <v>10</v>
      </c>
      <c r="AC8" s="34">
        <v>5</v>
      </c>
      <c r="AD8" s="39">
        <v>2.4362658773652743</v>
      </c>
      <c r="AE8" s="39">
        <v>1.0740339887498949</v>
      </c>
    </row>
    <row r="9" spans="2:31" x14ac:dyDescent="0.55000000000000004">
      <c r="B9" s="33" t="s">
        <v>24</v>
      </c>
      <c r="C9" s="34" t="s">
        <v>58</v>
      </c>
      <c r="D9" s="35">
        <v>45310</v>
      </c>
      <c r="E9" s="34" t="s">
        <v>64</v>
      </c>
      <c r="F9" s="34" t="s">
        <v>47</v>
      </c>
      <c r="G9" s="34">
        <v>47.9</v>
      </c>
      <c r="H9" s="34">
        <v>40</v>
      </c>
      <c r="I9" s="34">
        <v>0</v>
      </c>
      <c r="J9" s="34">
        <v>2</v>
      </c>
      <c r="K9" s="34">
        <v>0</v>
      </c>
      <c r="L9" s="33">
        <v>1</v>
      </c>
      <c r="M9" s="34">
        <v>0</v>
      </c>
      <c r="N9" s="34">
        <v>0</v>
      </c>
      <c r="O9" s="34">
        <v>5</v>
      </c>
      <c r="P9" s="34">
        <v>0</v>
      </c>
      <c r="Q9" s="34">
        <v>4</v>
      </c>
      <c r="R9" s="34">
        <v>0</v>
      </c>
      <c r="S9" s="34">
        <v>0.1</v>
      </c>
      <c r="T9" s="36">
        <v>9</v>
      </c>
      <c r="U9" s="36">
        <v>41.239999999999995</v>
      </c>
      <c r="V9" s="37"/>
      <c r="W9" s="37"/>
      <c r="X9" s="34">
        <v>2</v>
      </c>
      <c r="Y9" s="38" t="s">
        <v>146</v>
      </c>
      <c r="Z9" s="38">
        <v>25</v>
      </c>
      <c r="AA9" s="38"/>
      <c r="AB9" s="34">
        <v>10</v>
      </c>
      <c r="AC9" s="34">
        <v>5</v>
      </c>
      <c r="AD9" s="39">
        <v>2.4362658773652743</v>
      </c>
      <c r="AE9" s="39">
        <v>1.0780339887498949</v>
      </c>
    </row>
    <row r="10" spans="2:31" x14ac:dyDescent="0.55000000000000004">
      <c r="B10" s="33" t="s">
        <v>25</v>
      </c>
      <c r="C10" s="34" t="s">
        <v>60</v>
      </c>
      <c r="D10" s="35">
        <v>45310</v>
      </c>
      <c r="E10" s="34" t="s">
        <v>64</v>
      </c>
      <c r="F10" s="34" t="s">
        <v>47</v>
      </c>
      <c r="G10" s="34">
        <v>48.4</v>
      </c>
      <c r="H10" s="34">
        <v>40</v>
      </c>
      <c r="I10" s="34">
        <v>0</v>
      </c>
      <c r="J10" s="34">
        <v>2</v>
      </c>
      <c r="K10" s="34">
        <v>0</v>
      </c>
      <c r="L10" s="33">
        <v>0.5</v>
      </c>
      <c r="M10" s="34">
        <v>0</v>
      </c>
      <c r="N10" s="34">
        <v>0</v>
      </c>
      <c r="O10" s="34">
        <v>5</v>
      </c>
      <c r="P10" s="34">
        <v>0</v>
      </c>
      <c r="Q10" s="34">
        <v>4</v>
      </c>
      <c r="R10" s="34">
        <v>0</v>
      </c>
      <c r="S10" s="34">
        <v>0.1</v>
      </c>
      <c r="T10" s="36">
        <v>9</v>
      </c>
      <c r="U10" s="36">
        <v>44.239999999999995</v>
      </c>
      <c r="V10" s="37"/>
      <c r="W10" s="37"/>
      <c r="X10" s="34">
        <v>2</v>
      </c>
      <c r="Y10" s="38" t="s">
        <v>146</v>
      </c>
      <c r="Z10" s="38">
        <v>25</v>
      </c>
      <c r="AA10" s="38"/>
      <c r="AB10" s="34">
        <v>10</v>
      </c>
      <c r="AC10" s="34">
        <v>5</v>
      </c>
      <c r="AD10" s="39">
        <v>2.4362658773652743</v>
      </c>
      <c r="AE10" s="39">
        <v>1.0880339887498949</v>
      </c>
    </row>
    <row r="11" spans="2:31" x14ac:dyDescent="0.55000000000000004">
      <c r="B11" s="33" t="s">
        <v>26</v>
      </c>
      <c r="C11" s="34" t="s">
        <v>68</v>
      </c>
      <c r="D11" s="35">
        <v>45321</v>
      </c>
      <c r="E11" s="34" t="s">
        <v>65</v>
      </c>
      <c r="F11" s="34" t="s">
        <v>117</v>
      </c>
      <c r="G11" s="34">
        <v>47.4</v>
      </c>
      <c r="H11" s="34">
        <v>40</v>
      </c>
      <c r="I11" s="34">
        <v>0</v>
      </c>
      <c r="J11" s="34">
        <v>2</v>
      </c>
      <c r="K11" s="34">
        <v>0</v>
      </c>
      <c r="L11" s="34">
        <v>1.5</v>
      </c>
      <c r="M11" s="34">
        <v>0</v>
      </c>
      <c r="N11" s="34">
        <v>0</v>
      </c>
      <c r="O11" s="34">
        <v>5</v>
      </c>
      <c r="P11" s="34">
        <v>0</v>
      </c>
      <c r="Q11" s="34">
        <v>4</v>
      </c>
      <c r="R11" s="34">
        <v>0</v>
      </c>
      <c r="S11" s="34">
        <v>0.1</v>
      </c>
      <c r="T11" s="36">
        <v>9.0599999999999987</v>
      </c>
      <c r="U11" s="36">
        <v>38.239999999999995</v>
      </c>
      <c r="V11" s="37"/>
      <c r="W11" s="37"/>
      <c r="X11" s="34">
        <v>2</v>
      </c>
      <c r="Y11" s="38" t="s">
        <v>146</v>
      </c>
      <c r="Z11" s="38">
        <v>25</v>
      </c>
      <c r="AA11" s="38"/>
      <c r="AB11" s="34">
        <v>10</v>
      </c>
      <c r="AC11" s="34">
        <v>5</v>
      </c>
      <c r="AD11" s="39">
        <v>2.7058164961018223</v>
      </c>
      <c r="AE11" s="39">
        <v>1.0680339887498949</v>
      </c>
    </row>
    <row r="12" spans="2:31" x14ac:dyDescent="0.55000000000000004">
      <c r="B12" s="33" t="s">
        <v>27</v>
      </c>
      <c r="C12" s="34" t="s">
        <v>69</v>
      </c>
      <c r="D12" s="35">
        <v>45321</v>
      </c>
      <c r="E12" s="34" t="s">
        <v>65</v>
      </c>
      <c r="F12" s="34" t="s">
        <v>48</v>
      </c>
      <c r="G12" s="34">
        <v>47.4</v>
      </c>
      <c r="H12" s="34">
        <v>40</v>
      </c>
      <c r="I12" s="34">
        <v>0</v>
      </c>
      <c r="J12" s="34">
        <v>2</v>
      </c>
      <c r="K12" s="34">
        <v>0</v>
      </c>
      <c r="L12" s="34">
        <v>0</v>
      </c>
      <c r="M12" s="33">
        <v>1.5</v>
      </c>
      <c r="N12" s="34">
        <v>0</v>
      </c>
      <c r="O12" s="34">
        <v>5</v>
      </c>
      <c r="P12" s="34">
        <v>0</v>
      </c>
      <c r="Q12" s="34">
        <v>4</v>
      </c>
      <c r="R12" s="34">
        <v>0</v>
      </c>
      <c r="S12" s="34">
        <v>0.1</v>
      </c>
      <c r="T12" s="36">
        <v>9.0599999999999987</v>
      </c>
      <c r="U12" s="36">
        <v>36.739999999999995</v>
      </c>
      <c r="V12" s="37"/>
      <c r="W12" s="37"/>
      <c r="X12" s="34">
        <v>2</v>
      </c>
      <c r="Y12" s="38" t="s">
        <v>146</v>
      </c>
      <c r="Z12" s="38">
        <v>25</v>
      </c>
      <c r="AA12" s="38"/>
      <c r="AB12" s="34">
        <v>10</v>
      </c>
      <c r="AC12" s="34">
        <v>5</v>
      </c>
      <c r="AD12" s="39">
        <v>2.7058164961018223</v>
      </c>
      <c r="AE12" s="39">
        <v>1.0480339887498948</v>
      </c>
    </row>
    <row r="13" spans="2:31" x14ac:dyDescent="0.55000000000000004">
      <c r="B13" s="33" t="s">
        <v>28</v>
      </c>
      <c r="C13" s="34" t="s">
        <v>71</v>
      </c>
      <c r="D13" s="35">
        <v>45321</v>
      </c>
      <c r="E13" s="34" t="s">
        <v>65</v>
      </c>
      <c r="F13" s="34" t="s">
        <v>48</v>
      </c>
      <c r="G13" s="34">
        <v>47.4</v>
      </c>
      <c r="H13" s="34">
        <v>40</v>
      </c>
      <c r="I13" s="34">
        <v>0</v>
      </c>
      <c r="J13" s="34">
        <v>2</v>
      </c>
      <c r="K13" s="34">
        <v>0</v>
      </c>
      <c r="L13" s="34">
        <v>0</v>
      </c>
      <c r="M13" s="34">
        <v>0</v>
      </c>
      <c r="N13" s="33">
        <v>1.5</v>
      </c>
      <c r="O13" s="34">
        <v>5</v>
      </c>
      <c r="P13" s="34">
        <v>0</v>
      </c>
      <c r="Q13" s="34">
        <v>4</v>
      </c>
      <c r="R13" s="34">
        <v>0</v>
      </c>
      <c r="S13" s="34">
        <v>0.1</v>
      </c>
      <c r="T13" s="36">
        <v>9.0599999999999987</v>
      </c>
      <c r="U13" s="36">
        <v>38.989999999999995</v>
      </c>
      <c r="V13" s="37"/>
      <c r="W13" s="37"/>
      <c r="X13" s="34">
        <v>2</v>
      </c>
      <c r="Y13" s="38" t="s">
        <v>146</v>
      </c>
      <c r="Z13" s="38">
        <v>25</v>
      </c>
      <c r="AA13" s="38"/>
      <c r="AB13" s="34">
        <v>10</v>
      </c>
      <c r="AC13" s="34">
        <v>5</v>
      </c>
      <c r="AD13" s="39">
        <v>2.7058164961018223</v>
      </c>
      <c r="AE13" s="39">
        <v>1.0230339887498949</v>
      </c>
    </row>
    <row r="14" spans="2:31" x14ac:dyDescent="0.55000000000000004">
      <c r="B14" s="33" t="s">
        <v>29</v>
      </c>
      <c r="C14" s="34" t="s">
        <v>73</v>
      </c>
      <c r="D14" s="35">
        <v>45321</v>
      </c>
      <c r="E14" s="34" t="s">
        <v>65</v>
      </c>
      <c r="F14" s="34" t="s">
        <v>49</v>
      </c>
      <c r="G14" s="34">
        <v>45.4</v>
      </c>
      <c r="H14" s="34">
        <v>40</v>
      </c>
      <c r="I14" s="34">
        <v>0</v>
      </c>
      <c r="J14" s="34">
        <v>2</v>
      </c>
      <c r="K14" s="34">
        <v>0</v>
      </c>
      <c r="L14" s="34">
        <v>1.5</v>
      </c>
      <c r="M14" s="34">
        <v>0</v>
      </c>
      <c r="N14" s="34">
        <v>0</v>
      </c>
      <c r="O14" s="34">
        <v>5</v>
      </c>
      <c r="P14" s="34">
        <v>0</v>
      </c>
      <c r="Q14" s="33">
        <v>6</v>
      </c>
      <c r="R14" s="34">
        <v>0</v>
      </c>
      <c r="S14" s="34">
        <v>0.1</v>
      </c>
      <c r="T14" s="36">
        <v>10.26</v>
      </c>
      <c r="U14" s="36">
        <v>36.319999999999993</v>
      </c>
      <c r="V14" s="37"/>
      <c r="W14" s="37"/>
      <c r="X14" s="34">
        <v>2</v>
      </c>
      <c r="Y14" s="38" t="s">
        <v>146</v>
      </c>
      <c r="Z14" s="38">
        <v>25</v>
      </c>
      <c r="AA14" s="38"/>
      <c r="AB14" s="34">
        <v>10</v>
      </c>
      <c r="AC14" s="34">
        <v>5</v>
      </c>
      <c r="AD14" s="39">
        <v>3.1337247441527332</v>
      </c>
      <c r="AE14" s="39">
        <v>1.0680339887498949</v>
      </c>
    </row>
    <row r="15" spans="2:31" x14ac:dyDescent="0.55000000000000004">
      <c r="B15" s="33" t="s">
        <v>30</v>
      </c>
      <c r="C15" s="34" t="s">
        <v>75</v>
      </c>
      <c r="D15" s="35">
        <v>45321</v>
      </c>
      <c r="E15" s="34" t="s">
        <v>65</v>
      </c>
      <c r="F15" s="34" t="s">
        <v>49</v>
      </c>
      <c r="G15" s="34">
        <v>43.4</v>
      </c>
      <c r="H15" s="34">
        <v>40</v>
      </c>
      <c r="I15" s="34">
        <v>0</v>
      </c>
      <c r="J15" s="34">
        <v>2</v>
      </c>
      <c r="K15" s="34">
        <v>0</v>
      </c>
      <c r="L15" s="34">
        <v>1.5</v>
      </c>
      <c r="M15" s="34">
        <v>0</v>
      </c>
      <c r="N15" s="34">
        <v>0</v>
      </c>
      <c r="O15" s="34">
        <v>5</v>
      </c>
      <c r="P15" s="34">
        <v>0</v>
      </c>
      <c r="Q15" s="33">
        <v>8</v>
      </c>
      <c r="R15" s="34">
        <v>0</v>
      </c>
      <c r="S15" s="34">
        <v>0.1</v>
      </c>
      <c r="T15" s="36">
        <v>11.459999999999999</v>
      </c>
      <c r="U15" s="36">
        <v>34.4</v>
      </c>
      <c r="V15" s="37"/>
      <c r="W15" s="37"/>
      <c r="X15" s="34">
        <v>2</v>
      </c>
      <c r="Y15" s="38" t="s">
        <v>146</v>
      </c>
      <c r="Z15" s="38">
        <v>25</v>
      </c>
      <c r="AA15" s="38"/>
      <c r="AB15" s="34">
        <v>10</v>
      </c>
      <c r="AC15" s="34">
        <v>5</v>
      </c>
      <c r="AD15" s="39">
        <v>3.561632992203644</v>
      </c>
      <c r="AE15" s="39">
        <v>1.0680339887498949</v>
      </c>
    </row>
    <row r="16" spans="2:31" x14ac:dyDescent="0.55000000000000004">
      <c r="B16" s="33" t="s">
        <v>31</v>
      </c>
      <c r="C16" s="34" t="s">
        <v>77</v>
      </c>
      <c r="D16" s="35">
        <v>45321</v>
      </c>
      <c r="E16" s="34" t="s">
        <v>65</v>
      </c>
      <c r="F16" s="34" t="s">
        <v>49</v>
      </c>
      <c r="G16" s="34">
        <v>41.4</v>
      </c>
      <c r="H16" s="34">
        <v>40</v>
      </c>
      <c r="I16" s="34">
        <v>0</v>
      </c>
      <c r="J16" s="34">
        <v>2</v>
      </c>
      <c r="K16" s="34">
        <v>0</v>
      </c>
      <c r="L16" s="34">
        <v>1.5</v>
      </c>
      <c r="M16" s="34">
        <v>0</v>
      </c>
      <c r="N16" s="34">
        <v>0</v>
      </c>
      <c r="O16" s="34">
        <v>5</v>
      </c>
      <c r="P16" s="34">
        <v>0</v>
      </c>
      <c r="Q16" s="33">
        <v>10</v>
      </c>
      <c r="R16" s="34">
        <v>0</v>
      </c>
      <c r="S16" s="34">
        <v>0.1</v>
      </c>
      <c r="T16" s="36">
        <v>12.66</v>
      </c>
      <c r="U16" s="36">
        <v>32.479999999999997</v>
      </c>
      <c r="V16" s="37"/>
      <c r="W16" s="37"/>
      <c r="X16" s="34">
        <v>2</v>
      </c>
      <c r="Y16" s="38" t="s">
        <v>146</v>
      </c>
      <c r="Z16" s="38">
        <v>25</v>
      </c>
      <c r="AA16" s="38"/>
      <c r="AB16" s="34">
        <v>10</v>
      </c>
      <c r="AC16" s="34">
        <v>5</v>
      </c>
      <c r="AD16" s="39">
        <v>3.9895412402545554</v>
      </c>
      <c r="AE16" s="39">
        <v>1.0680339887498949</v>
      </c>
    </row>
    <row r="17" spans="2:31" x14ac:dyDescent="0.55000000000000004">
      <c r="B17" s="33" t="s">
        <v>32</v>
      </c>
      <c r="C17" s="34" t="s">
        <v>79</v>
      </c>
      <c r="D17" s="35">
        <v>45321</v>
      </c>
      <c r="E17" s="34" t="s">
        <v>65</v>
      </c>
      <c r="F17" s="34" t="s">
        <v>50</v>
      </c>
      <c r="G17" s="34">
        <v>47.4</v>
      </c>
      <c r="H17" s="34">
        <v>40</v>
      </c>
      <c r="I17" s="34">
        <v>0</v>
      </c>
      <c r="J17" s="34">
        <v>2</v>
      </c>
      <c r="K17" s="34">
        <v>0</v>
      </c>
      <c r="L17" s="34">
        <v>1.5</v>
      </c>
      <c r="M17" s="34">
        <v>0</v>
      </c>
      <c r="N17" s="34">
        <v>0</v>
      </c>
      <c r="O17" s="34">
        <v>5</v>
      </c>
      <c r="P17" s="34">
        <v>0</v>
      </c>
      <c r="Q17" s="34">
        <v>0</v>
      </c>
      <c r="R17" s="33">
        <v>4</v>
      </c>
      <c r="S17" s="34">
        <v>0.1</v>
      </c>
      <c r="T17" s="36">
        <v>9.1199999999999992</v>
      </c>
      <c r="U17" s="36">
        <v>38.239999999999995</v>
      </c>
      <c r="V17" s="37"/>
      <c r="W17" s="37"/>
      <c r="X17" s="34">
        <v>2</v>
      </c>
      <c r="Y17" s="38" t="s">
        <v>146</v>
      </c>
      <c r="Z17" s="38">
        <v>25</v>
      </c>
      <c r="AA17" s="38"/>
      <c r="AB17" s="34">
        <v>10</v>
      </c>
      <c r="AC17" s="34">
        <v>5</v>
      </c>
      <c r="AD17" s="39">
        <v>2.0211632992203645</v>
      </c>
      <c r="AE17" s="39">
        <v>1.0680339887498949</v>
      </c>
    </row>
    <row r="18" spans="2:31" x14ac:dyDescent="0.55000000000000004">
      <c r="B18" s="33" t="s">
        <v>33</v>
      </c>
      <c r="C18" s="34" t="s">
        <v>81</v>
      </c>
      <c r="D18" s="35">
        <v>45321</v>
      </c>
      <c r="E18" s="34" t="s">
        <v>65</v>
      </c>
      <c r="F18" s="34" t="s">
        <v>50</v>
      </c>
      <c r="G18" s="34">
        <v>41.4</v>
      </c>
      <c r="H18" s="34">
        <v>40</v>
      </c>
      <c r="I18" s="34">
        <v>0</v>
      </c>
      <c r="J18" s="34">
        <v>2</v>
      </c>
      <c r="K18" s="34">
        <v>0</v>
      </c>
      <c r="L18" s="34">
        <v>1.5</v>
      </c>
      <c r="M18" s="34">
        <v>0</v>
      </c>
      <c r="N18" s="34">
        <v>0</v>
      </c>
      <c r="O18" s="34">
        <v>5</v>
      </c>
      <c r="P18" s="34">
        <v>0</v>
      </c>
      <c r="Q18" s="34">
        <v>0</v>
      </c>
      <c r="R18" s="33">
        <v>10</v>
      </c>
      <c r="S18" s="34">
        <v>0.1</v>
      </c>
      <c r="T18" s="36">
        <v>12.809999999999999</v>
      </c>
      <c r="U18" s="36">
        <v>32.479999999999997</v>
      </c>
      <c r="V18" s="37"/>
      <c r="W18" s="37"/>
      <c r="X18" s="34">
        <v>2</v>
      </c>
      <c r="Y18" s="38" t="s">
        <v>146</v>
      </c>
      <c r="Z18" s="38">
        <v>25</v>
      </c>
      <c r="AA18" s="38"/>
      <c r="AB18" s="34">
        <v>10</v>
      </c>
      <c r="AC18" s="34">
        <v>5</v>
      </c>
      <c r="AD18" s="39">
        <v>2.277908248050911</v>
      </c>
      <c r="AE18" s="39">
        <v>1.0680339887498949</v>
      </c>
    </row>
    <row r="19" spans="2:31" x14ac:dyDescent="0.55000000000000004">
      <c r="B19" s="33" t="s">
        <v>34</v>
      </c>
      <c r="C19" s="34" t="s">
        <v>83</v>
      </c>
      <c r="D19" s="40">
        <v>45337</v>
      </c>
      <c r="E19" s="38" t="s">
        <v>64</v>
      </c>
      <c r="F19" s="38" t="s">
        <v>51</v>
      </c>
      <c r="G19" s="34">
        <v>43.4</v>
      </c>
      <c r="H19" s="34">
        <v>40</v>
      </c>
      <c r="I19" s="34">
        <v>0</v>
      </c>
      <c r="J19" s="34">
        <v>2</v>
      </c>
      <c r="K19" s="34">
        <v>0</v>
      </c>
      <c r="L19" s="34">
        <v>1.5</v>
      </c>
      <c r="M19" s="34">
        <v>0</v>
      </c>
      <c r="N19" s="34">
        <v>0</v>
      </c>
      <c r="O19" s="34">
        <v>5</v>
      </c>
      <c r="P19" s="34">
        <v>0</v>
      </c>
      <c r="Q19" s="34">
        <v>8</v>
      </c>
      <c r="R19" s="34">
        <v>0</v>
      </c>
      <c r="S19" s="34">
        <v>0.1</v>
      </c>
      <c r="T19" s="36">
        <v>11.459999999999999</v>
      </c>
      <c r="U19" s="36">
        <v>34.4</v>
      </c>
      <c r="V19" s="37"/>
      <c r="W19" s="37"/>
      <c r="X19" s="34">
        <v>2</v>
      </c>
      <c r="Y19" s="38" t="s">
        <v>147</v>
      </c>
      <c r="Z19" s="33">
        <v>100</v>
      </c>
      <c r="AA19" s="33">
        <v>0.01</v>
      </c>
      <c r="AB19" s="34">
        <v>10</v>
      </c>
      <c r="AC19" s="34">
        <v>5</v>
      </c>
      <c r="AD19" s="39">
        <v>2.5916666666666668</v>
      </c>
      <c r="AE19" s="39">
        <v>1.0680339887498949</v>
      </c>
    </row>
    <row r="20" spans="2:31" x14ac:dyDescent="0.55000000000000004">
      <c r="B20" s="33" t="s">
        <v>35</v>
      </c>
      <c r="C20" s="34" t="s">
        <v>85</v>
      </c>
      <c r="D20" s="40">
        <v>45337</v>
      </c>
      <c r="E20" s="38" t="s">
        <v>64</v>
      </c>
      <c r="F20" s="38" t="s">
        <v>51</v>
      </c>
      <c r="G20" s="34">
        <v>43.4</v>
      </c>
      <c r="H20" s="34">
        <v>40</v>
      </c>
      <c r="I20" s="34">
        <v>0</v>
      </c>
      <c r="J20" s="34">
        <v>2</v>
      </c>
      <c r="K20" s="34">
        <v>0</v>
      </c>
      <c r="L20" s="34">
        <v>1.5</v>
      </c>
      <c r="M20" s="34">
        <v>0</v>
      </c>
      <c r="N20" s="34">
        <v>0</v>
      </c>
      <c r="O20" s="34">
        <v>5</v>
      </c>
      <c r="P20" s="34">
        <v>0</v>
      </c>
      <c r="Q20" s="34">
        <v>8</v>
      </c>
      <c r="R20" s="34">
        <v>0</v>
      </c>
      <c r="S20" s="34">
        <v>0.1</v>
      </c>
      <c r="T20" s="36">
        <v>11.459999999999999</v>
      </c>
      <c r="U20" s="36">
        <v>34.4</v>
      </c>
      <c r="V20" s="37"/>
      <c r="W20" s="37"/>
      <c r="X20" s="34">
        <v>2</v>
      </c>
      <c r="Y20" s="38" t="s">
        <v>147</v>
      </c>
      <c r="Z20" s="33">
        <v>100</v>
      </c>
      <c r="AA20" s="33">
        <v>0.03</v>
      </c>
      <c r="AB20" s="34">
        <v>10</v>
      </c>
      <c r="AC20" s="34">
        <v>5</v>
      </c>
      <c r="AD20" s="39">
        <v>5</v>
      </c>
      <c r="AE20" s="39">
        <v>1.0680339887498949</v>
      </c>
    </row>
    <row r="21" spans="2:31" x14ac:dyDescent="0.55000000000000004">
      <c r="B21" s="33" t="s">
        <v>36</v>
      </c>
      <c r="C21" s="34" t="s">
        <v>87</v>
      </c>
      <c r="D21" s="40">
        <v>45337</v>
      </c>
      <c r="E21" s="38" t="s">
        <v>64</v>
      </c>
      <c r="F21" s="38" t="s">
        <v>51</v>
      </c>
      <c r="G21" s="34">
        <v>43.4</v>
      </c>
      <c r="H21" s="34">
        <v>40</v>
      </c>
      <c r="I21" s="34">
        <v>0</v>
      </c>
      <c r="J21" s="34">
        <v>2</v>
      </c>
      <c r="K21" s="34">
        <v>0</v>
      </c>
      <c r="L21" s="34">
        <v>1.5</v>
      </c>
      <c r="M21" s="34">
        <v>0</v>
      </c>
      <c r="N21" s="34">
        <v>0</v>
      </c>
      <c r="O21" s="34">
        <v>5</v>
      </c>
      <c r="P21" s="34">
        <v>0</v>
      </c>
      <c r="Q21" s="34">
        <v>8</v>
      </c>
      <c r="R21" s="34">
        <v>0</v>
      </c>
      <c r="S21" s="34">
        <v>0.1</v>
      </c>
      <c r="T21" s="36">
        <v>11.459999999999999</v>
      </c>
      <c r="U21" s="36">
        <v>34.4</v>
      </c>
      <c r="V21" s="37"/>
      <c r="W21" s="37"/>
      <c r="X21" s="34">
        <v>2</v>
      </c>
      <c r="Y21" s="38" t="s">
        <v>147</v>
      </c>
      <c r="Z21" s="33">
        <v>80</v>
      </c>
      <c r="AA21" s="33">
        <v>0.01</v>
      </c>
      <c r="AB21" s="34">
        <v>10</v>
      </c>
      <c r="AC21" s="34">
        <v>5</v>
      </c>
      <c r="AD21" s="39">
        <v>2.2583333333333333</v>
      </c>
      <c r="AE21" s="39">
        <v>1.0680339887498949</v>
      </c>
    </row>
    <row r="22" spans="2:31" x14ac:dyDescent="0.55000000000000004">
      <c r="B22" s="33" t="s">
        <v>37</v>
      </c>
      <c r="C22" s="34" t="s">
        <v>148</v>
      </c>
      <c r="D22" s="40">
        <v>45337</v>
      </c>
      <c r="E22" s="38" t="s">
        <v>64</v>
      </c>
      <c r="F22" s="38" t="s">
        <v>51</v>
      </c>
      <c r="G22" s="34">
        <v>43.4</v>
      </c>
      <c r="H22" s="34">
        <v>40</v>
      </c>
      <c r="I22" s="34">
        <v>0</v>
      </c>
      <c r="J22" s="34">
        <v>2</v>
      </c>
      <c r="K22" s="34">
        <v>0</v>
      </c>
      <c r="L22" s="34">
        <v>1.5</v>
      </c>
      <c r="M22" s="34">
        <v>0</v>
      </c>
      <c r="N22" s="34">
        <v>0</v>
      </c>
      <c r="O22" s="34">
        <v>5</v>
      </c>
      <c r="P22" s="34">
        <v>0</v>
      </c>
      <c r="Q22" s="34">
        <v>8</v>
      </c>
      <c r="R22" s="34">
        <v>0</v>
      </c>
      <c r="S22" s="34">
        <v>0.1</v>
      </c>
      <c r="T22" s="36">
        <v>11.459999999999999</v>
      </c>
      <c r="U22" s="36">
        <v>34.4</v>
      </c>
      <c r="V22" s="37"/>
      <c r="W22" s="37"/>
      <c r="X22" s="34">
        <v>2</v>
      </c>
      <c r="Y22" s="38" t="s">
        <v>147</v>
      </c>
      <c r="Z22" s="33">
        <v>120</v>
      </c>
      <c r="AA22" s="33">
        <v>0.01</v>
      </c>
      <c r="AB22" s="34">
        <v>10</v>
      </c>
      <c r="AC22" s="34">
        <v>5</v>
      </c>
      <c r="AD22" s="39">
        <v>2.9249999999999998</v>
      </c>
      <c r="AE22" s="39">
        <v>1.0680339887498949</v>
      </c>
    </row>
    <row r="23" spans="2:31" x14ac:dyDescent="0.55000000000000004">
      <c r="B23" s="33" t="s">
        <v>38</v>
      </c>
      <c r="C23" s="34" t="s">
        <v>93</v>
      </c>
      <c r="D23" s="40">
        <v>45350</v>
      </c>
      <c r="E23" s="38" t="s">
        <v>65</v>
      </c>
      <c r="F23" s="34" t="s">
        <v>117</v>
      </c>
      <c r="G23" s="34">
        <v>43.4</v>
      </c>
      <c r="H23" s="34">
        <v>40</v>
      </c>
      <c r="I23" s="34">
        <v>0</v>
      </c>
      <c r="J23" s="34">
        <v>2</v>
      </c>
      <c r="K23" s="34">
        <v>0</v>
      </c>
      <c r="L23" s="34">
        <v>1.5</v>
      </c>
      <c r="M23" s="34">
        <v>0</v>
      </c>
      <c r="N23" s="34">
        <v>0</v>
      </c>
      <c r="O23" s="34">
        <v>5</v>
      </c>
      <c r="P23" s="34">
        <v>0</v>
      </c>
      <c r="Q23" s="34">
        <v>8</v>
      </c>
      <c r="R23" s="34">
        <v>0</v>
      </c>
      <c r="S23" s="34">
        <v>0.1</v>
      </c>
      <c r="T23" s="36">
        <v>11.52</v>
      </c>
      <c r="U23" s="36">
        <v>34.4</v>
      </c>
      <c r="V23" s="37"/>
      <c r="W23" s="37"/>
      <c r="X23" s="34">
        <v>2</v>
      </c>
      <c r="Y23" s="38" t="s">
        <v>147</v>
      </c>
      <c r="Z23" s="34">
        <v>100</v>
      </c>
      <c r="AA23" s="34">
        <v>0.03</v>
      </c>
      <c r="AB23" s="34">
        <v>10</v>
      </c>
      <c r="AC23" s="34">
        <v>5</v>
      </c>
      <c r="AD23" s="39">
        <v>5</v>
      </c>
      <c r="AE23" s="39">
        <v>1.0680339887498949</v>
      </c>
    </row>
    <row r="24" spans="2:31" x14ac:dyDescent="0.55000000000000004">
      <c r="B24" s="33" t="s">
        <v>39</v>
      </c>
      <c r="C24" s="34" t="s">
        <v>94</v>
      </c>
      <c r="D24" s="40">
        <v>45350</v>
      </c>
      <c r="E24" s="38" t="s">
        <v>65</v>
      </c>
      <c r="F24" s="34" t="s">
        <v>115</v>
      </c>
      <c r="G24" s="34">
        <v>43.4</v>
      </c>
      <c r="H24" s="34">
        <v>0</v>
      </c>
      <c r="I24" s="33">
        <v>40</v>
      </c>
      <c r="J24" s="34">
        <v>2</v>
      </c>
      <c r="K24" s="34">
        <v>0</v>
      </c>
      <c r="L24" s="34">
        <v>1.5</v>
      </c>
      <c r="M24" s="34">
        <v>0</v>
      </c>
      <c r="N24" s="34">
        <v>0</v>
      </c>
      <c r="O24" s="34">
        <v>5</v>
      </c>
      <c r="P24" s="34">
        <v>0</v>
      </c>
      <c r="Q24" s="34">
        <v>8</v>
      </c>
      <c r="R24" s="34">
        <v>0</v>
      </c>
      <c r="S24" s="34">
        <v>0.1</v>
      </c>
      <c r="T24" s="36">
        <v>7.52</v>
      </c>
      <c r="U24" s="36">
        <v>36.4</v>
      </c>
      <c r="V24" s="37"/>
      <c r="W24" s="37"/>
      <c r="X24" s="34">
        <v>2</v>
      </c>
      <c r="Y24" s="38" t="s">
        <v>147</v>
      </c>
      <c r="Z24" s="34">
        <v>100</v>
      </c>
      <c r="AA24" s="34">
        <v>0.03</v>
      </c>
      <c r="AB24" s="34">
        <v>10</v>
      </c>
      <c r="AC24" s="34">
        <v>5</v>
      </c>
      <c r="AD24" s="39">
        <v>5</v>
      </c>
      <c r="AE24" s="39">
        <v>1.0680339887498949</v>
      </c>
    </row>
    <row r="25" spans="2:31" x14ac:dyDescent="0.55000000000000004">
      <c r="B25" s="33" t="s">
        <v>40</v>
      </c>
      <c r="C25" s="34" t="s">
        <v>97</v>
      </c>
      <c r="D25" s="40">
        <v>45350</v>
      </c>
      <c r="E25" s="38" t="s">
        <v>65</v>
      </c>
      <c r="F25" s="34" t="s">
        <v>113</v>
      </c>
      <c r="G25" s="34">
        <v>40.4</v>
      </c>
      <c r="H25" s="34">
        <v>40</v>
      </c>
      <c r="I25" s="34">
        <v>0</v>
      </c>
      <c r="J25" s="33">
        <v>5</v>
      </c>
      <c r="K25" s="34">
        <v>0</v>
      </c>
      <c r="L25" s="34">
        <v>1.5</v>
      </c>
      <c r="M25" s="34">
        <v>0</v>
      </c>
      <c r="N25" s="34">
        <v>0</v>
      </c>
      <c r="O25" s="34">
        <v>5</v>
      </c>
      <c r="P25" s="34">
        <v>0</v>
      </c>
      <c r="Q25" s="34">
        <v>8</v>
      </c>
      <c r="R25" s="34">
        <v>0</v>
      </c>
      <c r="S25" s="34">
        <v>0.1</v>
      </c>
      <c r="T25" s="36">
        <v>11.669999999999998</v>
      </c>
      <c r="U25" s="36">
        <v>31.37</v>
      </c>
      <c r="V25" s="37"/>
      <c r="W25" s="37"/>
      <c r="X25" s="34">
        <v>2</v>
      </c>
      <c r="Y25" s="38" t="s">
        <v>147</v>
      </c>
      <c r="Z25" s="34">
        <v>100</v>
      </c>
      <c r="AA25" s="34">
        <v>0.05</v>
      </c>
      <c r="AB25" s="34">
        <v>10</v>
      </c>
      <c r="AC25" s="34">
        <v>5</v>
      </c>
      <c r="AD25" s="39">
        <v>5</v>
      </c>
      <c r="AE25" s="39">
        <v>1.0380339887498948</v>
      </c>
    </row>
    <row r="26" spans="2:31" x14ac:dyDescent="0.55000000000000004">
      <c r="B26" s="33" t="s">
        <v>41</v>
      </c>
      <c r="C26" s="34" t="s">
        <v>96</v>
      </c>
      <c r="D26" s="40">
        <v>45350</v>
      </c>
      <c r="E26" s="38" t="s">
        <v>65</v>
      </c>
      <c r="F26" s="34" t="s">
        <v>116</v>
      </c>
      <c r="G26" s="34">
        <v>43.4</v>
      </c>
      <c r="H26" s="34">
        <v>40</v>
      </c>
      <c r="I26" s="34">
        <v>0</v>
      </c>
      <c r="J26" s="34">
        <v>0</v>
      </c>
      <c r="K26" s="33">
        <v>2</v>
      </c>
      <c r="L26" s="34">
        <v>1.5</v>
      </c>
      <c r="M26" s="34">
        <v>0</v>
      </c>
      <c r="N26" s="34">
        <v>0</v>
      </c>
      <c r="O26" s="34">
        <v>5</v>
      </c>
      <c r="P26" s="34">
        <v>0</v>
      </c>
      <c r="Q26" s="34">
        <v>8</v>
      </c>
      <c r="R26" s="34">
        <v>0</v>
      </c>
      <c r="S26" s="34">
        <v>0.1</v>
      </c>
      <c r="T26" s="36">
        <v>11.419999999999998</v>
      </c>
      <c r="U26" s="36">
        <v>34.42</v>
      </c>
      <c r="V26" s="37"/>
      <c r="W26" s="37"/>
      <c r="X26" s="34">
        <v>2</v>
      </c>
      <c r="Y26" s="38" t="s">
        <v>147</v>
      </c>
      <c r="Z26" s="34">
        <v>100</v>
      </c>
      <c r="AA26" s="34">
        <v>0.03</v>
      </c>
      <c r="AB26" s="34">
        <v>10</v>
      </c>
      <c r="AC26" s="34">
        <v>5</v>
      </c>
      <c r="AD26" s="39">
        <v>5</v>
      </c>
      <c r="AE26" s="39">
        <v>1.0880339887498949</v>
      </c>
    </row>
    <row r="27" spans="2:31" x14ac:dyDescent="0.55000000000000004">
      <c r="B27" s="33" t="s">
        <v>42</v>
      </c>
      <c r="C27" s="34" t="s">
        <v>104</v>
      </c>
      <c r="D27" s="40">
        <v>45366</v>
      </c>
      <c r="E27" s="38" t="s">
        <v>65</v>
      </c>
      <c r="F27" s="34" t="s">
        <v>112</v>
      </c>
      <c r="G27" s="34">
        <v>43.4</v>
      </c>
      <c r="H27" s="34">
        <v>0</v>
      </c>
      <c r="I27" s="33">
        <v>40</v>
      </c>
      <c r="J27" s="34">
        <v>0</v>
      </c>
      <c r="K27" s="33">
        <v>2</v>
      </c>
      <c r="L27" s="34">
        <v>1.5</v>
      </c>
      <c r="M27" s="34">
        <v>0</v>
      </c>
      <c r="N27" s="34">
        <v>0</v>
      </c>
      <c r="O27" s="34">
        <v>5</v>
      </c>
      <c r="P27" s="34">
        <v>0</v>
      </c>
      <c r="Q27" s="34">
        <v>8</v>
      </c>
      <c r="R27" s="34">
        <v>0</v>
      </c>
      <c r="S27" s="34">
        <v>0.1</v>
      </c>
      <c r="T27" s="36">
        <v>7.419999999999999</v>
      </c>
      <c r="U27" s="36">
        <v>36.42</v>
      </c>
      <c r="V27" s="36"/>
      <c r="W27" s="36"/>
      <c r="X27" s="34">
        <v>2</v>
      </c>
      <c r="Y27" s="38" t="s">
        <v>147</v>
      </c>
      <c r="Z27" s="34">
        <v>100</v>
      </c>
      <c r="AA27" s="34">
        <v>0.03</v>
      </c>
      <c r="AB27" s="34">
        <v>10</v>
      </c>
      <c r="AC27" s="34">
        <v>5</v>
      </c>
      <c r="AD27" s="39">
        <v>5</v>
      </c>
      <c r="AE27" s="39">
        <v>1.0880339887498949</v>
      </c>
    </row>
    <row r="28" spans="2:31" x14ac:dyDescent="0.55000000000000004">
      <c r="B28" s="33" t="s">
        <v>43</v>
      </c>
      <c r="C28" s="34" t="s">
        <v>105</v>
      </c>
      <c r="D28" s="40">
        <v>45366</v>
      </c>
      <c r="E28" s="38" t="s">
        <v>65</v>
      </c>
      <c r="F28" s="34" t="s">
        <v>113</v>
      </c>
      <c r="G28" s="34">
        <v>40.4</v>
      </c>
      <c r="H28" s="34">
        <v>0</v>
      </c>
      <c r="I28" s="34">
        <v>40</v>
      </c>
      <c r="J28" s="34">
        <v>0</v>
      </c>
      <c r="K28" s="33">
        <v>5</v>
      </c>
      <c r="L28" s="34">
        <v>1.5</v>
      </c>
      <c r="M28" s="34">
        <v>0</v>
      </c>
      <c r="N28" s="34">
        <v>0</v>
      </c>
      <c r="O28" s="34">
        <v>5</v>
      </c>
      <c r="P28" s="34">
        <v>0</v>
      </c>
      <c r="Q28" s="34">
        <v>8</v>
      </c>
      <c r="R28" s="34">
        <v>0</v>
      </c>
      <c r="S28" s="34">
        <v>0.1</v>
      </c>
      <c r="T28" s="36">
        <v>7.419999999999999</v>
      </c>
      <c r="U28" s="36">
        <v>33.42</v>
      </c>
      <c r="V28" s="36"/>
      <c r="W28" s="36"/>
      <c r="X28" s="34">
        <v>2</v>
      </c>
      <c r="Y28" s="38" t="s">
        <v>147</v>
      </c>
      <c r="Z28" s="34">
        <v>100</v>
      </c>
      <c r="AA28" s="34">
        <v>0.03</v>
      </c>
      <c r="AB28" s="34">
        <v>10</v>
      </c>
      <c r="AC28" s="34">
        <v>5</v>
      </c>
      <c r="AD28" s="39">
        <v>5</v>
      </c>
      <c r="AE28" s="39">
        <v>1.0880339887498949</v>
      </c>
    </row>
    <row r="29" spans="2:31" x14ac:dyDescent="0.55000000000000004">
      <c r="B29" s="33" t="s">
        <v>44</v>
      </c>
      <c r="C29" s="34" t="s">
        <v>106</v>
      </c>
      <c r="D29" s="40">
        <v>45366</v>
      </c>
      <c r="E29" s="38" t="s">
        <v>65</v>
      </c>
      <c r="F29" s="34" t="s">
        <v>114</v>
      </c>
      <c r="G29" s="34">
        <v>38.4</v>
      </c>
      <c r="H29" s="34">
        <v>0</v>
      </c>
      <c r="I29" s="33">
        <v>45</v>
      </c>
      <c r="J29" s="34">
        <v>0</v>
      </c>
      <c r="K29" s="34">
        <v>2</v>
      </c>
      <c r="L29" s="34">
        <v>1.5</v>
      </c>
      <c r="M29" s="34">
        <v>0</v>
      </c>
      <c r="N29" s="34">
        <v>0</v>
      </c>
      <c r="O29" s="34">
        <v>5</v>
      </c>
      <c r="P29" s="34">
        <v>0</v>
      </c>
      <c r="Q29" s="34">
        <v>8</v>
      </c>
      <c r="R29" s="34">
        <v>0</v>
      </c>
      <c r="S29" s="34">
        <v>0.1</v>
      </c>
      <c r="T29" s="36">
        <v>7.419999999999999</v>
      </c>
      <c r="U29" s="36">
        <v>31.419999999999998</v>
      </c>
      <c r="V29" s="36"/>
      <c r="W29" s="36"/>
      <c r="X29" s="34">
        <v>2</v>
      </c>
      <c r="Y29" s="38" t="s">
        <v>147</v>
      </c>
      <c r="Z29" s="34">
        <v>100</v>
      </c>
      <c r="AA29" s="34">
        <v>0.03</v>
      </c>
      <c r="AB29" s="34">
        <v>10</v>
      </c>
      <c r="AC29" s="34">
        <v>5</v>
      </c>
      <c r="AD29" s="39">
        <v>5</v>
      </c>
      <c r="AE29" s="39">
        <v>1.0880339887498949</v>
      </c>
    </row>
    <row r="30" spans="2:31" x14ac:dyDescent="0.55000000000000004">
      <c r="B30" s="33" t="s">
        <v>45</v>
      </c>
      <c r="C30" s="34" t="s">
        <v>107</v>
      </c>
      <c r="D30" s="40">
        <v>45366</v>
      </c>
      <c r="E30" s="38" t="s">
        <v>65</v>
      </c>
      <c r="F30" s="34" t="s">
        <v>114</v>
      </c>
      <c r="G30" s="34">
        <v>48.4</v>
      </c>
      <c r="H30" s="34">
        <v>0</v>
      </c>
      <c r="I30" s="33">
        <v>35</v>
      </c>
      <c r="J30" s="34">
        <v>0</v>
      </c>
      <c r="K30" s="34">
        <v>2</v>
      </c>
      <c r="L30" s="34">
        <v>1.5</v>
      </c>
      <c r="M30" s="34">
        <v>0</v>
      </c>
      <c r="N30" s="34">
        <v>0</v>
      </c>
      <c r="O30" s="34">
        <v>5</v>
      </c>
      <c r="P30" s="34">
        <v>0</v>
      </c>
      <c r="Q30" s="34">
        <v>8</v>
      </c>
      <c r="R30" s="34">
        <v>0</v>
      </c>
      <c r="S30" s="34">
        <v>0.1</v>
      </c>
      <c r="T30" s="36">
        <v>7.419999999999999</v>
      </c>
      <c r="U30" s="36">
        <v>41.42</v>
      </c>
      <c r="V30" s="36"/>
      <c r="W30" s="36"/>
      <c r="X30" s="34">
        <v>2</v>
      </c>
      <c r="Y30" s="38" t="s">
        <v>147</v>
      </c>
      <c r="Z30" s="34">
        <v>100</v>
      </c>
      <c r="AA30" s="34">
        <v>0.03</v>
      </c>
      <c r="AB30" s="34">
        <v>10</v>
      </c>
      <c r="AC30" s="34">
        <v>5</v>
      </c>
      <c r="AD30" s="39">
        <v>5</v>
      </c>
      <c r="AE30" s="39">
        <v>1.0880339887498949</v>
      </c>
    </row>
    <row r="31" spans="2:31" x14ac:dyDescent="0.55000000000000004">
      <c r="B31" s="33" t="s">
        <v>46</v>
      </c>
      <c r="C31" s="34" t="s">
        <v>139</v>
      </c>
      <c r="D31" s="40">
        <v>45392</v>
      </c>
      <c r="E31" s="38" t="s">
        <v>65</v>
      </c>
      <c r="F31" s="34" t="s">
        <v>118</v>
      </c>
      <c r="G31" s="34">
        <v>43.4</v>
      </c>
      <c r="H31" s="34">
        <v>0</v>
      </c>
      <c r="I31" s="34">
        <v>40</v>
      </c>
      <c r="J31" s="34">
        <v>0</v>
      </c>
      <c r="K31" s="34">
        <v>2</v>
      </c>
      <c r="L31" s="34">
        <v>1.5</v>
      </c>
      <c r="M31" s="34">
        <v>0</v>
      </c>
      <c r="N31" s="34">
        <v>0</v>
      </c>
      <c r="O31" s="34">
        <v>5</v>
      </c>
      <c r="P31" s="34">
        <v>0</v>
      </c>
      <c r="Q31" s="34">
        <v>8</v>
      </c>
      <c r="R31" s="34">
        <v>0</v>
      </c>
      <c r="S31" s="34">
        <v>0.1</v>
      </c>
      <c r="T31" s="36">
        <v>7.419999999999999</v>
      </c>
      <c r="U31" s="36">
        <v>36.42</v>
      </c>
      <c r="V31" s="36">
        <v>9.8199999999999985</v>
      </c>
      <c r="W31" s="36" t="s">
        <v>153</v>
      </c>
      <c r="X31" s="34">
        <v>2</v>
      </c>
      <c r="Y31" s="38" t="s">
        <v>147</v>
      </c>
      <c r="Z31" s="34">
        <v>100</v>
      </c>
      <c r="AA31" s="34">
        <v>0.03</v>
      </c>
      <c r="AB31" s="34">
        <v>10</v>
      </c>
      <c r="AC31" s="34">
        <v>5</v>
      </c>
      <c r="AD31" s="39">
        <v>5</v>
      </c>
      <c r="AE31" s="39">
        <v>1.0880339887498949</v>
      </c>
    </row>
    <row r="32" spans="2:31" x14ac:dyDescent="0.55000000000000004">
      <c r="B32" s="33" t="s">
        <v>108</v>
      </c>
      <c r="C32" s="34" t="s">
        <v>98</v>
      </c>
      <c r="D32" s="40">
        <v>45392</v>
      </c>
      <c r="E32" s="38" t="s">
        <v>65</v>
      </c>
      <c r="F32" s="34" t="s">
        <v>52</v>
      </c>
      <c r="G32" s="34">
        <v>40.9</v>
      </c>
      <c r="H32" s="34">
        <v>0</v>
      </c>
      <c r="I32" s="34">
        <v>40</v>
      </c>
      <c r="J32" s="34">
        <v>0</v>
      </c>
      <c r="K32" s="34">
        <v>2</v>
      </c>
      <c r="L32" s="34">
        <v>1.5</v>
      </c>
      <c r="M32" s="34">
        <v>0</v>
      </c>
      <c r="N32" s="34">
        <v>0</v>
      </c>
      <c r="O32" s="33">
        <v>7.5</v>
      </c>
      <c r="P32" s="34">
        <v>0</v>
      </c>
      <c r="Q32" s="34">
        <v>8</v>
      </c>
      <c r="R32" s="34">
        <v>0</v>
      </c>
      <c r="S32" s="34">
        <v>0.1</v>
      </c>
      <c r="T32" s="36">
        <v>8.6699999999999982</v>
      </c>
      <c r="U32" s="36">
        <v>34.019999999999996</v>
      </c>
      <c r="V32" s="41">
        <v>29.82</v>
      </c>
      <c r="W32" s="41" t="s">
        <v>151</v>
      </c>
      <c r="X32" s="34">
        <v>2</v>
      </c>
      <c r="Y32" s="38" t="s">
        <v>147</v>
      </c>
      <c r="Z32" s="34">
        <v>100</v>
      </c>
      <c r="AA32" s="34">
        <v>0.03</v>
      </c>
      <c r="AB32" s="34">
        <v>10</v>
      </c>
      <c r="AC32" s="34">
        <v>5</v>
      </c>
      <c r="AD32" s="39">
        <v>5</v>
      </c>
      <c r="AE32" s="39">
        <v>1.3393063937629153</v>
      </c>
    </row>
    <row r="33" spans="2:31" x14ac:dyDescent="0.55000000000000004">
      <c r="B33" s="33" t="s">
        <v>109</v>
      </c>
      <c r="C33" s="34" t="s">
        <v>99</v>
      </c>
      <c r="D33" s="40">
        <v>45392</v>
      </c>
      <c r="E33" s="38" t="s">
        <v>65</v>
      </c>
      <c r="F33" s="34" t="s">
        <v>52</v>
      </c>
      <c r="G33" s="34">
        <v>38.4</v>
      </c>
      <c r="H33" s="34">
        <v>0</v>
      </c>
      <c r="I33" s="34">
        <v>40</v>
      </c>
      <c r="J33" s="34">
        <v>0</v>
      </c>
      <c r="K33" s="34">
        <v>2</v>
      </c>
      <c r="L33" s="34">
        <v>1.5</v>
      </c>
      <c r="M33" s="34">
        <v>0</v>
      </c>
      <c r="N33" s="34">
        <v>0</v>
      </c>
      <c r="O33" s="33">
        <v>10</v>
      </c>
      <c r="P33" s="34">
        <v>0</v>
      </c>
      <c r="Q33" s="34">
        <v>8</v>
      </c>
      <c r="R33" s="34">
        <v>0</v>
      </c>
      <c r="S33" s="34">
        <v>0.1</v>
      </c>
      <c r="T33" s="36">
        <v>9.9199999999999982</v>
      </c>
      <c r="U33" s="36">
        <v>31.619999999999997</v>
      </c>
      <c r="V33" s="41">
        <v>45.65</v>
      </c>
      <c r="W33" s="41" t="s">
        <v>152</v>
      </c>
      <c r="X33" s="34">
        <v>2</v>
      </c>
      <c r="Y33" s="38" t="s">
        <v>147</v>
      </c>
      <c r="Z33" s="34">
        <v>100</v>
      </c>
      <c r="AA33" s="34">
        <v>0.03</v>
      </c>
      <c r="AB33" s="34">
        <v>10</v>
      </c>
      <c r="AC33" s="34">
        <v>5</v>
      </c>
      <c r="AD33" s="39">
        <v>5</v>
      </c>
      <c r="AE33" s="39">
        <v>1.5511388300841897</v>
      </c>
    </row>
    <row r="34" spans="2:31" x14ac:dyDescent="0.55000000000000004">
      <c r="B34" s="33" t="s">
        <v>110</v>
      </c>
      <c r="C34" s="34" t="s">
        <v>101</v>
      </c>
      <c r="D34" s="40">
        <v>45392</v>
      </c>
      <c r="E34" s="38" t="s">
        <v>64</v>
      </c>
      <c r="F34" s="34" t="s">
        <v>100</v>
      </c>
      <c r="G34" s="34">
        <v>43.4</v>
      </c>
      <c r="H34" s="34">
        <v>0</v>
      </c>
      <c r="I34" s="34">
        <v>40</v>
      </c>
      <c r="J34" s="34">
        <v>0</v>
      </c>
      <c r="K34" s="34">
        <v>2</v>
      </c>
      <c r="L34" s="34">
        <v>1.5</v>
      </c>
      <c r="M34" s="34">
        <v>0</v>
      </c>
      <c r="N34" s="34">
        <v>0</v>
      </c>
      <c r="O34" s="34">
        <v>0</v>
      </c>
      <c r="P34" s="33">
        <v>5</v>
      </c>
      <c r="Q34" s="34">
        <v>8</v>
      </c>
      <c r="R34" s="34">
        <v>0</v>
      </c>
      <c r="S34" s="34">
        <v>0.1</v>
      </c>
      <c r="T34" s="36">
        <v>7.669999999999999</v>
      </c>
      <c r="U34" s="36">
        <v>36.42</v>
      </c>
      <c r="V34" s="36">
        <v>10.069999999999999</v>
      </c>
      <c r="W34" s="36" t="s">
        <v>153</v>
      </c>
      <c r="X34" s="34">
        <v>2</v>
      </c>
      <c r="Y34" s="38" t="s">
        <v>147</v>
      </c>
      <c r="Z34" s="34">
        <v>100</v>
      </c>
      <c r="AA34" s="34">
        <v>0.03</v>
      </c>
      <c r="AB34" s="34">
        <v>10</v>
      </c>
      <c r="AC34" s="34">
        <v>5</v>
      </c>
      <c r="AD34" s="39">
        <v>5</v>
      </c>
      <c r="AE34" s="39">
        <v>1.1652286093343935</v>
      </c>
    </row>
    <row r="35" spans="2:31" x14ac:dyDescent="0.55000000000000004">
      <c r="B35" s="33" t="s">
        <v>111</v>
      </c>
      <c r="C35" s="34" t="s">
        <v>102</v>
      </c>
      <c r="D35" s="40">
        <v>45392</v>
      </c>
      <c r="E35" s="38" t="s">
        <v>64</v>
      </c>
      <c r="F35" s="34" t="s">
        <v>100</v>
      </c>
      <c r="G35" s="34">
        <v>40.9</v>
      </c>
      <c r="H35" s="34">
        <v>0</v>
      </c>
      <c r="I35" s="34">
        <v>40</v>
      </c>
      <c r="J35" s="34">
        <v>0</v>
      </c>
      <c r="K35" s="34">
        <v>2</v>
      </c>
      <c r="L35" s="34">
        <v>1.5</v>
      </c>
      <c r="M35" s="34">
        <v>0</v>
      </c>
      <c r="N35" s="34">
        <v>0</v>
      </c>
      <c r="O35" s="34">
        <v>0</v>
      </c>
      <c r="P35" s="33">
        <v>7.5</v>
      </c>
      <c r="Q35" s="34">
        <v>8</v>
      </c>
      <c r="R35" s="34">
        <v>0</v>
      </c>
      <c r="S35" s="34">
        <v>0.1</v>
      </c>
      <c r="T35" s="36">
        <v>9.0449999999999982</v>
      </c>
      <c r="U35" s="36">
        <v>34.019999999999996</v>
      </c>
      <c r="V35" s="41">
        <v>67.7</v>
      </c>
      <c r="W35" s="41" t="s">
        <v>152</v>
      </c>
      <c r="X35" s="34">
        <v>2</v>
      </c>
      <c r="Y35" s="38" t="s">
        <v>147</v>
      </c>
      <c r="Z35" s="34">
        <v>100</v>
      </c>
      <c r="AA35" s="34">
        <v>0.03</v>
      </c>
      <c r="AB35" s="34">
        <v>10</v>
      </c>
      <c r="AC35" s="34">
        <v>5</v>
      </c>
      <c r="AD35" s="39">
        <v>5</v>
      </c>
      <c r="AE35" s="39">
        <v>1.4338501094227998</v>
      </c>
    </row>
    <row r="36" spans="2:31" x14ac:dyDescent="0.55000000000000004">
      <c r="B36" s="33" t="s">
        <v>143</v>
      </c>
      <c r="C36" s="34" t="s">
        <v>103</v>
      </c>
      <c r="D36" s="40">
        <v>45392</v>
      </c>
      <c r="E36" s="38" t="s">
        <v>64</v>
      </c>
      <c r="F36" s="34" t="s">
        <v>100</v>
      </c>
      <c r="G36" s="34">
        <v>38.4</v>
      </c>
      <c r="H36" s="34">
        <v>0</v>
      </c>
      <c r="I36" s="34">
        <v>40</v>
      </c>
      <c r="J36" s="34">
        <v>0</v>
      </c>
      <c r="K36" s="34">
        <v>2</v>
      </c>
      <c r="L36" s="34">
        <v>1.5</v>
      </c>
      <c r="M36" s="34">
        <v>0</v>
      </c>
      <c r="N36" s="34">
        <v>0</v>
      </c>
      <c r="O36" s="34">
        <v>0</v>
      </c>
      <c r="P36" s="33">
        <v>10</v>
      </c>
      <c r="Q36" s="34">
        <v>8</v>
      </c>
      <c r="R36" s="34">
        <v>0</v>
      </c>
      <c r="S36" s="34">
        <v>0.1</v>
      </c>
      <c r="T36" s="36">
        <v>10.419999999999998</v>
      </c>
      <c r="U36" s="36">
        <v>31.619999999999997</v>
      </c>
      <c r="V36" s="41">
        <v>112.82</v>
      </c>
      <c r="W36" s="41" t="s">
        <v>152</v>
      </c>
      <c r="X36" s="34">
        <v>2</v>
      </c>
      <c r="Y36" s="38" t="s">
        <v>147</v>
      </c>
      <c r="Z36" s="34">
        <v>100</v>
      </c>
      <c r="AA36" s="34">
        <v>0.03</v>
      </c>
      <c r="AB36" s="34">
        <v>10</v>
      </c>
      <c r="AC36" s="34">
        <v>5</v>
      </c>
      <c r="AD36" s="39">
        <v>5</v>
      </c>
      <c r="AE36" s="39">
        <v>1.6603085094570331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E67C-AE53-4679-9BA8-51332F57CB5B}">
  <dimension ref="A2:AD35"/>
  <sheetViews>
    <sheetView zoomScaleNormal="100" workbookViewId="0">
      <pane xSplit="5" topLeftCell="F1" activePane="topRight" state="frozen"/>
      <selection pane="topRight" activeCell="AC28" sqref="AC28"/>
    </sheetView>
  </sheetViews>
  <sheetFormatPr defaultRowHeight="18" x14ac:dyDescent="0.55000000000000004"/>
  <cols>
    <col min="1" max="1" width="10.58203125" bestFit="1" customWidth="1"/>
    <col min="2" max="2" width="47" bestFit="1" customWidth="1"/>
    <col min="3" max="3" width="14.83203125" bestFit="1" customWidth="1"/>
    <col min="4" max="4" width="14.83203125" customWidth="1"/>
    <col min="5" max="5" width="21.33203125" customWidth="1"/>
    <col min="11" max="13" width="13" bestFit="1" customWidth="1"/>
    <col min="16" max="17" width="11" bestFit="1" customWidth="1"/>
    <col min="19" max="19" width="10.33203125" bestFit="1" customWidth="1"/>
    <col min="22" max="22" width="23.08203125" customWidth="1"/>
    <col min="25" max="25" width="15.33203125" bestFit="1" customWidth="1"/>
    <col min="26" max="26" width="15.83203125" customWidth="1"/>
    <col min="27" max="27" width="6.83203125" bestFit="1" customWidth="1"/>
    <col min="28" max="28" width="8.5" bestFit="1" customWidth="1"/>
    <col min="29" max="29" width="10.33203125" bestFit="1" customWidth="1"/>
    <col min="30" max="30" width="11" bestFit="1" customWidth="1"/>
  </cols>
  <sheetData>
    <row r="2" spans="1:30" ht="72" x14ac:dyDescent="0.55000000000000004">
      <c r="T2" s="5" t="s">
        <v>154</v>
      </c>
      <c r="V2" s="5" t="s">
        <v>121</v>
      </c>
      <c r="Y2" s="5" t="s">
        <v>54</v>
      </c>
      <c r="Z2" s="5" t="s">
        <v>119</v>
      </c>
      <c r="AA2" t="s">
        <v>120</v>
      </c>
      <c r="AB2" t="s">
        <v>140</v>
      </c>
      <c r="AC2" t="s">
        <v>120</v>
      </c>
    </row>
    <row r="3" spans="1:30" x14ac:dyDescent="0.55000000000000004">
      <c r="A3" t="s">
        <v>53</v>
      </c>
      <c r="B3" t="s">
        <v>0</v>
      </c>
      <c r="C3" t="s">
        <v>1</v>
      </c>
      <c r="D3" t="s">
        <v>63</v>
      </c>
      <c r="E3" t="s">
        <v>2</v>
      </c>
      <c r="F3" t="s">
        <v>3</v>
      </c>
      <c r="G3" t="s">
        <v>89</v>
      </c>
      <c r="H3" t="s">
        <v>90</v>
      </c>
      <c r="I3" t="s">
        <v>91</v>
      </c>
      <c r="J3" t="s">
        <v>92</v>
      </c>
      <c r="K3" t="s">
        <v>4</v>
      </c>
      <c r="L3" t="s">
        <v>5</v>
      </c>
      <c r="M3" t="s">
        <v>6</v>
      </c>
      <c r="N3" t="s">
        <v>7</v>
      </c>
      <c r="O3" t="s">
        <v>8</v>
      </c>
      <c r="P3" t="s">
        <v>9</v>
      </c>
      <c r="Q3" t="s">
        <v>10</v>
      </c>
      <c r="R3" t="s">
        <v>11</v>
      </c>
      <c r="S3" t="s">
        <v>142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124</v>
      </c>
      <c r="Z3" t="s">
        <v>17</v>
      </c>
      <c r="AA3" t="s">
        <v>18</v>
      </c>
      <c r="AB3" t="s">
        <v>19</v>
      </c>
      <c r="AC3" t="s">
        <v>20</v>
      </c>
      <c r="AD3" t="s">
        <v>150</v>
      </c>
    </row>
    <row r="4" spans="1:30" s="6" customFormat="1" x14ac:dyDescent="0.55000000000000004">
      <c r="A4" s="6" t="s">
        <v>22</v>
      </c>
      <c r="B4" s="6" t="s">
        <v>55</v>
      </c>
      <c r="C4" s="7">
        <v>45310</v>
      </c>
      <c r="D4" s="7" t="s">
        <v>64</v>
      </c>
      <c r="E4" s="6" t="s">
        <v>47</v>
      </c>
      <c r="F4" s="11">
        <f>100-SUM(G4:R4)</f>
        <v>47.4</v>
      </c>
      <c r="G4" s="6">
        <v>40</v>
      </c>
      <c r="H4" s="6">
        <v>0</v>
      </c>
      <c r="I4" s="6">
        <v>2</v>
      </c>
      <c r="J4" s="6">
        <v>0</v>
      </c>
      <c r="K4" s="6">
        <v>1.5</v>
      </c>
      <c r="L4" s="6">
        <v>0</v>
      </c>
      <c r="M4" s="6">
        <v>0</v>
      </c>
      <c r="N4" s="6">
        <v>5</v>
      </c>
      <c r="O4" s="6">
        <v>0</v>
      </c>
      <c r="P4" s="6">
        <v>4</v>
      </c>
      <c r="Q4" s="6">
        <v>0</v>
      </c>
      <c r="R4" s="6">
        <v>0.1</v>
      </c>
      <c r="S4" s="6">
        <v>2</v>
      </c>
      <c r="T4" s="6">
        <v>0</v>
      </c>
      <c r="U4" s="6">
        <v>25</v>
      </c>
      <c r="W4" s="6">
        <v>10</v>
      </c>
      <c r="X4" s="6">
        <v>5</v>
      </c>
      <c r="Y4" s="8">
        <v>2.4362658773652743</v>
      </c>
      <c r="Z4" s="9">
        <v>1.0680339887498949</v>
      </c>
      <c r="AA4" s="10">
        <v>9</v>
      </c>
      <c r="AB4" s="10">
        <v>38.239999999999995</v>
      </c>
      <c r="AC4" s="10"/>
    </row>
    <row r="5" spans="1:30" x14ac:dyDescent="0.55000000000000004">
      <c r="A5" t="s">
        <v>23</v>
      </c>
      <c r="B5" t="s">
        <v>57</v>
      </c>
      <c r="C5" s="1">
        <v>45310</v>
      </c>
      <c r="D5" s="1" t="s">
        <v>64</v>
      </c>
      <c r="E5" t="s">
        <v>47</v>
      </c>
      <c r="F5" s="11">
        <f t="shared" ref="F5:F33" si="0">100-SUM(G5:R5)</f>
        <v>47.699999999999996</v>
      </c>
      <c r="G5">
        <v>40</v>
      </c>
      <c r="H5">
        <v>0</v>
      </c>
      <c r="I5">
        <v>2</v>
      </c>
      <c r="J5">
        <v>0</v>
      </c>
      <c r="K5">
        <v>1.2</v>
      </c>
      <c r="L5">
        <v>0</v>
      </c>
      <c r="M5">
        <v>0</v>
      </c>
      <c r="N5">
        <v>5</v>
      </c>
      <c r="O5">
        <v>0</v>
      </c>
      <c r="P5">
        <v>4</v>
      </c>
      <c r="Q5">
        <v>0</v>
      </c>
      <c r="R5">
        <v>0.1</v>
      </c>
      <c r="S5">
        <v>2</v>
      </c>
      <c r="T5">
        <v>0</v>
      </c>
      <c r="U5">
        <v>25</v>
      </c>
      <c r="W5">
        <v>10</v>
      </c>
      <c r="X5">
        <v>5</v>
      </c>
      <c r="Y5" s="8">
        <v>2.4362658773652743</v>
      </c>
      <c r="Z5" s="14">
        <v>1.0740339887498949</v>
      </c>
      <c r="AA5" s="2">
        <v>9</v>
      </c>
      <c r="AB5" s="2">
        <v>40.039999999999992</v>
      </c>
      <c r="AC5" s="2"/>
    </row>
    <row r="6" spans="1:30" s="11" customFormat="1" x14ac:dyDescent="0.55000000000000004">
      <c r="A6" s="11" t="s">
        <v>24</v>
      </c>
      <c r="B6" s="11" t="s">
        <v>59</v>
      </c>
      <c r="C6" s="12">
        <v>45310</v>
      </c>
      <c r="D6" s="12" t="s">
        <v>64</v>
      </c>
      <c r="E6" s="11" t="s">
        <v>47</v>
      </c>
      <c r="F6" s="11">
        <f t="shared" si="0"/>
        <v>47.9</v>
      </c>
      <c r="G6" s="11">
        <v>40</v>
      </c>
      <c r="H6" s="11">
        <v>0</v>
      </c>
      <c r="I6" s="11">
        <v>2</v>
      </c>
      <c r="J6" s="11">
        <v>0</v>
      </c>
      <c r="K6" s="11">
        <v>1</v>
      </c>
      <c r="L6" s="11">
        <v>0</v>
      </c>
      <c r="M6" s="11">
        <v>0</v>
      </c>
      <c r="N6" s="11">
        <v>5</v>
      </c>
      <c r="O6" s="11">
        <v>0</v>
      </c>
      <c r="P6" s="11">
        <v>4</v>
      </c>
      <c r="Q6" s="11">
        <v>0</v>
      </c>
      <c r="R6" s="11">
        <v>0.1</v>
      </c>
      <c r="S6" s="11">
        <v>2</v>
      </c>
      <c r="T6" s="11">
        <v>0</v>
      </c>
      <c r="U6" s="11">
        <v>25</v>
      </c>
      <c r="W6" s="11">
        <v>10</v>
      </c>
      <c r="X6" s="11">
        <v>5</v>
      </c>
      <c r="Y6" s="8">
        <v>2.4362658773652743</v>
      </c>
      <c r="Z6" s="14">
        <v>1.0780339887498949</v>
      </c>
      <c r="AA6" s="13">
        <v>9</v>
      </c>
      <c r="AB6" s="13">
        <v>41.239999999999995</v>
      </c>
      <c r="AC6" s="13"/>
    </row>
    <row r="7" spans="1:30" x14ac:dyDescent="0.55000000000000004">
      <c r="A7" t="s">
        <v>25</v>
      </c>
      <c r="B7" t="s">
        <v>61</v>
      </c>
      <c r="C7" s="1">
        <v>45310</v>
      </c>
      <c r="D7" s="1" t="s">
        <v>64</v>
      </c>
      <c r="E7" t="s">
        <v>47</v>
      </c>
      <c r="F7" s="11">
        <f t="shared" si="0"/>
        <v>48.4</v>
      </c>
      <c r="G7">
        <v>40</v>
      </c>
      <c r="H7">
        <v>0</v>
      </c>
      <c r="I7">
        <v>2</v>
      </c>
      <c r="J7">
        <v>0</v>
      </c>
      <c r="K7">
        <v>0.5</v>
      </c>
      <c r="L7">
        <v>0</v>
      </c>
      <c r="M7">
        <v>0</v>
      </c>
      <c r="N7">
        <v>5</v>
      </c>
      <c r="O7">
        <v>0</v>
      </c>
      <c r="P7">
        <v>4</v>
      </c>
      <c r="Q7">
        <v>0</v>
      </c>
      <c r="R7">
        <v>0.1</v>
      </c>
      <c r="S7">
        <v>2</v>
      </c>
      <c r="T7">
        <v>0</v>
      </c>
      <c r="U7">
        <v>25</v>
      </c>
      <c r="W7">
        <v>10</v>
      </c>
      <c r="X7">
        <v>5</v>
      </c>
      <c r="Y7" s="8">
        <v>2.4362658773652743</v>
      </c>
      <c r="Z7" s="14">
        <v>1.0880339887498949</v>
      </c>
      <c r="AA7" s="2">
        <v>9</v>
      </c>
      <c r="AB7" s="2">
        <v>44.239999999999995</v>
      </c>
      <c r="AC7" s="2"/>
    </row>
    <row r="8" spans="1:30" s="6" customFormat="1" x14ac:dyDescent="0.55000000000000004">
      <c r="A8" s="6" t="s">
        <v>26</v>
      </c>
      <c r="B8" s="6" t="s">
        <v>68</v>
      </c>
      <c r="C8" s="7">
        <v>45321</v>
      </c>
      <c r="D8" s="7" t="s">
        <v>65</v>
      </c>
      <c r="E8" s="6" t="s">
        <v>118</v>
      </c>
      <c r="F8" s="6">
        <f t="shared" si="0"/>
        <v>47.4</v>
      </c>
      <c r="G8" s="6">
        <v>40</v>
      </c>
      <c r="H8" s="6">
        <v>0</v>
      </c>
      <c r="I8" s="6">
        <v>2</v>
      </c>
      <c r="J8" s="6">
        <v>0</v>
      </c>
      <c r="K8" s="6">
        <v>1.5</v>
      </c>
      <c r="L8" s="6">
        <v>0</v>
      </c>
      <c r="M8" s="6">
        <v>0</v>
      </c>
      <c r="N8" s="6">
        <v>5</v>
      </c>
      <c r="O8" s="6">
        <v>0</v>
      </c>
      <c r="P8" s="6">
        <v>4</v>
      </c>
      <c r="Q8" s="6">
        <v>0</v>
      </c>
      <c r="R8" s="6">
        <v>0.1</v>
      </c>
      <c r="S8" s="6">
        <v>2</v>
      </c>
      <c r="T8" s="6">
        <v>0</v>
      </c>
      <c r="U8" s="6">
        <v>25</v>
      </c>
      <c r="W8" s="6">
        <v>10</v>
      </c>
      <c r="X8" s="6">
        <v>5</v>
      </c>
      <c r="Y8" s="8">
        <v>2.7058164961018223</v>
      </c>
      <c r="Z8" s="9">
        <v>1.0680339887498949</v>
      </c>
      <c r="AA8" s="10">
        <v>9.0599999999999987</v>
      </c>
      <c r="AB8" s="10">
        <v>38.239999999999995</v>
      </c>
      <c r="AC8" s="10"/>
    </row>
    <row r="9" spans="1:30" x14ac:dyDescent="0.55000000000000004">
      <c r="A9" t="s">
        <v>27</v>
      </c>
      <c r="B9" t="s">
        <v>70</v>
      </c>
      <c r="C9" s="1">
        <v>45321</v>
      </c>
      <c r="D9" s="1" t="s">
        <v>65</v>
      </c>
      <c r="E9" t="s">
        <v>48</v>
      </c>
      <c r="F9" s="11">
        <f t="shared" si="0"/>
        <v>47.4</v>
      </c>
      <c r="G9">
        <v>40</v>
      </c>
      <c r="H9">
        <v>0</v>
      </c>
      <c r="I9">
        <v>2</v>
      </c>
      <c r="J9">
        <v>0</v>
      </c>
      <c r="K9">
        <v>0</v>
      </c>
      <c r="L9">
        <v>1.5</v>
      </c>
      <c r="M9">
        <v>0</v>
      </c>
      <c r="N9">
        <v>5</v>
      </c>
      <c r="O9">
        <v>0</v>
      </c>
      <c r="P9">
        <v>4</v>
      </c>
      <c r="Q9">
        <v>0</v>
      </c>
      <c r="R9">
        <v>0.1</v>
      </c>
      <c r="S9">
        <v>2</v>
      </c>
      <c r="T9">
        <v>0</v>
      </c>
      <c r="U9">
        <v>25</v>
      </c>
      <c r="W9">
        <v>10</v>
      </c>
      <c r="X9">
        <v>5</v>
      </c>
      <c r="Y9" s="8">
        <v>2.7058164961018223</v>
      </c>
      <c r="Z9" s="14">
        <v>1.0480339887498948</v>
      </c>
      <c r="AA9" s="2">
        <v>9.0599999999999987</v>
      </c>
      <c r="AB9" s="2">
        <v>36.739999999999995</v>
      </c>
      <c r="AC9" s="2"/>
    </row>
    <row r="10" spans="1:30" x14ac:dyDescent="0.55000000000000004">
      <c r="A10" t="s">
        <v>28</v>
      </c>
      <c r="B10" t="s">
        <v>72</v>
      </c>
      <c r="C10" s="1">
        <v>45321</v>
      </c>
      <c r="D10" s="1" t="s">
        <v>65</v>
      </c>
      <c r="E10" t="s">
        <v>48</v>
      </c>
      <c r="F10" s="11">
        <f t="shared" si="0"/>
        <v>47.4</v>
      </c>
      <c r="G10">
        <v>40</v>
      </c>
      <c r="H10">
        <v>0</v>
      </c>
      <c r="I10">
        <v>2</v>
      </c>
      <c r="J10">
        <v>0</v>
      </c>
      <c r="K10">
        <v>0</v>
      </c>
      <c r="L10">
        <v>0</v>
      </c>
      <c r="M10">
        <v>1.5</v>
      </c>
      <c r="N10">
        <v>5</v>
      </c>
      <c r="O10">
        <v>0</v>
      </c>
      <c r="P10">
        <v>4</v>
      </c>
      <c r="Q10">
        <v>0</v>
      </c>
      <c r="R10">
        <v>0.1</v>
      </c>
      <c r="S10">
        <v>2</v>
      </c>
      <c r="T10">
        <v>0</v>
      </c>
      <c r="U10">
        <v>25</v>
      </c>
      <c r="W10">
        <v>10</v>
      </c>
      <c r="X10">
        <v>5</v>
      </c>
      <c r="Y10" s="8">
        <v>2.7058164961018223</v>
      </c>
      <c r="Z10" s="14">
        <v>1.0230339887498949</v>
      </c>
      <c r="AA10" s="2">
        <v>9.0599999999999987</v>
      </c>
      <c r="AB10" s="2">
        <v>38.989999999999995</v>
      </c>
      <c r="AC10" s="2"/>
    </row>
    <row r="11" spans="1:30" x14ac:dyDescent="0.55000000000000004">
      <c r="A11" t="s">
        <v>29</v>
      </c>
      <c r="B11" t="s">
        <v>74</v>
      </c>
      <c r="C11" s="1">
        <v>45321</v>
      </c>
      <c r="D11" s="1" t="s">
        <v>65</v>
      </c>
      <c r="E11" t="s">
        <v>49</v>
      </c>
      <c r="F11" s="11">
        <f t="shared" si="0"/>
        <v>45.4</v>
      </c>
      <c r="G11">
        <v>40</v>
      </c>
      <c r="H11">
        <v>0</v>
      </c>
      <c r="I11">
        <v>2</v>
      </c>
      <c r="J11">
        <v>0</v>
      </c>
      <c r="K11">
        <v>1.5</v>
      </c>
      <c r="L11">
        <v>0</v>
      </c>
      <c r="M11">
        <v>0</v>
      </c>
      <c r="N11">
        <v>5</v>
      </c>
      <c r="O11">
        <v>0</v>
      </c>
      <c r="P11">
        <v>6</v>
      </c>
      <c r="Q11">
        <v>0</v>
      </c>
      <c r="R11">
        <v>0.1</v>
      </c>
      <c r="S11">
        <v>2</v>
      </c>
      <c r="T11">
        <v>0</v>
      </c>
      <c r="U11">
        <v>25</v>
      </c>
      <c r="W11">
        <v>10</v>
      </c>
      <c r="X11">
        <v>5</v>
      </c>
      <c r="Y11" s="8">
        <v>3.1337247441527332</v>
      </c>
      <c r="Z11" s="14">
        <v>1.0680339887498949</v>
      </c>
      <c r="AA11" s="2">
        <v>10.26</v>
      </c>
      <c r="AB11" s="2">
        <v>36.319999999999993</v>
      </c>
      <c r="AC11" s="2"/>
    </row>
    <row r="12" spans="1:30" s="6" customFormat="1" x14ac:dyDescent="0.55000000000000004">
      <c r="A12" s="6" t="s">
        <v>30</v>
      </c>
      <c r="B12" s="6" t="s">
        <v>76</v>
      </c>
      <c r="C12" s="7">
        <v>45321</v>
      </c>
      <c r="D12" s="7" t="s">
        <v>65</v>
      </c>
      <c r="E12" s="6" t="s">
        <v>49</v>
      </c>
      <c r="F12" s="11">
        <f t="shared" si="0"/>
        <v>43.4</v>
      </c>
      <c r="G12" s="6">
        <v>40</v>
      </c>
      <c r="H12" s="6">
        <v>0</v>
      </c>
      <c r="I12" s="6">
        <v>2</v>
      </c>
      <c r="J12" s="6">
        <v>0</v>
      </c>
      <c r="K12" s="6">
        <v>1.5</v>
      </c>
      <c r="L12" s="6">
        <v>0</v>
      </c>
      <c r="M12" s="6">
        <v>0</v>
      </c>
      <c r="N12" s="6">
        <v>5</v>
      </c>
      <c r="O12" s="6">
        <v>0</v>
      </c>
      <c r="P12" s="6">
        <v>8</v>
      </c>
      <c r="Q12" s="6">
        <v>0</v>
      </c>
      <c r="R12" s="6">
        <v>0.1</v>
      </c>
      <c r="S12" s="6">
        <v>2</v>
      </c>
      <c r="T12" s="6">
        <v>0</v>
      </c>
      <c r="U12" s="6">
        <v>25</v>
      </c>
      <c r="W12" s="6">
        <v>10</v>
      </c>
      <c r="X12" s="6">
        <v>5</v>
      </c>
      <c r="Y12" s="8">
        <v>3.561632992203644</v>
      </c>
      <c r="Z12" s="14">
        <v>1.0680339887498949</v>
      </c>
      <c r="AA12" s="10">
        <v>11.459999999999999</v>
      </c>
      <c r="AB12" s="10">
        <v>34.4</v>
      </c>
      <c r="AC12" s="10"/>
    </row>
    <row r="13" spans="1:30" s="6" customFormat="1" x14ac:dyDescent="0.55000000000000004">
      <c r="A13" s="11" t="s">
        <v>31</v>
      </c>
      <c r="B13" s="11" t="s">
        <v>78</v>
      </c>
      <c r="C13" s="12">
        <v>45321</v>
      </c>
      <c r="D13" s="12" t="s">
        <v>65</v>
      </c>
      <c r="E13" s="11" t="s">
        <v>49</v>
      </c>
      <c r="F13" s="11">
        <f t="shared" si="0"/>
        <v>41.4</v>
      </c>
      <c r="G13" s="11">
        <v>40</v>
      </c>
      <c r="H13" s="11">
        <v>0</v>
      </c>
      <c r="I13" s="11">
        <v>2</v>
      </c>
      <c r="J13" s="11">
        <v>0</v>
      </c>
      <c r="K13" s="11">
        <v>1.5</v>
      </c>
      <c r="L13" s="11">
        <v>0</v>
      </c>
      <c r="M13" s="11">
        <v>0</v>
      </c>
      <c r="N13" s="11">
        <v>5</v>
      </c>
      <c r="O13" s="11">
        <v>0</v>
      </c>
      <c r="P13" s="11">
        <v>10</v>
      </c>
      <c r="Q13" s="11">
        <v>0</v>
      </c>
      <c r="R13" s="11">
        <v>0.1</v>
      </c>
      <c r="S13" s="11">
        <v>2</v>
      </c>
      <c r="T13" s="11">
        <v>0</v>
      </c>
      <c r="U13" s="11">
        <v>25</v>
      </c>
      <c r="V13" s="11"/>
      <c r="W13" s="11">
        <v>10</v>
      </c>
      <c r="X13" s="11">
        <v>5</v>
      </c>
      <c r="Y13" s="8">
        <v>3.9895412402545554</v>
      </c>
      <c r="Z13" s="14">
        <v>1.0680339887498949</v>
      </c>
      <c r="AA13" s="13">
        <v>12.66</v>
      </c>
      <c r="AB13" s="13">
        <v>32.479999999999997</v>
      </c>
      <c r="AC13" s="13"/>
    </row>
    <row r="14" spans="1:30" x14ac:dyDescent="0.55000000000000004">
      <c r="A14" s="11" t="s">
        <v>32</v>
      </c>
      <c r="B14" s="11" t="s">
        <v>80</v>
      </c>
      <c r="C14" s="12">
        <v>45321</v>
      </c>
      <c r="D14" s="12" t="s">
        <v>65</v>
      </c>
      <c r="E14" s="11" t="s">
        <v>50</v>
      </c>
      <c r="F14" s="11">
        <f t="shared" si="0"/>
        <v>47.4</v>
      </c>
      <c r="G14">
        <v>40</v>
      </c>
      <c r="H14">
        <v>0</v>
      </c>
      <c r="I14">
        <v>2</v>
      </c>
      <c r="J14">
        <v>0</v>
      </c>
      <c r="K14">
        <v>1.5</v>
      </c>
      <c r="L14">
        <v>0</v>
      </c>
      <c r="M14">
        <v>0</v>
      </c>
      <c r="N14">
        <v>5</v>
      </c>
      <c r="O14">
        <v>0</v>
      </c>
      <c r="P14">
        <v>0</v>
      </c>
      <c r="Q14">
        <v>4</v>
      </c>
      <c r="R14">
        <v>0.1</v>
      </c>
      <c r="S14">
        <v>2</v>
      </c>
      <c r="T14">
        <v>0</v>
      </c>
      <c r="U14">
        <v>25</v>
      </c>
      <c r="W14">
        <v>10</v>
      </c>
      <c r="X14">
        <v>5</v>
      </c>
      <c r="Y14" s="8">
        <v>2.0211632992203645</v>
      </c>
      <c r="Z14" s="14">
        <v>1.0680339887498949</v>
      </c>
      <c r="AA14" s="2">
        <v>9.1199999999999992</v>
      </c>
      <c r="AB14" s="2">
        <v>38.239999999999995</v>
      </c>
      <c r="AC14" s="2"/>
    </row>
    <row r="15" spans="1:30" x14ac:dyDescent="0.55000000000000004">
      <c r="A15" s="11" t="s">
        <v>33</v>
      </c>
      <c r="B15" s="11" t="s">
        <v>82</v>
      </c>
      <c r="C15" s="12">
        <v>45321</v>
      </c>
      <c r="D15" s="12" t="s">
        <v>65</v>
      </c>
      <c r="E15" s="11" t="s">
        <v>50</v>
      </c>
      <c r="F15" s="11">
        <f t="shared" si="0"/>
        <v>41.4</v>
      </c>
      <c r="G15">
        <v>40</v>
      </c>
      <c r="H15">
        <v>0</v>
      </c>
      <c r="I15">
        <v>2</v>
      </c>
      <c r="J15">
        <v>0</v>
      </c>
      <c r="K15">
        <v>1.5</v>
      </c>
      <c r="L15">
        <v>0</v>
      </c>
      <c r="M15">
        <v>0</v>
      </c>
      <c r="N15">
        <v>5</v>
      </c>
      <c r="O15">
        <v>0</v>
      </c>
      <c r="P15">
        <v>0</v>
      </c>
      <c r="Q15">
        <v>10</v>
      </c>
      <c r="R15">
        <v>0.1</v>
      </c>
      <c r="S15">
        <v>2</v>
      </c>
      <c r="T15">
        <v>0</v>
      </c>
      <c r="U15">
        <v>25</v>
      </c>
      <c r="W15">
        <v>10</v>
      </c>
      <c r="X15">
        <v>5</v>
      </c>
      <c r="Y15" s="8">
        <v>2.277908248050911</v>
      </c>
      <c r="Z15" s="14">
        <v>1.0680339887498949</v>
      </c>
      <c r="AA15" s="2">
        <v>12.809999999999999</v>
      </c>
      <c r="AB15" s="2">
        <v>32.479999999999997</v>
      </c>
      <c r="AC15" s="2"/>
    </row>
    <row r="16" spans="1:30" x14ac:dyDescent="0.55000000000000004">
      <c r="A16" s="11" t="s">
        <v>34</v>
      </c>
      <c r="B16" s="11" t="s">
        <v>84</v>
      </c>
      <c r="C16" s="12">
        <v>45337</v>
      </c>
      <c r="D16" s="12" t="s">
        <v>64</v>
      </c>
      <c r="E16" s="11" t="s">
        <v>51</v>
      </c>
      <c r="F16" s="11">
        <f t="shared" si="0"/>
        <v>43.4</v>
      </c>
      <c r="G16">
        <v>40</v>
      </c>
      <c r="H16">
        <v>0</v>
      </c>
      <c r="I16">
        <v>2</v>
      </c>
      <c r="J16">
        <v>0</v>
      </c>
      <c r="K16">
        <v>1.5</v>
      </c>
      <c r="L16">
        <v>0</v>
      </c>
      <c r="M16">
        <v>0</v>
      </c>
      <c r="N16">
        <v>5</v>
      </c>
      <c r="O16">
        <v>0</v>
      </c>
      <c r="P16">
        <v>8</v>
      </c>
      <c r="Q16">
        <v>0</v>
      </c>
      <c r="R16">
        <v>0.1</v>
      </c>
      <c r="S16">
        <v>2</v>
      </c>
      <c r="T16">
        <v>1</v>
      </c>
      <c r="U16">
        <v>100</v>
      </c>
      <c r="V16">
        <v>0.01</v>
      </c>
      <c r="W16">
        <v>10</v>
      </c>
      <c r="X16">
        <v>5</v>
      </c>
      <c r="Y16" s="8">
        <v>2.5916666666666668</v>
      </c>
      <c r="Z16" s="14">
        <v>1.0680339887498949</v>
      </c>
      <c r="AA16" s="2">
        <v>11.459999999999999</v>
      </c>
      <c r="AB16" s="2">
        <v>34.4</v>
      </c>
      <c r="AC16" s="2"/>
    </row>
    <row r="17" spans="1:30" s="6" customFormat="1" x14ac:dyDescent="0.55000000000000004">
      <c r="A17" s="6" t="s">
        <v>35</v>
      </c>
      <c r="B17" s="6" t="s">
        <v>86</v>
      </c>
      <c r="C17" s="7">
        <v>45337</v>
      </c>
      <c r="D17" s="7" t="s">
        <v>64</v>
      </c>
      <c r="E17" s="6" t="s">
        <v>51</v>
      </c>
      <c r="F17" s="11">
        <f t="shared" si="0"/>
        <v>43.4</v>
      </c>
      <c r="G17" s="6">
        <v>40</v>
      </c>
      <c r="H17" s="6">
        <v>0</v>
      </c>
      <c r="I17" s="6">
        <v>2</v>
      </c>
      <c r="J17" s="6">
        <v>0</v>
      </c>
      <c r="K17" s="6">
        <v>1.5</v>
      </c>
      <c r="L17" s="6">
        <v>0</v>
      </c>
      <c r="M17" s="6">
        <v>0</v>
      </c>
      <c r="N17" s="6">
        <v>5</v>
      </c>
      <c r="O17" s="6">
        <v>0</v>
      </c>
      <c r="P17" s="6">
        <v>8</v>
      </c>
      <c r="Q17" s="6">
        <v>0</v>
      </c>
      <c r="R17" s="6">
        <v>0.1</v>
      </c>
      <c r="S17" s="6">
        <v>2</v>
      </c>
      <c r="T17" s="6">
        <v>1</v>
      </c>
      <c r="U17" s="6">
        <v>100</v>
      </c>
      <c r="V17" s="6">
        <v>0.03</v>
      </c>
      <c r="W17" s="6">
        <v>10</v>
      </c>
      <c r="X17" s="6">
        <v>5</v>
      </c>
      <c r="Y17" s="8">
        <v>5</v>
      </c>
      <c r="Z17" s="14">
        <v>1.0680339887498949</v>
      </c>
      <c r="AA17" s="10">
        <v>11.459999999999999</v>
      </c>
      <c r="AB17" s="10">
        <v>34.4</v>
      </c>
      <c r="AC17" s="10"/>
    </row>
    <row r="18" spans="1:30" s="6" customFormat="1" x14ac:dyDescent="0.55000000000000004">
      <c r="A18" s="11" t="s">
        <v>36</v>
      </c>
      <c r="B18" s="11" t="s">
        <v>88</v>
      </c>
      <c r="C18" s="12">
        <v>45337</v>
      </c>
      <c r="D18" s="12" t="s">
        <v>64</v>
      </c>
      <c r="E18" s="11" t="s">
        <v>51</v>
      </c>
      <c r="F18" s="11">
        <f t="shared" si="0"/>
        <v>43.4</v>
      </c>
      <c r="G18">
        <v>40</v>
      </c>
      <c r="H18">
        <v>0</v>
      </c>
      <c r="I18">
        <v>2</v>
      </c>
      <c r="J18">
        <v>0</v>
      </c>
      <c r="K18">
        <v>1.5</v>
      </c>
      <c r="L18">
        <v>0</v>
      </c>
      <c r="M18">
        <v>0</v>
      </c>
      <c r="N18">
        <v>5</v>
      </c>
      <c r="O18">
        <v>0</v>
      </c>
      <c r="P18">
        <v>8</v>
      </c>
      <c r="Q18">
        <v>0</v>
      </c>
      <c r="R18">
        <v>0.1</v>
      </c>
      <c r="S18">
        <v>2</v>
      </c>
      <c r="T18">
        <v>1</v>
      </c>
      <c r="U18">
        <v>80</v>
      </c>
      <c r="V18">
        <v>0.01</v>
      </c>
      <c r="W18">
        <v>10</v>
      </c>
      <c r="X18">
        <v>5</v>
      </c>
      <c r="Y18" s="8">
        <v>2.2583333333333333</v>
      </c>
      <c r="Z18" s="14">
        <v>1.0680339887498949</v>
      </c>
      <c r="AA18" s="2">
        <v>11.459999999999999</v>
      </c>
      <c r="AB18" s="2">
        <v>34.4</v>
      </c>
      <c r="AC18" s="2"/>
    </row>
    <row r="19" spans="1:30" s="6" customFormat="1" x14ac:dyDescent="0.55000000000000004">
      <c r="A19" s="11" t="s">
        <v>37</v>
      </c>
      <c r="B19" s="11" t="s">
        <v>144</v>
      </c>
      <c r="C19" s="12">
        <v>45337</v>
      </c>
      <c r="D19" s="12" t="s">
        <v>64</v>
      </c>
      <c r="E19" s="11" t="s">
        <v>51</v>
      </c>
      <c r="F19" s="11">
        <f t="shared" si="0"/>
        <v>43.4</v>
      </c>
      <c r="G19">
        <v>40</v>
      </c>
      <c r="H19">
        <v>0</v>
      </c>
      <c r="I19">
        <v>2</v>
      </c>
      <c r="J19">
        <v>0</v>
      </c>
      <c r="K19">
        <v>1.5</v>
      </c>
      <c r="L19">
        <v>0</v>
      </c>
      <c r="M19">
        <v>0</v>
      </c>
      <c r="N19">
        <v>5</v>
      </c>
      <c r="O19">
        <v>0</v>
      </c>
      <c r="P19">
        <v>8</v>
      </c>
      <c r="Q19">
        <v>0</v>
      </c>
      <c r="R19">
        <v>0.1</v>
      </c>
      <c r="S19">
        <v>2</v>
      </c>
      <c r="T19">
        <v>1</v>
      </c>
      <c r="U19">
        <v>120</v>
      </c>
      <c r="V19">
        <v>0.01</v>
      </c>
      <c r="W19">
        <v>10</v>
      </c>
      <c r="X19">
        <v>5</v>
      </c>
      <c r="Y19" s="8">
        <v>2.9249999999999998</v>
      </c>
      <c r="Z19" s="14">
        <v>1.0680339887498949</v>
      </c>
      <c r="AA19" s="2">
        <v>11.459999999999999</v>
      </c>
      <c r="AB19" s="2">
        <v>34.4</v>
      </c>
      <c r="AC19" s="2"/>
    </row>
    <row r="20" spans="1:30" s="6" customFormat="1" x14ac:dyDescent="0.55000000000000004">
      <c r="A20" s="11" t="s">
        <v>38</v>
      </c>
      <c r="B20" s="6" t="s">
        <v>93</v>
      </c>
      <c r="C20" s="7">
        <v>45350</v>
      </c>
      <c r="D20" s="7" t="s">
        <v>65</v>
      </c>
      <c r="E20" s="6" t="s">
        <v>118</v>
      </c>
      <c r="F20" s="6">
        <f t="shared" si="0"/>
        <v>43.4</v>
      </c>
      <c r="G20" s="6">
        <v>40</v>
      </c>
      <c r="H20" s="6">
        <v>0</v>
      </c>
      <c r="I20" s="6">
        <v>2</v>
      </c>
      <c r="J20" s="6">
        <v>0</v>
      </c>
      <c r="K20" s="6">
        <v>1.5</v>
      </c>
      <c r="L20" s="6">
        <v>0</v>
      </c>
      <c r="M20" s="6">
        <v>0</v>
      </c>
      <c r="N20" s="6">
        <v>5</v>
      </c>
      <c r="O20" s="6">
        <v>0</v>
      </c>
      <c r="P20" s="6">
        <v>8</v>
      </c>
      <c r="Q20" s="6">
        <v>0</v>
      </c>
      <c r="R20" s="6">
        <v>0.1</v>
      </c>
      <c r="S20" s="6">
        <v>2</v>
      </c>
      <c r="T20" s="6">
        <v>1</v>
      </c>
      <c r="U20" s="6">
        <v>100</v>
      </c>
      <c r="V20" s="6">
        <v>0.03</v>
      </c>
      <c r="W20" s="6">
        <v>10</v>
      </c>
      <c r="X20" s="6">
        <v>5</v>
      </c>
      <c r="Y20" s="8">
        <v>5</v>
      </c>
      <c r="Z20" s="9">
        <v>1.0680339887498949</v>
      </c>
      <c r="AA20" s="10">
        <v>11.52</v>
      </c>
      <c r="AB20" s="10">
        <v>34.4</v>
      </c>
      <c r="AC20" s="10"/>
    </row>
    <row r="21" spans="1:30" s="6" customFormat="1" x14ac:dyDescent="0.55000000000000004">
      <c r="A21" s="11" t="s">
        <v>39</v>
      </c>
      <c r="B21" s="6" t="s">
        <v>95</v>
      </c>
      <c r="C21" s="7">
        <v>45350</v>
      </c>
      <c r="D21" s="7" t="s">
        <v>65</v>
      </c>
      <c r="E21" s="6" t="s">
        <v>115</v>
      </c>
      <c r="F21" s="6">
        <f t="shared" si="0"/>
        <v>43.4</v>
      </c>
      <c r="G21" s="6">
        <v>0</v>
      </c>
      <c r="H21" s="6">
        <v>40</v>
      </c>
      <c r="I21" s="6">
        <v>2</v>
      </c>
      <c r="J21" s="6">
        <v>0</v>
      </c>
      <c r="K21" s="6">
        <v>1.5</v>
      </c>
      <c r="L21" s="6">
        <v>0</v>
      </c>
      <c r="M21" s="6">
        <v>0</v>
      </c>
      <c r="N21" s="6">
        <v>5</v>
      </c>
      <c r="O21" s="6">
        <v>0</v>
      </c>
      <c r="P21" s="6">
        <v>8</v>
      </c>
      <c r="Q21" s="6">
        <v>0</v>
      </c>
      <c r="R21" s="6">
        <v>0.1</v>
      </c>
      <c r="S21" s="6">
        <v>2</v>
      </c>
      <c r="T21" s="6">
        <v>1</v>
      </c>
      <c r="U21" s="6">
        <v>100</v>
      </c>
      <c r="V21" s="6">
        <v>0.03</v>
      </c>
      <c r="W21" s="6">
        <v>10</v>
      </c>
      <c r="X21" s="6">
        <v>5</v>
      </c>
      <c r="Y21" s="8">
        <v>5</v>
      </c>
      <c r="Z21" s="9">
        <v>1.0680339887498949</v>
      </c>
      <c r="AA21" s="10">
        <v>7.52</v>
      </c>
      <c r="AB21" s="10">
        <v>36.4</v>
      </c>
      <c r="AC21" s="10"/>
    </row>
    <row r="22" spans="1:30" x14ac:dyDescent="0.55000000000000004">
      <c r="A22" s="11" t="s">
        <v>40</v>
      </c>
      <c r="B22" s="11" t="s">
        <v>97</v>
      </c>
      <c r="C22" s="12">
        <v>45350</v>
      </c>
      <c r="D22" s="12" t="s">
        <v>65</v>
      </c>
      <c r="E22" s="11" t="s">
        <v>113</v>
      </c>
      <c r="F22" s="11">
        <f t="shared" si="0"/>
        <v>40.4</v>
      </c>
      <c r="G22">
        <v>40</v>
      </c>
      <c r="H22">
        <v>0</v>
      </c>
      <c r="I22">
        <v>5</v>
      </c>
      <c r="J22">
        <v>0</v>
      </c>
      <c r="K22">
        <v>1.5</v>
      </c>
      <c r="L22">
        <v>0</v>
      </c>
      <c r="M22">
        <v>0</v>
      </c>
      <c r="N22">
        <v>5</v>
      </c>
      <c r="O22">
        <v>0</v>
      </c>
      <c r="P22">
        <v>8</v>
      </c>
      <c r="Q22">
        <v>0</v>
      </c>
      <c r="R22">
        <v>0.1</v>
      </c>
      <c r="S22">
        <v>2</v>
      </c>
      <c r="T22">
        <v>1</v>
      </c>
      <c r="U22">
        <v>100</v>
      </c>
      <c r="V22">
        <v>0.05</v>
      </c>
      <c r="W22">
        <v>10</v>
      </c>
      <c r="X22">
        <v>5</v>
      </c>
      <c r="Y22" s="8">
        <v>5</v>
      </c>
      <c r="Z22" s="14">
        <v>1.0380339887498948</v>
      </c>
      <c r="AA22" s="2">
        <v>11.669999999999998</v>
      </c>
      <c r="AB22" s="2">
        <v>31.37</v>
      </c>
      <c r="AC22" s="2"/>
    </row>
    <row r="23" spans="1:30" s="6" customFormat="1" x14ac:dyDescent="0.55000000000000004">
      <c r="A23" s="11" t="s">
        <v>41</v>
      </c>
      <c r="B23" s="6" t="s">
        <v>96</v>
      </c>
      <c r="C23" s="7">
        <v>45350</v>
      </c>
      <c r="D23" s="7" t="s">
        <v>65</v>
      </c>
      <c r="E23" s="6" t="s">
        <v>116</v>
      </c>
      <c r="F23" s="6">
        <f t="shared" si="0"/>
        <v>43.4</v>
      </c>
      <c r="G23" s="6">
        <v>40</v>
      </c>
      <c r="H23" s="6">
        <v>0</v>
      </c>
      <c r="I23" s="6">
        <v>0</v>
      </c>
      <c r="J23" s="6">
        <v>2</v>
      </c>
      <c r="K23" s="6">
        <v>1.5</v>
      </c>
      <c r="L23" s="6">
        <v>0</v>
      </c>
      <c r="M23" s="6">
        <v>0</v>
      </c>
      <c r="N23" s="6">
        <v>5</v>
      </c>
      <c r="O23" s="6">
        <v>0</v>
      </c>
      <c r="P23" s="6">
        <v>8</v>
      </c>
      <c r="Q23" s="6">
        <v>0</v>
      </c>
      <c r="R23" s="6">
        <v>0.1</v>
      </c>
      <c r="S23" s="6">
        <v>2</v>
      </c>
      <c r="T23" s="6">
        <v>1</v>
      </c>
      <c r="U23" s="6">
        <v>100</v>
      </c>
      <c r="V23" s="6">
        <v>0.03</v>
      </c>
      <c r="W23" s="6">
        <v>10</v>
      </c>
      <c r="X23" s="6">
        <v>5</v>
      </c>
      <c r="Y23" s="8">
        <v>5</v>
      </c>
      <c r="Z23" s="9">
        <v>1.0880339887498949</v>
      </c>
      <c r="AA23" s="10">
        <v>11.419999999999998</v>
      </c>
      <c r="AB23" s="10">
        <v>34.42</v>
      </c>
      <c r="AC23" s="10"/>
    </row>
    <row r="24" spans="1:30" s="6" customFormat="1" x14ac:dyDescent="0.55000000000000004">
      <c r="A24" s="11" t="s">
        <v>42</v>
      </c>
      <c r="B24" s="11" t="s">
        <v>104</v>
      </c>
      <c r="C24" s="12">
        <v>45366</v>
      </c>
      <c r="D24" s="12" t="s">
        <v>65</v>
      </c>
      <c r="E24" s="11" t="s">
        <v>112</v>
      </c>
      <c r="F24" s="6">
        <f t="shared" ref="F24:F27" si="1">100-SUM(G24:R24)</f>
        <v>43.4</v>
      </c>
      <c r="G24" s="6">
        <v>0</v>
      </c>
      <c r="H24" s="6">
        <v>40</v>
      </c>
      <c r="I24" s="6">
        <v>0</v>
      </c>
      <c r="J24" s="6">
        <v>2</v>
      </c>
      <c r="K24" s="6">
        <v>1.5</v>
      </c>
      <c r="L24" s="6">
        <v>0</v>
      </c>
      <c r="M24" s="6">
        <v>0</v>
      </c>
      <c r="N24" s="6">
        <v>5</v>
      </c>
      <c r="O24" s="6">
        <v>0</v>
      </c>
      <c r="P24" s="6">
        <v>8</v>
      </c>
      <c r="Q24" s="6">
        <v>0</v>
      </c>
      <c r="R24" s="6">
        <v>0.1</v>
      </c>
      <c r="S24" s="6">
        <v>2</v>
      </c>
      <c r="T24" s="6">
        <v>1</v>
      </c>
      <c r="U24" s="6">
        <v>100</v>
      </c>
      <c r="V24" s="6">
        <v>0.03</v>
      </c>
      <c r="W24" s="6">
        <v>10</v>
      </c>
      <c r="X24" s="6">
        <v>5</v>
      </c>
      <c r="Y24" s="8">
        <v>5</v>
      </c>
      <c r="Z24" s="9">
        <v>1.0880339887498949</v>
      </c>
      <c r="AA24" s="10">
        <v>7.419999999999999</v>
      </c>
      <c r="AB24" s="10">
        <v>36.42</v>
      </c>
      <c r="AC24" s="10"/>
    </row>
    <row r="25" spans="1:30" s="6" customFormat="1" x14ac:dyDescent="0.55000000000000004">
      <c r="A25" s="11" t="s">
        <v>43</v>
      </c>
      <c r="B25" s="11" t="s">
        <v>105</v>
      </c>
      <c r="C25" s="12">
        <v>45366</v>
      </c>
      <c r="D25" s="12" t="s">
        <v>65</v>
      </c>
      <c r="E25" s="11" t="s">
        <v>113</v>
      </c>
      <c r="F25" s="6">
        <f t="shared" si="1"/>
        <v>40.4</v>
      </c>
      <c r="G25" s="6">
        <v>0</v>
      </c>
      <c r="H25" s="6">
        <v>40</v>
      </c>
      <c r="I25" s="6">
        <v>0</v>
      </c>
      <c r="J25" s="6">
        <v>5</v>
      </c>
      <c r="K25" s="6">
        <v>1.5</v>
      </c>
      <c r="L25" s="6">
        <v>0</v>
      </c>
      <c r="M25" s="6">
        <v>0</v>
      </c>
      <c r="N25" s="6">
        <v>5</v>
      </c>
      <c r="O25" s="6">
        <v>0</v>
      </c>
      <c r="P25" s="6">
        <v>8</v>
      </c>
      <c r="Q25" s="6">
        <v>0</v>
      </c>
      <c r="R25" s="6">
        <v>0.1</v>
      </c>
      <c r="S25" s="6">
        <v>2</v>
      </c>
      <c r="T25" s="6">
        <v>1</v>
      </c>
      <c r="U25" s="6">
        <v>100</v>
      </c>
      <c r="V25" s="6">
        <v>0.03</v>
      </c>
      <c r="W25" s="6">
        <v>10</v>
      </c>
      <c r="X25" s="6">
        <v>5</v>
      </c>
      <c r="Y25" s="8">
        <v>5</v>
      </c>
      <c r="Z25" s="9">
        <v>1.0880339887498949</v>
      </c>
      <c r="AA25" s="10">
        <v>7.419999999999999</v>
      </c>
      <c r="AB25" s="10">
        <v>33.42</v>
      </c>
      <c r="AC25" s="10"/>
    </row>
    <row r="26" spans="1:30" s="6" customFormat="1" x14ac:dyDescent="0.55000000000000004">
      <c r="A26" s="11" t="s">
        <v>44</v>
      </c>
      <c r="B26" s="11" t="s">
        <v>106</v>
      </c>
      <c r="C26" s="12">
        <v>45366</v>
      </c>
      <c r="D26" s="12" t="s">
        <v>65</v>
      </c>
      <c r="E26" s="11" t="s">
        <v>114</v>
      </c>
      <c r="F26" s="6">
        <f t="shared" si="1"/>
        <v>38.4</v>
      </c>
      <c r="G26" s="6">
        <v>0</v>
      </c>
      <c r="H26" s="6">
        <v>45</v>
      </c>
      <c r="I26" s="6">
        <v>0</v>
      </c>
      <c r="J26" s="6">
        <v>2</v>
      </c>
      <c r="K26" s="6">
        <v>1.5</v>
      </c>
      <c r="L26" s="6">
        <v>0</v>
      </c>
      <c r="M26" s="6">
        <v>0</v>
      </c>
      <c r="N26" s="6">
        <v>5</v>
      </c>
      <c r="O26" s="6">
        <v>0</v>
      </c>
      <c r="P26" s="6">
        <v>8</v>
      </c>
      <c r="Q26" s="6">
        <v>0</v>
      </c>
      <c r="R26" s="6">
        <v>0.1</v>
      </c>
      <c r="S26" s="6">
        <v>2</v>
      </c>
      <c r="T26" s="6">
        <v>1</v>
      </c>
      <c r="U26" s="6">
        <v>100</v>
      </c>
      <c r="V26" s="6">
        <v>0.03</v>
      </c>
      <c r="W26" s="6">
        <v>10</v>
      </c>
      <c r="X26" s="6">
        <v>5</v>
      </c>
      <c r="Y26" s="8">
        <v>5</v>
      </c>
      <c r="Z26" s="9">
        <v>1.0880339887498949</v>
      </c>
      <c r="AA26" s="10">
        <v>7.419999999999999</v>
      </c>
      <c r="AB26" s="10">
        <v>31.419999999999998</v>
      </c>
      <c r="AC26" s="10"/>
    </row>
    <row r="27" spans="1:30" s="6" customFormat="1" x14ac:dyDescent="0.55000000000000004">
      <c r="A27" s="11" t="s">
        <v>45</v>
      </c>
      <c r="B27" s="11" t="s">
        <v>107</v>
      </c>
      <c r="C27" s="12">
        <v>45366</v>
      </c>
      <c r="D27" s="12" t="s">
        <v>65</v>
      </c>
      <c r="E27" s="11" t="s">
        <v>114</v>
      </c>
      <c r="F27" s="6">
        <f t="shared" si="1"/>
        <v>48.4</v>
      </c>
      <c r="G27" s="6">
        <v>0</v>
      </c>
      <c r="H27" s="6">
        <v>35</v>
      </c>
      <c r="I27" s="6">
        <v>0</v>
      </c>
      <c r="J27" s="6">
        <v>2</v>
      </c>
      <c r="K27" s="6">
        <v>1.5</v>
      </c>
      <c r="L27" s="6">
        <v>0</v>
      </c>
      <c r="M27" s="6">
        <v>0</v>
      </c>
      <c r="N27" s="6">
        <v>5</v>
      </c>
      <c r="O27" s="6">
        <v>0</v>
      </c>
      <c r="P27" s="6">
        <v>8</v>
      </c>
      <c r="Q27" s="6">
        <v>0</v>
      </c>
      <c r="R27" s="6">
        <v>0.1</v>
      </c>
      <c r="S27" s="6">
        <v>2</v>
      </c>
      <c r="T27" s="6">
        <v>1</v>
      </c>
      <c r="U27" s="6">
        <v>100</v>
      </c>
      <c r="V27" s="6">
        <v>0.03</v>
      </c>
      <c r="W27" s="6">
        <v>10</v>
      </c>
      <c r="X27" s="6">
        <v>5</v>
      </c>
      <c r="Y27" s="8">
        <v>5</v>
      </c>
      <c r="Z27" s="9">
        <v>1.0880339887498949</v>
      </c>
      <c r="AA27" s="10">
        <v>7.419999999999999</v>
      </c>
      <c r="AB27" s="10">
        <v>41.42</v>
      </c>
      <c r="AC27" s="10"/>
    </row>
    <row r="28" spans="1:30" x14ac:dyDescent="0.55000000000000004">
      <c r="A28" s="11" t="s">
        <v>46</v>
      </c>
      <c r="B28" s="11" t="s">
        <v>139</v>
      </c>
      <c r="C28" s="12">
        <v>45392</v>
      </c>
      <c r="D28" s="12" t="s">
        <v>65</v>
      </c>
      <c r="E28" s="11" t="s">
        <v>118</v>
      </c>
      <c r="F28" s="11">
        <f t="shared" si="0"/>
        <v>43.4</v>
      </c>
      <c r="G28">
        <v>0</v>
      </c>
      <c r="H28">
        <v>40</v>
      </c>
      <c r="I28">
        <v>0</v>
      </c>
      <c r="J28">
        <v>2</v>
      </c>
      <c r="K28">
        <v>1.5</v>
      </c>
      <c r="L28">
        <v>0</v>
      </c>
      <c r="M28">
        <v>0</v>
      </c>
      <c r="N28">
        <v>5</v>
      </c>
      <c r="O28">
        <v>0</v>
      </c>
      <c r="P28">
        <v>8</v>
      </c>
      <c r="Q28">
        <v>0</v>
      </c>
      <c r="R28">
        <v>0.1</v>
      </c>
      <c r="S28">
        <v>2</v>
      </c>
      <c r="T28">
        <v>1</v>
      </c>
      <c r="U28">
        <v>100</v>
      </c>
      <c r="V28">
        <v>0.03</v>
      </c>
      <c r="W28">
        <v>10</v>
      </c>
      <c r="X28">
        <v>5</v>
      </c>
      <c r="Y28" s="8">
        <v>5</v>
      </c>
      <c r="Z28" s="14">
        <v>1.0880339887498949</v>
      </c>
      <c r="AA28" s="2">
        <v>7.419999999999999</v>
      </c>
      <c r="AB28" s="2">
        <v>36.42</v>
      </c>
      <c r="AC28" s="2">
        <v>9.8199999999999985</v>
      </c>
      <c r="AD28" t="s">
        <v>153</v>
      </c>
    </row>
    <row r="29" spans="1:30" x14ac:dyDescent="0.55000000000000004">
      <c r="A29" s="11" t="s">
        <v>108</v>
      </c>
      <c r="B29" s="11" t="s">
        <v>98</v>
      </c>
      <c r="C29" s="12">
        <v>45392</v>
      </c>
      <c r="D29" s="12" t="s">
        <v>65</v>
      </c>
      <c r="E29" s="11" t="s">
        <v>52</v>
      </c>
      <c r="F29" s="11">
        <f t="shared" si="0"/>
        <v>40.9</v>
      </c>
      <c r="G29">
        <v>0</v>
      </c>
      <c r="H29">
        <v>40</v>
      </c>
      <c r="I29">
        <v>0</v>
      </c>
      <c r="J29">
        <v>2</v>
      </c>
      <c r="K29">
        <v>1.5</v>
      </c>
      <c r="L29">
        <v>0</v>
      </c>
      <c r="M29">
        <v>0</v>
      </c>
      <c r="N29">
        <v>7.5</v>
      </c>
      <c r="O29">
        <v>0</v>
      </c>
      <c r="P29">
        <v>8</v>
      </c>
      <c r="Q29">
        <v>0</v>
      </c>
      <c r="R29">
        <v>0.1</v>
      </c>
      <c r="S29">
        <v>2</v>
      </c>
      <c r="T29">
        <v>1</v>
      </c>
      <c r="U29">
        <v>100</v>
      </c>
      <c r="V29">
        <v>0.03</v>
      </c>
      <c r="W29">
        <v>10</v>
      </c>
      <c r="X29">
        <v>5</v>
      </c>
      <c r="Y29" s="8">
        <v>5</v>
      </c>
      <c r="Z29" s="14">
        <v>1.3393063937629153</v>
      </c>
      <c r="AA29" s="2">
        <v>8.6699999999999982</v>
      </c>
      <c r="AB29" s="2">
        <v>34.019999999999996</v>
      </c>
      <c r="AC29" s="2">
        <v>29.82</v>
      </c>
      <c r="AD29" t="s">
        <v>145</v>
      </c>
    </row>
    <row r="30" spans="1:30" x14ac:dyDescent="0.55000000000000004">
      <c r="A30" s="11" t="s">
        <v>109</v>
      </c>
      <c r="B30" s="11" t="s">
        <v>99</v>
      </c>
      <c r="C30" s="12">
        <v>45392</v>
      </c>
      <c r="D30" s="12" t="s">
        <v>65</v>
      </c>
      <c r="E30" s="11" t="s">
        <v>52</v>
      </c>
      <c r="F30" s="11">
        <f t="shared" si="0"/>
        <v>38.4</v>
      </c>
      <c r="G30">
        <v>0</v>
      </c>
      <c r="H30">
        <v>40</v>
      </c>
      <c r="I30">
        <v>0</v>
      </c>
      <c r="J30">
        <v>2</v>
      </c>
      <c r="K30">
        <v>1.5</v>
      </c>
      <c r="L30">
        <v>0</v>
      </c>
      <c r="M30">
        <v>0</v>
      </c>
      <c r="N30">
        <v>10</v>
      </c>
      <c r="O30">
        <v>0</v>
      </c>
      <c r="P30">
        <v>8</v>
      </c>
      <c r="Q30">
        <v>0</v>
      </c>
      <c r="R30">
        <v>0.1</v>
      </c>
      <c r="S30">
        <v>2</v>
      </c>
      <c r="T30">
        <v>1</v>
      </c>
      <c r="U30">
        <v>100</v>
      </c>
      <c r="V30">
        <v>0.03</v>
      </c>
      <c r="W30">
        <v>10</v>
      </c>
      <c r="X30">
        <v>5</v>
      </c>
      <c r="Y30" s="8">
        <v>5</v>
      </c>
      <c r="Z30" s="14">
        <v>1.5511388300841897</v>
      </c>
      <c r="AA30" s="2">
        <v>9.9199999999999982</v>
      </c>
      <c r="AB30" s="2">
        <v>31.619999999999997</v>
      </c>
      <c r="AC30" s="2">
        <v>45.653333333333336</v>
      </c>
      <c r="AD30" t="s">
        <v>152</v>
      </c>
    </row>
    <row r="31" spans="1:30" s="6" customFormat="1" x14ac:dyDescent="0.55000000000000004">
      <c r="A31" s="11" t="s">
        <v>110</v>
      </c>
      <c r="B31" s="6" t="s">
        <v>101</v>
      </c>
      <c r="C31" s="7">
        <v>45392</v>
      </c>
      <c r="D31" s="7" t="s">
        <v>64</v>
      </c>
      <c r="E31" s="6" t="s">
        <v>100</v>
      </c>
      <c r="F31" s="6">
        <f t="shared" si="0"/>
        <v>43.4</v>
      </c>
      <c r="G31" s="6">
        <v>0</v>
      </c>
      <c r="H31" s="6">
        <v>40</v>
      </c>
      <c r="I31" s="6">
        <v>0</v>
      </c>
      <c r="J31" s="6">
        <v>2</v>
      </c>
      <c r="K31" s="6">
        <v>1.5</v>
      </c>
      <c r="L31" s="6">
        <v>0</v>
      </c>
      <c r="M31" s="6">
        <v>0</v>
      </c>
      <c r="N31" s="6">
        <v>0</v>
      </c>
      <c r="O31" s="6">
        <v>5</v>
      </c>
      <c r="P31" s="6">
        <v>8</v>
      </c>
      <c r="Q31" s="6">
        <v>0</v>
      </c>
      <c r="R31" s="6">
        <v>0.1</v>
      </c>
      <c r="S31" s="6">
        <v>2</v>
      </c>
      <c r="T31" s="6">
        <v>1</v>
      </c>
      <c r="U31" s="6">
        <v>100</v>
      </c>
      <c r="V31" s="6">
        <v>0.03</v>
      </c>
      <c r="W31" s="6">
        <v>10</v>
      </c>
      <c r="X31" s="6">
        <v>5</v>
      </c>
      <c r="Y31" s="8">
        <v>5</v>
      </c>
      <c r="Z31" s="14">
        <v>1.1652286093343935</v>
      </c>
      <c r="AA31" s="10">
        <v>7.669999999999999</v>
      </c>
      <c r="AB31" s="10">
        <v>36.42</v>
      </c>
      <c r="AC31" s="10">
        <v>10.069999999999999</v>
      </c>
      <c r="AD31" s="6" t="s">
        <v>153</v>
      </c>
    </row>
    <row r="32" spans="1:30" x14ac:dyDescent="0.55000000000000004">
      <c r="A32" s="11" t="s">
        <v>111</v>
      </c>
      <c r="B32" s="11" t="s">
        <v>102</v>
      </c>
      <c r="C32" s="12">
        <v>45392</v>
      </c>
      <c r="D32" s="12" t="s">
        <v>64</v>
      </c>
      <c r="E32" s="11" t="s">
        <v>100</v>
      </c>
      <c r="F32" s="11">
        <f t="shared" si="0"/>
        <v>40.9</v>
      </c>
      <c r="G32">
        <v>0</v>
      </c>
      <c r="H32">
        <v>40</v>
      </c>
      <c r="I32">
        <v>0</v>
      </c>
      <c r="J32">
        <v>2</v>
      </c>
      <c r="K32">
        <v>1.5</v>
      </c>
      <c r="L32">
        <v>0</v>
      </c>
      <c r="M32">
        <v>0</v>
      </c>
      <c r="N32">
        <v>0</v>
      </c>
      <c r="O32">
        <v>7.5</v>
      </c>
      <c r="P32">
        <v>8</v>
      </c>
      <c r="Q32">
        <v>0</v>
      </c>
      <c r="R32">
        <v>0.1</v>
      </c>
      <c r="S32">
        <v>2</v>
      </c>
      <c r="T32">
        <v>1</v>
      </c>
      <c r="U32">
        <v>100</v>
      </c>
      <c r="V32">
        <v>0.03</v>
      </c>
      <c r="W32">
        <v>10</v>
      </c>
      <c r="X32">
        <v>5</v>
      </c>
      <c r="Y32" s="8">
        <v>5</v>
      </c>
      <c r="Z32" s="14">
        <v>1.4338501094227998</v>
      </c>
      <c r="AA32" s="2">
        <v>9.0449999999999982</v>
      </c>
      <c r="AB32" s="2">
        <v>34.019999999999996</v>
      </c>
      <c r="AC32" s="2">
        <v>67.694999999999993</v>
      </c>
      <c r="AD32" t="s">
        <v>152</v>
      </c>
    </row>
    <row r="33" spans="1:30" x14ac:dyDescent="0.55000000000000004">
      <c r="A33" s="11" t="s">
        <v>143</v>
      </c>
      <c r="B33" s="11" t="s">
        <v>103</v>
      </c>
      <c r="C33" s="12">
        <v>45392</v>
      </c>
      <c r="D33" s="12" t="s">
        <v>64</v>
      </c>
      <c r="E33" s="11" t="s">
        <v>100</v>
      </c>
      <c r="F33" s="11">
        <f t="shared" si="0"/>
        <v>38.4</v>
      </c>
      <c r="G33">
        <v>0</v>
      </c>
      <c r="H33">
        <v>40</v>
      </c>
      <c r="I33">
        <v>0</v>
      </c>
      <c r="J33">
        <v>2</v>
      </c>
      <c r="K33">
        <v>1.5</v>
      </c>
      <c r="L33">
        <v>0</v>
      </c>
      <c r="M33">
        <v>0</v>
      </c>
      <c r="N33">
        <v>0</v>
      </c>
      <c r="O33">
        <v>10</v>
      </c>
      <c r="P33">
        <v>8</v>
      </c>
      <c r="Q33">
        <v>0</v>
      </c>
      <c r="R33">
        <v>0.1</v>
      </c>
      <c r="S33">
        <v>2</v>
      </c>
      <c r="T33">
        <v>1</v>
      </c>
      <c r="U33">
        <v>100</v>
      </c>
      <c r="V33">
        <v>0.03</v>
      </c>
      <c r="W33">
        <v>10</v>
      </c>
      <c r="X33">
        <v>5</v>
      </c>
      <c r="Y33" s="8">
        <v>5</v>
      </c>
      <c r="Z33" s="14">
        <v>1.6603085094570331</v>
      </c>
      <c r="AA33" s="2">
        <v>10.419999999999998</v>
      </c>
      <c r="AB33" s="2">
        <v>31.619999999999997</v>
      </c>
      <c r="AC33" s="2">
        <v>112.82</v>
      </c>
      <c r="AD33" t="s">
        <v>152</v>
      </c>
    </row>
    <row r="35" spans="1:30" s="6" customFormat="1" x14ac:dyDescent="0.55000000000000004">
      <c r="A35" s="11"/>
      <c r="C35" s="7"/>
      <c r="D35" s="7"/>
      <c r="Y35" s="8"/>
      <c r="Z35" s="14"/>
      <c r="AA35" s="10"/>
      <c r="AB35" s="10"/>
      <c r="AC35" s="10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9269-7F18-4E64-8D48-3C1F1E4D91C0}">
  <dimension ref="A2:AF35"/>
  <sheetViews>
    <sheetView tabSelected="1" zoomScaleNormal="100" workbookViewId="0">
      <pane xSplit="5" topLeftCell="P1" activePane="topRight" state="frozen"/>
      <selection pane="topRight" activeCell="AF36" sqref="AF36"/>
    </sheetView>
  </sheetViews>
  <sheetFormatPr defaultRowHeight="18" x14ac:dyDescent="0.55000000000000004"/>
  <cols>
    <col min="1" max="1" width="10.58203125" bestFit="1" customWidth="1"/>
    <col min="2" max="2" width="47" bestFit="1" customWidth="1"/>
    <col min="3" max="3" width="14.83203125" bestFit="1" customWidth="1"/>
    <col min="4" max="4" width="14.83203125" customWidth="1"/>
    <col min="5" max="5" width="21.33203125" customWidth="1"/>
    <col min="11" max="13" width="13" bestFit="1" customWidth="1"/>
    <col min="16" max="17" width="11" bestFit="1" customWidth="1"/>
    <col min="19" max="19" width="10.33203125" bestFit="1" customWidth="1"/>
    <col min="22" max="22" width="23.08203125" customWidth="1"/>
    <col min="25" max="25" width="14.33203125" bestFit="1" customWidth="1"/>
    <col min="26" max="26" width="14.33203125" customWidth="1"/>
    <col min="27" max="27" width="15.33203125" bestFit="1" customWidth="1"/>
    <col min="28" max="28" width="15.83203125" customWidth="1"/>
    <col min="29" max="29" width="6.83203125" bestFit="1" customWidth="1"/>
    <col min="30" max="30" width="8.5" bestFit="1" customWidth="1"/>
    <col min="31" max="31" width="10.33203125" bestFit="1" customWidth="1"/>
    <col min="32" max="32" width="11" bestFit="1" customWidth="1"/>
  </cols>
  <sheetData>
    <row r="2" spans="1:32" ht="54" x14ac:dyDescent="0.55000000000000004">
      <c r="V2" s="5" t="s">
        <v>121</v>
      </c>
      <c r="Y2" t="s">
        <v>62</v>
      </c>
      <c r="Z2" t="s">
        <v>62</v>
      </c>
      <c r="AA2" s="5" t="s">
        <v>54</v>
      </c>
      <c r="AB2" s="5" t="s">
        <v>119</v>
      </c>
      <c r="AC2" t="s">
        <v>120</v>
      </c>
      <c r="AD2" t="s">
        <v>140</v>
      </c>
      <c r="AE2" t="s">
        <v>120</v>
      </c>
    </row>
    <row r="3" spans="1:32" x14ac:dyDescent="0.55000000000000004">
      <c r="A3" t="s">
        <v>53</v>
      </c>
      <c r="B3" t="s">
        <v>0</v>
      </c>
      <c r="C3" t="s">
        <v>1</v>
      </c>
      <c r="D3" t="s">
        <v>63</v>
      </c>
      <c r="E3" t="s">
        <v>2</v>
      </c>
      <c r="F3" t="s">
        <v>3</v>
      </c>
      <c r="G3" t="s">
        <v>89</v>
      </c>
      <c r="H3" t="s">
        <v>90</v>
      </c>
      <c r="I3" t="s">
        <v>91</v>
      </c>
      <c r="J3" t="s">
        <v>92</v>
      </c>
      <c r="K3" t="s">
        <v>4</v>
      </c>
      <c r="L3" t="s">
        <v>5</v>
      </c>
      <c r="M3" t="s">
        <v>6</v>
      </c>
      <c r="N3" t="s">
        <v>7</v>
      </c>
      <c r="O3" t="s">
        <v>8</v>
      </c>
      <c r="P3" t="s">
        <v>9</v>
      </c>
      <c r="Q3" t="s">
        <v>10</v>
      </c>
      <c r="R3" t="s">
        <v>11</v>
      </c>
      <c r="S3" t="s">
        <v>142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66</v>
      </c>
      <c r="Z3" t="s">
        <v>67</v>
      </c>
      <c r="AA3" t="s">
        <v>124</v>
      </c>
      <c r="AB3" t="s">
        <v>17</v>
      </c>
      <c r="AC3" t="s">
        <v>18</v>
      </c>
      <c r="AD3" t="s">
        <v>19</v>
      </c>
      <c r="AE3" t="s">
        <v>20</v>
      </c>
      <c r="AF3" t="s">
        <v>150</v>
      </c>
    </row>
    <row r="4" spans="1:32" s="6" customFormat="1" x14ac:dyDescent="0.55000000000000004">
      <c r="A4" s="6" t="s">
        <v>22</v>
      </c>
      <c r="B4" s="6" t="s">
        <v>55</v>
      </c>
      <c r="C4" s="7">
        <v>45310</v>
      </c>
      <c r="D4" s="7" t="s">
        <v>64</v>
      </c>
      <c r="E4" s="6" t="s">
        <v>47</v>
      </c>
      <c r="F4" s="11">
        <f>100-SUM(G4:R4)</f>
        <v>47.4</v>
      </c>
      <c r="G4" s="6">
        <v>40</v>
      </c>
      <c r="H4" s="6">
        <v>0</v>
      </c>
      <c r="I4" s="6">
        <v>2</v>
      </c>
      <c r="J4" s="6">
        <v>0</v>
      </c>
      <c r="K4" s="6">
        <v>1.5</v>
      </c>
      <c r="L4" s="6">
        <v>0</v>
      </c>
      <c r="M4" s="6">
        <v>0</v>
      </c>
      <c r="N4" s="6">
        <v>5</v>
      </c>
      <c r="O4" s="6">
        <v>0</v>
      </c>
      <c r="P4" s="6">
        <v>4</v>
      </c>
      <c r="Q4" s="6">
        <v>0</v>
      </c>
      <c r="R4" s="6">
        <v>0.1</v>
      </c>
      <c r="S4" s="6">
        <v>2</v>
      </c>
      <c r="T4" s="6">
        <v>0</v>
      </c>
      <c r="U4" s="6">
        <v>25</v>
      </c>
      <c r="V4" s="6">
        <v>12</v>
      </c>
      <c r="W4" s="6">
        <v>10</v>
      </c>
      <c r="X4" s="6">
        <v>5</v>
      </c>
      <c r="Y4" s="10">
        <v>57</v>
      </c>
      <c r="Z4" s="10">
        <v>0</v>
      </c>
      <c r="AA4" s="8">
        <f>IF(IF(T4=0,(N4*P4+0.2*N4*Q4+O4*P4+0.2*O4*Q4)/((H4+G4)*S4)*(U4*V4^(1/2)/2)/X4/W4*2.5-(Y4-50)*0.015+1,(N4*P4+0.5*N4*Q4+O4*P4+0.5*O4*Q4)/((H4+G4)*S4/2)*(U4*V4/0.01)/X4/W4/3*2.5-(Y4-50)*0.015)+1&gt;=5,5,IF(T4=0,(N4*P4+0.2*N4*Q4+O4*P4+0.2*O4*Q4)/((H4+G4)*S4)*(U4*V4^(1/2)/2)/X4/W4*2.5-(Y4-50)*0.015+1,(N4*P4+0.5*N4*Q4+O4*P4+0.5*O4*Q4)/((H4+G4)*S4/2)*(U4*V4/0.01)/X4/W4/3*2.5-(Y4-50)*0.015)+1)</f>
        <v>2.4362658773652743</v>
      </c>
      <c r="AB4" s="9">
        <f>(N4/4+O4/3.5)^(1/2)-M4/20-I4/100-L4/30-K4/50</f>
        <v>1.0680339887498949</v>
      </c>
      <c r="AC4" s="10">
        <f>(G4*0.2+I4*0.1+N4+1.1*O4+1.2*(P4+Z4*0.1)+1.23*Q4)/2</f>
        <v>9</v>
      </c>
      <c r="AD4" s="10">
        <f t="shared" ref="AD4:AD24" si="0">F4-0.05*G4-0.01*I4-5*K4-6*L4-4.5*M4+0.04*(SUM(N4:Q4))</f>
        <v>38.239999999999995</v>
      </c>
      <c r="AE4" s="10">
        <f t="shared" ref="AE4:AE24" si="1">AC4+(P4+Q4)*0.3+IF(N4&gt;6,N4^2/(J4+1),0)+IF(O4&gt;6,O4^2,0)</f>
        <v>10.199999999999999</v>
      </c>
    </row>
    <row r="5" spans="1:32" x14ac:dyDescent="0.55000000000000004">
      <c r="A5" t="s">
        <v>23</v>
      </c>
      <c r="B5" t="s">
        <v>57</v>
      </c>
      <c r="C5" s="1">
        <v>45310</v>
      </c>
      <c r="D5" s="1" t="s">
        <v>64</v>
      </c>
      <c r="E5" t="s">
        <v>47</v>
      </c>
      <c r="F5" s="11">
        <f t="shared" ref="F5:F33" si="2">100-SUM(G5:R5)</f>
        <v>47.699999999999996</v>
      </c>
      <c r="G5">
        <v>40</v>
      </c>
      <c r="H5">
        <v>0</v>
      </c>
      <c r="I5">
        <v>2</v>
      </c>
      <c r="J5">
        <v>0</v>
      </c>
      <c r="K5">
        <v>1.2</v>
      </c>
      <c r="L5">
        <v>0</v>
      </c>
      <c r="M5">
        <v>0</v>
      </c>
      <c r="N5">
        <v>5</v>
      </c>
      <c r="O5">
        <v>0</v>
      </c>
      <c r="P5">
        <v>4</v>
      </c>
      <c r="Q5">
        <v>0</v>
      </c>
      <c r="R5">
        <v>0.1</v>
      </c>
      <c r="S5">
        <v>2</v>
      </c>
      <c r="T5">
        <v>0</v>
      </c>
      <c r="U5">
        <v>25</v>
      </c>
      <c r="V5">
        <v>12</v>
      </c>
      <c r="W5">
        <v>10</v>
      </c>
      <c r="X5">
        <v>5</v>
      </c>
      <c r="Y5" s="2">
        <v>57</v>
      </c>
      <c r="Z5" s="2">
        <v>0</v>
      </c>
      <c r="AA5" s="8">
        <f t="shared" ref="AA5:AA35" si="3">IF(IF(T5=0,(N5*P5+0.2*N5*Q5+O5*P5+0.2*O5*Q5)/((H5+G5)*S5)*(U5*V5^(1/2)/2)/X5/W5*2.5-(Y5-50)*0.015+1,(N5*P5+0.5*N5*Q5+O5*P5+0.5*O5*Q5)/((H5+G5)*S5/2)*(U5*V5/0.01)/X5/W5/3*2.5-(Y5-50)*0.015)+1&gt;=5,5,IF(T5=0,(N5*P5+0.2*N5*Q5+O5*P5+0.2*O5*Q5)/((H5+G5)*S5)*(U5*V5^(1/2)/2)/X5/W5*2.5-(Y5-50)*0.015+1,(N5*P5+0.5*N5*Q5+O5*P5+0.5*O5*Q5)/((H5+G5)*S5/2)*(U5*V5/0.01)/X5/W5/3*2.5-(Y5-50)*0.015)+1)</f>
        <v>2.4362658773652743</v>
      </c>
      <c r="AB5" s="14">
        <f t="shared" ref="AB5:AB33" si="4">(N5/4+O5/3.5)^(1/2)-M5/20-I5/100-L5/30-K5/50</f>
        <v>1.0740339887498949</v>
      </c>
      <c r="AC5" s="2">
        <f t="shared" ref="AC5:AC24" si="5">(G5*0.2+I5*0.1+N5+1.1*O5+1.2*(P5+Z5*0.1)+1.23*Q5)/2</f>
        <v>9</v>
      </c>
      <c r="AD5" s="2">
        <f t="shared" si="0"/>
        <v>40.039999999999992</v>
      </c>
      <c r="AE5" s="2">
        <f t="shared" si="1"/>
        <v>10.199999999999999</v>
      </c>
    </row>
    <row r="6" spans="1:32" s="11" customFormat="1" x14ac:dyDescent="0.55000000000000004">
      <c r="A6" s="11" t="s">
        <v>24</v>
      </c>
      <c r="B6" s="11" t="s">
        <v>59</v>
      </c>
      <c r="C6" s="12">
        <v>45310</v>
      </c>
      <c r="D6" s="12" t="s">
        <v>64</v>
      </c>
      <c r="E6" s="11" t="s">
        <v>47</v>
      </c>
      <c r="F6" s="11">
        <f t="shared" si="2"/>
        <v>47.9</v>
      </c>
      <c r="G6" s="11">
        <v>40</v>
      </c>
      <c r="H6" s="11">
        <v>0</v>
      </c>
      <c r="I6" s="11">
        <v>2</v>
      </c>
      <c r="J6" s="11">
        <v>0</v>
      </c>
      <c r="K6" s="11">
        <v>1</v>
      </c>
      <c r="L6" s="11">
        <v>0</v>
      </c>
      <c r="M6" s="11">
        <v>0</v>
      </c>
      <c r="N6" s="11">
        <v>5</v>
      </c>
      <c r="O6" s="11">
        <v>0</v>
      </c>
      <c r="P6" s="11">
        <v>4</v>
      </c>
      <c r="Q6" s="11">
        <v>0</v>
      </c>
      <c r="R6" s="11">
        <v>0.1</v>
      </c>
      <c r="S6" s="11">
        <v>2</v>
      </c>
      <c r="T6" s="11">
        <v>0</v>
      </c>
      <c r="U6" s="11">
        <v>25</v>
      </c>
      <c r="V6" s="11">
        <v>12</v>
      </c>
      <c r="W6" s="11">
        <v>10</v>
      </c>
      <c r="X6" s="11">
        <v>5</v>
      </c>
      <c r="Y6" s="13">
        <v>57</v>
      </c>
      <c r="Z6" s="13">
        <v>0</v>
      </c>
      <c r="AA6" s="8">
        <f t="shared" si="3"/>
        <v>2.4362658773652743</v>
      </c>
      <c r="AB6" s="14">
        <f t="shared" si="4"/>
        <v>1.0780339887498949</v>
      </c>
      <c r="AC6" s="13">
        <f t="shared" si="5"/>
        <v>9</v>
      </c>
      <c r="AD6" s="13">
        <f t="shared" si="0"/>
        <v>41.239999999999995</v>
      </c>
      <c r="AE6" s="13">
        <f t="shared" si="1"/>
        <v>10.199999999999999</v>
      </c>
    </row>
    <row r="7" spans="1:32" x14ac:dyDescent="0.55000000000000004">
      <c r="A7" t="s">
        <v>25</v>
      </c>
      <c r="B7" t="s">
        <v>61</v>
      </c>
      <c r="C7" s="1">
        <v>45310</v>
      </c>
      <c r="D7" s="1" t="s">
        <v>64</v>
      </c>
      <c r="E7" t="s">
        <v>47</v>
      </c>
      <c r="F7" s="11">
        <f t="shared" si="2"/>
        <v>48.4</v>
      </c>
      <c r="G7">
        <v>40</v>
      </c>
      <c r="H7">
        <v>0</v>
      </c>
      <c r="I7">
        <v>2</v>
      </c>
      <c r="J7">
        <v>0</v>
      </c>
      <c r="K7">
        <v>0.5</v>
      </c>
      <c r="L7">
        <v>0</v>
      </c>
      <c r="M7">
        <v>0</v>
      </c>
      <c r="N7">
        <v>5</v>
      </c>
      <c r="O7">
        <v>0</v>
      </c>
      <c r="P7">
        <v>4</v>
      </c>
      <c r="Q7">
        <v>0</v>
      </c>
      <c r="R7">
        <v>0.1</v>
      </c>
      <c r="S7">
        <v>2</v>
      </c>
      <c r="T7">
        <v>0</v>
      </c>
      <c r="U7">
        <v>25</v>
      </c>
      <c r="V7">
        <v>12</v>
      </c>
      <c r="W7">
        <v>10</v>
      </c>
      <c r="X7">
        <v>5</v>
      </c>
      <c r="Y7" s="2">
        <v>57</v>
      </c>
      <c r="Z7" s="2">
        <v>0</v>
      </c>
      <c r="AA7" s="8">
        <f t="shared" si="3"/>
        <v>2.4362658773652743</v>
      </c>
      <c r="AB7" s="14">
        <f t="shared" si="4"/>
        <v>1.0880339887498949</v>
      </c>
      <c r="AC7" s="2">
        <f t="shared" si="5"/>
        <v>9</v>
      </c>
      <c r="AD7" s="2">
        <f t="shared" si="0"/>
        <v>44.239999999999995</v>
      </c>
      <c r="AE7" s="2">
        <f t="shared" si="1"/>
        <v>10.199999999999999</v>
      </c>
    </row>
    <row r="8" spans="1:32" s="6" customFormat="1" x14ac:dyDescent="0.55000000000000004">
      <c r="A8" s="6" t="s">
        <v>26</v>
      </c>
      <c r="B8" s="6" t="s">
        <v>68</v>
      </c>
      <c r="C8" s="7">
        <v>45321</v>
      </c>
      <c r="D8" s="7" t="s">
        <v>65</v>
      </c>
      <c r="E8" s="6" t="s">
        <v>118</v>
      </c>
      <c r="F8" s="6">
        <f t="shared" si="2"/>
        <v>47.4</v>
      </c>
      <c r="G8" s="6">
        <v>40</v>
      </c>
      <c r="H8" s="6">
        <v>0</v>
      </c>
      <c r="I8" s="6">
        <v>2</v>
      </c>
      <c r="J8" s="6">
        <v>0</v>
      </c>
      <c r="K8" s="6">
        <v>1.5</v>
      </c>
      <c r="L8" s="6">
        <v>0</v>
      </c>
      <c r="M8" s="6">
        <v>0</v>
      </c>
      <c r="N8" s="6">
        <v>5</v>
      </c>
      <c r="O8" s="6">
        <v>0</v>
      </c>
      <c r="P8" s="6">
        <v>4</v>
      </c>
      <c r="Q8" s="6">
        <v>0</v>
      </c>
      <c r="R8" s="6">
        <v>0.1</v>
      </c>
      <c r="S8" s="6">
        <v>2</v>
      </c>
      <c r="T8" s="6">
        <v>0</v>
      </c>
      <c r="U8" s="6">
        <v>25</v>
      </c>
      <c r="V8" s="6">
        <v>30</v>
      </c>
      <c r="W8" s="6">
        <v>10</v>
      </c>
      <c r="X8" s="6">
        <v>5</v>
      </c>
      <c r="Y8" s="10">
        <v>60</v>
      </c>
      <c r="Z8" s="10">
        <v>1</v>
      </c>
      <c r="AA8" s="8">
        <f t="shared" si="3"/>
        <v>2.7058164961018223</v>
      </c>
      <c r="AB8" s="9">
        <f t="shared" si="4"/>
        <v>1.0680339887498949</v>
      </c>
      <c r="AC8" s="10">
        <f>(G8*0.2+I8*0.1+N8+1.1*O8+1.2*(P8+Z8*0.1)+1.23*Q8)/2</f>
        <v>9.0599999999999987</v>
      </c>
      <c r="AD8" s="10">
        <f t="shared" si="0"/>
        <v>38.239999999999995</v>
      </c>
      <c r="AE8" s="10">
        <f t="shared" si="1"/>
        <v>10.259999999999998</v>
      </c>
    </row>
    <row r="9" spans="1:32" x14ac:dyDescent="0.55000000000000004">
      <c r="A9" t="s">
        <v>27</v>
      </c>
      <c r="B9" t="s">
        <v>70</v>
      </c>
      <c r="C9" s="1">
        <v>45321</v>
      </c>
      <c r="D9" s="1" t="s">
        <v>65</v>
      </c>
      <c r="E9" t="s">
        <v>48</v>
      </c>
      <c r="F9" s="11">
        <f t="shared" si="2"/>
        <v>47.4</v>
      </c>
      <c r="G9">
        <v>40</v>
      </c>
      <c r="H9">
        <v>0</v>
      </c>
      <c r="I9">
        <v>2</v>
      </c>
      <c r="J9">
        <v>0</v>
      </c>
      <c r="K9">
        <v>0</v>
      </c>
      <c r="L9">
        <v>1.5</v>
      </c>
      <c r="M9">
        <v>0</v>
      </c>
      <c r="N9">
        <v>5</v>
      </c>
      <c r="O9">
        <v>0</v>
      </c>
      <c r="P9">
        <v>4</v>
      </c>
      <c r="Q9">
        <v>0</v>
      </c>
      <c r="R9">
        <v>0.1</v>
      </c>
      <c r="S9">
        <v>2</v>
      </c>
      <c r="T9">
        <v>0</v>
      </c>
      <c r="U9">
        <v>25</v>
      </c>
      <c r="V9">
        <v>30</v>
      </c>
      <c r="W9">
        <v>10</v>
      </c>
      <c r="X9">
        <v>5</v>
      </c>
      <c r="Y9" s="2">
        <v>60</v>
      </c>
      <c r="Z9" s="2">
        <v>1</v>
      </c>
      <c r="AA9" s="8">
        <f t="shared" si="3"/>
        <v>2.7058164961018223</v>
      </c>
      <c r="AB9" s="14">
        <f t="shared" si="4"/>
        <v>1.0480339887498948</v>
      </c>
      <c r="AC9" s="2">
        <f t="shared" si="5"/>
        <v>9.0599999999999987</v>
      </c>
      <c r="AD9" s="2">
        <f t="shared" si="0"/>
        <v>36.739999999999995</v>
      </c>
      <c r="AE9" s="2">
        <f t="shared" si="1"/>
        <v>10.259999999999998</v>
      </c>
    </row>
    <row r="10" spans="1:32" x14ac:dyDescent="0.55000000000000004">
      <c r="A10" t="s">
        <v>28</v>
      </c>
      <c r="B10" t="s">
        <v>72</v>
      </c>
      <c r="C10" s="1">
        <v>45321</v>
      </c>
      <c r="D10" s="1" t="s">
        <v>65</v>
      </c>
      <c r="E10" t="s">
        <v>48</v>
      </c>
      <c r="F10" s="11">
        <f t="shared" si="2"/>
        <v>47.4</v>
      </c>
      <c r="G10">
        <v>40</v>
      </c>
      <c r="H10">
        <v>0</v>
      </c>
      <c r="I10">
        <v>2</v>
      </c>
      <c r="J10">
        <v>0</v>
      </c>
      <c r="K10">
        <v>0</v>
      </c>
      <c r="L10">
        <v>0</v>
      </c>
      <c r="M10">
        <v>1.5</v>
      </c>
      <c r="N10">
        <v>5</v>
      </c>
      <c r="O10">
        <v>0</v>
      </c>
      <c r="P10">
        <v>4</v>
      </c>
      <c r="Q10">
        <v>0</v>
      </c>
      <c r="R10">
        <v>0.1</v>
      </c>
      <c r="S10">
        <v>2</v>
      </c>
      <c r="T10">
        <v>0</v>
      </c>
      <c r="U10">
        <v>25</v>
      </c>
      <c r="V10">
        <v>30</v>
      </c>
      <c r="W10">
        <v>10</v>
      </c>
      <c r="X10">
        <v>5</v>
      </c>
      <c r="Y10" s="2">
        <v>60</v>
      </c>
      <c r="Z10" s="2">
        <v>1</v>
      </c>
      <c r="AA10" s="8">
        <f t="shared" si="3"/>
        <v>2.7058164961018223</v>
      </c>
      <c r="AB10" s="14">
        <f t="shared" si="4"/>
        <v>1.0230339887498949</v>
      </c>
      <c r="AC10" s="2">
        <f t="shared" si="5"/>
        <v>9.0599999999999987</v>
      </c>
      <c r="AD10" s="2">
        <f t="shared" si="0"/>
        <v>38.989999999999995</v>
      </c>
      <c r="AE10" s="2">
        <f t="shared" si="1"/>
        <v>10.259999999999998</v>
      </c>
    </row>
    <row r="11" spans="1:32" x14ac:dyDescent="0.55000000000000004">
      <c r="A11" t="s">
        <v>29</v>
      </c>
      <c r="B11" t="s">
        <v>74</v>
      </c>
      <c r="C11" s="1">
        <v>45321</v>
      </c>
      <c r="D11" s="1" t="s">
        <v>65</v>
      </c>
      <c r="E11" t="s">
        <v>49</v>
      </c>
      <c r="F11" s="11">
        <f t="shared" si="2"/>
        <v>45.4</v>
      </c>
      <c r="G11">
        <v>40</v>
      </c>
      <c r="H11">
        <v>0</v>
      </c>
      <c r="I11">
        <v>2</v>
      </c>
      <c r="J11">
        <v>0</v>
      </c>
      <c r="K11">
        <v>1.5</v>
      </c>
      <c r="L11">
        <v>0</v>
      </c>
      <c r="M11">
        <v>0</v>
      </c>
      <c r="N11">
        <v>5</v>
      </c>
      <c r="O11">
        <v>0</v>
      </c>
      <c r="P11">
        <v>6</v>
      </c>
      <c r="Q11">
        <v>0</v>
      </c>
      <c r="R11">
        <v>0.1</v>
      </c>
      <c r="S11">
        <v>2</v>
      </c>
      <c r="T11">
        <v>0</v>
      </c>
      <c r="U11">
        <v>25</v>
      </c>
      <c r="V11">
        <v>30</v>
      </c>
      <c r="W11">
        <v>10</v>
      </c>
      <c r="X11">
        <v>5</v>
      </c>
      <c r="Y11" s="2">
        <v>60</v>
      </c>
      <c r="Z11" s="2">
        <v>1</v>
      </c>
      <c r="AA11" s="8">
        <f t="shared" si="3"/>
        <v>3.1337247441527332</v>
      </c>
      <c r="AB11" s="14">
        <f t="shared" si="4"/>
        <v>1.0680339887498949</v>
      </c>
      <c r="AC11" s="2">
        <f t="shared" si="5"/>
        <v>10.26</v>
      </c>
      <c r="AD11" s="2">
        <f t="shared" si="0"/>
        <v>36.319999999999993</v>
      </c>
      <c r="AE11" s="2">
        <f t="shared" si="1"/>
        <v>12.059999999999999</v>
      </c>
    </row>
    <row r="12" spans="1:32" s="6" customFormat="1" x14ac:dyDescent="0.55000000000000004">
      <c r="A12" s="6" t="s">
        <v>30</v>
      </c>
      <c r="B12" s="6" t="s">
        <v>76</v>
      </c>
      <c r="C12" s="7">
        <v>45321</v>
      </c>
      <c r="D12" s="7" t="s">
        <v>65</v>
      </c>
      <c r="E12" s="6" t="s">
        <v>49</v>
      </c>
      <c r="F12" s="11">
        <f t="shared" si="2"/>
        <v>43.4</v>
      </c>
      <c r="G12" s="6">
        <v>40</v>
      </c>
      <c r="H12" s="6">
        <v>0</v>
      </c>
      <c r="I12" s="6">
        <v>2</v>
      </c>
      <c r="J12" s="6">
        <v>0</v>
      </c>
      <c r="K12" s="6">
        <v>1.5</v>
      </c>
      <c r="L12" s="6">
        <v>0</v>
      </c>
      <c r="M12" s="6">
        <v>0</v>
      </c>
      <c r="N12" s="6">
        <v>5</v>
      </c>
      <c r="O12" s="6">
        <v>0</v>
      </c>
      <c r="P12" s="6">
        <v>8</v>
      </c>
      <c r="Q12" s="6">
        <v>0</v>
      </c>
      <c r="R12" s="6">
        <v>0.1</v>
      </c>
      <c r="S12" s="6">
        <v>2</v>
      </c>
      <c r="T12" s="6">
        <v>0</v>
      </c>
      <c r="U12" s="6">
        <v>25</v>
      </c>
      <c r="V12" s="6">
        <v>30</v>
      </c>
      <c r="W12" s="6">
        <v>10</v>
      </c>
      <c r="X12" s="6">
        <v>5</v>
      </c>
      <c r="Y12" s="10">
        <v>60</v>
      </c>
      <c r="Z12" s="10">
        <v>1</v>
      </c>
      <c r="AA12" s="8">
        <f t="shared" si="3"/>
        <v>3.561632992203644</v>
      </c>
      <c r="AB12" s="14">
        <f t="shared" si="4"/>
        <v>1.0680339887498949</v>
      </c>
      <c r="AC12" s="10">
        <f t="shared" si="5"/>
        <v>11.459999999999999</v>
      </c>
      <c r="AD12" s="10">
        <f t="shared" si="0"/>
        <v>34.4</v>
      </c>
      <c r="AE12" s="10">
        <f t="shared" si="1"/>
        <v>13.86</v>
      </c>
    </row>
    <row r="13" spans="1:32" s="6" customFormat="1" x14ac:dyDescent="0.55000000000000004">
      <c r="A13" s="11" t="s">
        <v>31</v>
      </c>
      <c r="B13" s="11" t="s">
        <v>78</v>
      </c>
      <c r="C13" s="12">
        <v>45321</v>
      </c>
      <c r="D13" s="12" t="s">
        <v>65</v>
      </c>
      <c r="E13" s="11" t="s">
        <v>49</v>
      </c>
      <c r="F13" s="11">
        <f t="shared" si="2"/>
        <v>41.4</v>
      </c>
      <c r="G13" s="11">
        <v>40</v>
      </c>
      <c r="H13" s="11">
        <v>0</v>
      </c>
      <c r="I13" s="11">
        <v>2</v>
      </c>
      <c r="J13" s="11">
        <v>0</v>
      </c>
      <c r="K13" s="11">
        <v>1.5</v>
      </c>
      <c r="L13" s="11">
        <v>0</v>
      </c>
      <c r="M13" s="11">
        <v>0</v>
      </c>
      <c r="N13" s="11">
        <v>5</v>
      </c>
      <c r="O13" s="11">
        <v>0</v>
      </c>
      <c r="P13" s="11">
        <v>10</v>
      </c>
      <c r="Q13" s="11">
        <v>0</v>
      </c>
      <c r="R13" s="11">
        <v>0.1</v>
      </c>
      <c r="S13" s="11">
        <v>2</v>
      </c>
      <c r="T13" s="11">
        <v>0</v>
      </c>
      <c r="U13" s="11">
        <v>25</v>
      </c>
      <c r="V13" s="11">
        <v>30</v>
      </c>
      <c r="W13" s="11">
        <v>10</v>
      </c>
      <c r="X13" s="11">
        <v>5</v>
      </c>
      <c r="Y13" s="13">
        <v>60</v>
      </c>
      <c r="Z13" s="13">
        <v>1</v>
      </c>
      <c r="AA13" s="8">
        <f t="shared" si="3"/>
        <v>3.9895412402545554</v>
      </c>
      <c r="AB13" s="14">
        <f t="shared" si="4"/>
        <v>1.0680339887498949</v>
      </c>
      <c r="AC13" s="13">
        <f t="shared" si="5"/>
        <v>12.66</v>
      </c>
      <c r="AD13" s="13">
        <f t="shared" si="0"/>
        <v>32.479999999999997</v>
      </c>
      <c r="AE13" s="13">
        <f t="shared" si="1"/>
        <v>15.66</v>
      </c>
    </row>
    <row r="14" spans="1:32" x14ac:dyDescent="0.55000000000000004">
      <c r="A14" s="11" t="s">
        <v>32</v>
      </c>
      <c r="B14" s="11" t="s">
        <v>80</v>
      </c>
      <c r="C14" s="12">
        <v>45321</v>
      </c>
      <c r="D14" s="12" t="s">
        <v>65</v>
      </c>
      <c r="E14" s="11" t="s">
        <v>50</v>
      </c>
      <c r="F14" s="11">
        <f t="shared" si="2"/>
        <v>47.4</v>
      </c>
      <c r="G14">
        <v>40</v>
      </c>
      <c r="H14">
        <v>0</v>
      </c>
      <c r="I14">
        <v>2</v>
      </c>
      <c r="J14">
        <v>0</v>
      </c>
      <c r="K14">
        <v>1.5</v>
      </c>
      <c r="L14">
        <v>0</v>
      </c>
      <c r="M14">
        <v>0</v>
      </c>
      <c r="N14">
        <v>5</v>
      </c>
      <c r="O14">
        <v>0</v>
      </c>
      <c r="P14">
        <v>0</v>
      </c>
      <c r="Q14">
        <v>4</v>
      </c>
      <c r="R14">
        <v>0.1</v>
      </c>
      <c r="S14">
        <v>2</v>
      </c>
      <c r="T14">
        <v>0</v>
      </c>
      <c r="U14">
        <v>25</v>
      </c>
      <c r="V14">
        <v>30</v>
      </c>
      <c r="W14">
        <v>10</v>
      </c>
      <c r="X14">
        <v>5</v>
      </c>
      <c r="Y14" s="2">
        <v>60</v>
      </c>
      <c r="Z14" s="2">
        <v>1</v>
      </c>
      <c r="AA14" s="8">
        <f t="shared" si="3"/>
        <v>2.0211632992203645</v>
      </c>
      <c r="AB14" s="14">
        <f t="shared" si="4"/>
        <v>1.0680339887498949</v>
      </c>
      <c r="AC14" s="2">
        <f t="shared" si="5"/>
        <v>9.1199999999999992</v>
      </c>
      <c r="AD14" s="2">
        <f t="shared" si="0"/>
        <v>38.239999999999995</v>
      </c>
      <c r="AE14" s="2">
        <f t="shared" si="1"/>
        <v>10.319999999999999</v>
      </c>
    </row>
    <row r="15" spans="1:32" x14ac:dyDescent="0.55000000000000004">
      <c r="A15" s="11" t="s">
        <v>33</v>
      </c>
      <c r="B15" s="11" t="s">
        <v>82</v>
      </c>
      <c r="C15" s="12">
        <v>45321</v>
      </c>
      <c r="D15" s="12" t="s">
        <v>65</v>
      </c>
      <c r="E15" s="11" t="s">
        <v>50</v>
      </c>
      <c r="F15" s="11">
        <f t="shared" si="2"/>
        <v>41.4</v>
      </c>
      <c r="G15">
        <v>40</v>
      </c>
      <c r="H15">
        <v>0</v>
      </c>
      <c r="I15">
        <v>2</v>
      </c>
      <c r="J15">
        <v>0</v>
      </c>
      <c r="K15">
        <v>1.5</v>
      </c>
      <c r="L15">
        <v>0</v>
      </c>
      <c r="M15">
        <v>0</v>
      </c>
      <c r="N15">
        <v>5</v>
      </c>
      <c r="O15">
        <v>0</v>
      </c>
      <c r="P15">
        <v>0</v>
      </c>
      <c r="Q15">
        <v>10</v>
      </c>
      <c r="R15">
        <v>0.1</v>
      </c>
      <c r="S15">
        <v>2</v>
      </c>
      <c r="T15">
        <v>0</v>
      </c>
      <c r="U15">
        <v>25</v>
      </c>
      <c r="V15">
        <v>30</v>
      </c>
      <c r="W15">
        <v>10</v>
      </c>
      <c r="X15">
        <v>5</v>
      </c>
      <c r="Y15" s="2">
        <v>60</v>
      </c>
      <c r="Z15" s="2">
        <v>1</v>
      </c>
      <c r="AA15" s="8">
        <f t="shared" si="3"/>
        <v>2.277908248050911</v>
      </c>
      <c r="AB15" s="14">
        <f t="shared" si="4"/>
        <v>1.0680339887498949</v>
      </c>
      <c r="AC15" s="2">
        <f t="shared" si="5"/>
        <v>12.809999999999999</v>
      </c>
      <c r="AD15" s="2">
        <f t="shared" si="0"/>
        <v>32.479999999999997</v>
      </c>
      <c r="AE15" s="2">
        <f t="shared" si="1"/>
        <v>15.809999999999999</v>
      </c>
    </row>
    <row r="16" spans="1:32" x14ac:dyDescent="0.55000000000000004">
      <c r="A16" s="11" t="s">
        <v>34</v>
      </c>
      <c r="B16" s="11" t="s">
        <v>84</v>
      </c>
      <c r="C16" s="12">
        <v>45337</v>
      </c>
      <c r="D16" s="12" t="s">
        <v>64</v>
      </c>
      <c r="E16" s="11" t="s">
        <v>51</v>
      </c>
      <c r="F16" s="11">
        <f t="shared" si="2"/>
        <v>43.4</v>
      </c>
      <c r="G16">
        <v>40</v>
      </c>
      <c r="H16">
        <v>0</v>
      </c>
      <c r="I16">
        <v>2</v>
      </c>
      <c r="J16">
        <v>0</v>
      </c>
      <c r="K16">
        <v>1.5</v>
      </c>
      <c r="L16">
        <v>0</v>
      </c>
      <c r="M16">
        <v>0</v>
      </c>
      <c r="N16">
        <v>5</v>
      </c>
      <c r="O16">
        <v>0</v>
      </c>
      <c r="P16">
        <v>8</v>
      </c>
      <c r="Q16">
        <v>0</v>
      </c>
      <c r="R16">
        <v>0.1</v>
      </c>
      <c r="S16">
        <v>2</v>
      </c>
      <c r="T16">
        <v>1</v>
      </c>
      <c r="U16">
        <v>100</v>
      </c>
      <c r="V16">
        <v>0.01</v>
      </c>
      <c r="W16">
        <v>10</v>
      </c>
      <c r="X16">
        <v>5</v>
      </c>
      <c r="Y16" s="2">
        <v>55</v>
      </c>
      <c r="Z16" s="2">
        <v>1</v>
      </c>
      <c r="AA16" s="8">
        <f t="shared" si="3"/>
        <v>2.5916666666666668</v>
      </c>
      <c r="AB16" s="14">
        <f t="shared" si="4"/>
        <v>1.0680339887498949</v>
      </c>
      <c r="AC16" s="2">
        <f t="shared" si="5"/>
        <v>11.459999999999999</v>
      </c>
      <c r="AD16" s="2">
        <f t="shared" si="0"/>
        <v>34.4</v>
      </c>
      <c r="AE16" s="2">
        <f t="shared" si="1"/>
        <v>13.86</v>
      </c>
    </row>
    <row r="17" spans="1:32" s="6" customFormat="1" x14ac:dyDescent="0.55000000000000004">
      <c r="A17" s="6" t="s">
        <v>35</v>
      </c>
      <c r="B17" s="6" t="s">
        <v>86</v>
      </c>
      <c r="C17" s="7">
        <v>45337</v>
      </c>
      <c r="D17" s="7" t="s">
        <v>64</v>
      </c>
      <c r="E17" s="6" t="s">
        <v>51</v>
      </c>
      <c r="F17" s="11">
        <f t="shared" si="2"/>
        <v>43.4</v>
      </c>
      <c r="G17" s="6">
        <v>40</v>
      </c>
      <c r="H17" s="6">
        <v>0</v>
      </c>
      <c r="I17" s="6">
        <v>2</v>
      </c>
      <c r="J17" s="6">
        <v>0</v>
      </c>
      <c r="K17" s="6">
        <v>1.5</v>
      </c>
      <c r="L17" s="6">
        <v>0</v>
      </c>
      <c r="M17" s="6">
        <v>0</v>
      </c>
      <c r="N17" s="6">
        <v>5</v>
      </c>
      <c r="O17" s="6">
        <v>0</v>
      </c>
      <c r="P17" s="6">
        <v>8</v>
      </c>
      <c r="Q17" s="6">
        <v>0</v>
      </c>
      <c r="R17" s="6">
        <v>0.1</v>
      </c>
      <c r="S17" s="6">
        <v>2</v>
      </c>
      <c r="T17" s="6">
        <v>1</v>
      </c>
      <c r="U17" s="6">
        <v>100</v>
      </c>
      <c r="V17" s="6">
        <v>0.03</v>
      </c>
      <c r="W17" s="6">
        <v>10</v>
      </c>
      <c r="X17" s="6">
        <v>5</v>
      </c>
      <c r="Y17" s="10">
        <v>55</v>
      </c>
      <c r="Z17" s="10">
        <v>1</v>
      </c>
      <c r="AA17" s="8">
        <f t="shared" si="3"/>
        <v>5</v>
      </c>
      <c r="AB17" s="14">
        <f t="shared" si="4"/>
        <v>1.0680339887498949</v>
      </c>
      <c r="AC17" s="10">
        <f t="shared" si="5"/>
        <v>11.459999999999999</v>
      </c>
      <c r="AD17" s="10">
        <f t="shared" si="0"/>
        <v>34.4</v>
      </c>
      <c r="AE17" s="10">
        <f t="shared" si="1"/>
        <v>13.86</v>
      </c>
    </row>
    <row r="18" spans="1:32" s="6" customFormat="1" x14ac:dyDescent="0.55000000000000004">
      <c r="A18" s="11" t="s">
        <v>36</v>
      </c>
      <c r="B18" s="11" t="s">
        <v>88</v>
      </c>
      <c r="C18" s="12">
        <v>45337</v>
      </c>
      <c r="D18" s="12" t="s">
        <v>64</v>
      </c>
      <c r="E18" s="11" t="s">
        <v>51</v>
      </c>
      <c r="F18" s="11">
        <f t="shared" si="2"/>
        <v>43.4</v>
      </c>
      <c r="G18">
        <v>40</v>
      </c>
      <c r="H18">
        <v>0</v>
      </c>
      <c r="I18">
        <v>2</v>
      </c>
      <c r="J18">
        <v>0</v>
      </c>
      <c r="K18">
        <v>1.5</v>
      </c>
      <c r="L18">
        <v>0</v>
      </c>
      <c r="M18">
        <v>0</v>
      </c>
      <c r="N18">
        <v>5</v>
      </c>
      <c r="O18">
        <v>0</v>
      </c>
      <c r="P18">
        <v>8</v>
      </c>
      <c r="Q18">
        <v>0</v>
      </c>
      <c r="R18">
        <v>0.1</v>
      </c>
      <c r="S18">
        <v>2</v>
      </c>
      <c r="T18">
        <v>1</v>
      </c>
      <c r="U18">
        <v>80</v>
      </c>
      <c r="V18">
        <v>0.01</v>
      </c>
      <c r="W18">
        <v>10</v>
      </c>
      <c r="X18">
        <v>5</v>
      </c>
      <c r="Y18" s="2">
        <v>55</v>
      </c>
      <c r="Z18" s="2">
        <v>1</v>
      </c>
      <c r="AA18" s="8">
        <f t="shared" si="3"/>
        <v>2.2583333333333333</v>
      </c>
      <c r="AB18" s="14">
        <f t="shared" si="4"/>
        <v>1.0680339887498949</v>
      </c>
      <c r="AC18" s="2">
        <f t="shared" si="5"/>
        <v>11.459999999999999</v>
      </c>
      <c r="AD18" s="2">
        <f t="shared" si="0"/>
        <v>34.4</v>
      </c>
      <c r="AE18" s="2">
        <f t="shared" si="1"/>
        <v>13.86</v>
      </c>
    </row>
    <row r="19" spans="1:32" s="6" customFormat="1" x14ac:dyDescent="0.55000000000000004">
      <c r="A19" s="11" t="s">
        <v>37</v>
      </c>
      <c r="B19" s="11" t="s">
        <v>144</v>
      </c>
      <c r="C19" s="12">
        <v>45337</v>
      </c>
      <c r="D19" s="12" t="s">
        <v>64</v>
      </c>
      <c r="E19" s="11" t="s">
        <v>51</v>
      </c>
      <c r="F19" s="11">
        <f t="shared" ref="F19" si="6">100-SUM(G19:R19)</f>
        <v>43.4</v>
      </c>
      <c r="G19">
        <v>40</v>
      </c>
      <c r="H19">
        <v>0</v>
      </c>
      <c r="I19">
        <v>2</v>
      </c>
      <c r="J19">
        <v>0</v>
      </c>
      <c r="K19">
        <v>1.5</v>
      </c>
      <c r="L19">
        <v>0</v>
      </c>
      <c r="M19">
        <v>0</v>
      </c>
      <c r="N19">
        <v>5</v>
      </c>
      <c r="O19">
        <v>0</v>
      </c>
      <c r="P19">
        <v>8</v>
      </c>
      <c r="Q19">
        <v>0</v>
      </c>
      <c r="R19">
        <v>0.1</v>
      </c>
      <c r="S19">
        <v>2</v>
      </c>
      <c r="T19">
        <v>1</v>
      </c>
      <c r="U19">
        <v>120</v>
      </c>
      <c r="V19">
        <v>0.01</v>
      </c>
      <c r="W19">
        <v>10</v>
      </c>
      <c r="X19">
        <v>5</v>
      </c>
      <c r="Y19" s="2">
        <v>55</v>
      </c>
      <c r="Z19" s="2">
        <v>1</v>
      </c>
      <c r="AA19" s="8">
        <f t="shared" si="3"/>
        <v>2.9249999999999998</v>
      </c>
      <c r="AB19" s="14">
        <f t="shared" ref="AB19" si="7">(N19/4+O19/3.5)^(1/2)-M19/20-I19/100-L19/30-K19/50</f>
        <v>1.0680339887498949</v>
      </c>
      <c r="AC19" s="2">
        <f t="shared" ref="AC19" si="8">(G19*0.2+I19*0.1+N19+1.1*O19+1.2*(P19+Z19*0.1)+1.23*Q19)/2</f>
        <v>11.459999999999999</v>
      </c>
      <c r="AD19" s="2">
        <f t="shared" ref="AD19" si="9">F19-0.05*G19-0.01*I19-5*K19-6*L19-4.5*M19+0.04*(SUM(N19:Q19))</f>
        <v>34.4</v>
      </c>
      <c r="AE19" s="2">
        <f t="shared" ref="AE19" si="10">AC19+(P19+Q19)*0.3+IF(N19&gt;6,N19^2/(J19+1),0)+IF(O19&gt;6,O19^2,0)</f>
        <v>13.86</v>
      </c>
    </row>
    <row r="20" spans="1:32" s="6" customFormat="1" x14ac:dyDescent="0.55000000000000004">
      <c r="A20" s="11" t="s">
        <v>38</v>
      </c>
      <c r="B20" s="6" t="s">
        <v>93</v>
      </c>
      <c r="C20" s="7">
        <v>45350</v>
      </c>
      <c r="D20" s="7" t="s">
        <v>65</v>
      </c>
      <c r="E20" s="6" t="s">
        <v>118</v>
      </c>
      <c r="F20" s="6">
        <f t="shared" si="2"/>
        <v>43.4</v>
      </c>
      <c r="G20" s="6">
        <v>40</v>
      </c>
      <c r="H20" s="6">
        <v>0</v>
      </c>
      <c r="I20" s="6">
        <v>2</v>
      </c>
      <c r="J20" s="6">
        <v>0</v>
      </c>
      <c r="K20" s="6">
        <v>1.5</v>
      </c>
      <c r="L20" s="6">
        <v>0</v>
      </c>
      <c r="M20" s="6">
        <v>0</v>
      </c>
      <c r="N20" s="6">
        <v>5</v>
      </c>
      <c r="O20" s="6">
        <v>0</v>
      </c>
      <c r="P20" s="6">
        <v>8</v>
      </c>
      <c r="Q20" s="6">
        <v>0</v>
      </c>
      <c r="R20" s="6">
        <v>0.1</v>
      </c>
      <c r="S20" s="6">
        <v>2</v>
      </c>
      <c r="T20" s="6">
        <v>1</v>
      </c>
      <c r="U20" s="6">
        <v>100</v>
      </c>
      <c r="V20" s="6">
        <v>0.03</v>
      </c>
      <c r="W20" s="6">
        <v>10</v>
      </c>
      <c r="X20" s="6">
        <v>5</v>
      </c>
      <c r="Y20" s="10">
        <v>50</v>
      </c>
      <c r="Z20" s="10">
        <v>2</v>
      </c>
      <c r="AA20" s="8">
        <f t="shared" si="3"/>
        <v>5</v>
      </c>
      <c r="AB20" s="9">
        <f t="shared" si="4"/>
        <v>1.0680339887498949</v>
      </c>
      <c r="AC20" s="10">
        <f t="shared" si="5"/>
        <v>11.52</v>
      </c>
      <c r="AD20" s="10">
        <f t="shared" si="0"/>
        <v>34.4</v>
      </c>
      <c r="AE20" s="10">
        <f t="shared" si="1"/>
        <v>13.92</v>
      </c>
    </row>
    <row r="21" spans="1:32" s="6" customFormat="1" x14ac:dyDescent="0.55000000000000004">
      <c r="A21" s="11" t="s">
        <v>39</v>
      </c>
      <c r="B21" s="6" t="s">
        <v>95</v>
      </c>
      <c r="C21" s="7">
        <v>45350</v>
      </c>
      <c r="D21" s="7" t="s">
        <v>65</v>
      </c>
      <c r="E21" s="6" t="s">
        <v>115</v>
      </c>
      <c r="F21" s="6">
        <f t="shared" si="2"/>
        <v>43.4</v>
      </c>
      <c r="G21" s="6">
        <v>0</v>
      </c>
      <c r="H21" s="6">
        <v>40</v>
      </c>
      <c r="I21" s="6">
        <v>2</v>
      </c>
      <c r="J21" s="6">
        <v>0</v>
      </c>
      <c r="K21" s="6">
        <v>1.5</v>
      </c>
      <c r="L21" s="6">
        <v>0</v>
      </c>
      <c r="M21" s="6">
        <v>0</v>
      </c>
      <c r="N21" s="6">
        <v>5</v>
      </c>
      <c r="O21" s="6">
        <v>0</v>
      </c>
      <c r="P21" s="6">
        <v>8</v>
      </c>
      <c r="Q21" s="6">
        <v>0</v>
      </c>
      <c r="R21" s="6">
        <v>0.1</v>
      </c>
      <c r="S21" s="6">
        <v>2</v>
      </c>
      <c r="T21" s="6">
        <v>1</v>
      </c>
      <c r="U21" s="6">
        <v>100</v>
      </c>
      <c r="V21" s="6">
        <v>0.03</v>
      </c>
      <c r="W21" s="6">
        <v>10</v>
      </c>
      <c r="X21" s="6">
        <v>5</v>
      </c>
      <c r="Y21" s="10">
        <v>50</v>
      </c>
      <c r="Z21" s="10">
        <v>2</v>
      </c>
      <c r="AA21" s="8">
        <f t="shared" si="3"/>
        <v>5</v>
      </c>
      <c r="AB21" s="9">
        <f t="shared" si="4"/>
        <v>1.0680339887498949</v>
      </c>
      <c r="AC21" s="10">
        <f t="shared" si="5"/>
        <v>7.52</v>
      </c>
      <c r="AD21" s="10">
        <f t="shared" si="0"/>
        <v>36.4</v>
      </c>
      <c r="AE21" s="10">
        <f t="shared" si="1"/>
        <v>9.92</v>
      </c>
    </row>
    <row r="22" spans="1:32" x14ac:dyDescent="0.55000000000000004">
      <c r="A22" s="11" t="s">
        <v>40</v>
      </c>
      <c r="B22" s="11" t="s">
        <v>97</v>
      </c>
      <c r="C22" s="12">
        <v>45350</v>
      </c>
      <c r="D22" s="12" t="s">
        <v>65</v>
      </c>
      <c r="E22" s="11" t="s">
        <v>113</v>
      </c>
      <c r="F22" s="11">
        <f t="shared" si="2"/>
        <v>40.4</v>
      </c>
      <c r="G22">
        <v>40</v>
      </c>
      <c r="H22">
        <v>0</v>
      </c>
      <c r="I22">
        <v>5</v>
      </c>
      <c r="J22">
        <v>0</v>
      </c>
      <c r="K22">
        <v>1.5</v>
      </c>
      <c r="L22">
        <v>0</v>
      </c>
      <c r="M22">
        <v>0</v>
      </c>
      <c r="N22">
        <v>5</v>
      </c>
      <c r="O22">
        <v>0</v>
      </c>
      <c r="P22">
        <v>8</v>
      </c>
      <c r="Q22">
        <v>0</v>
      </c>
      <c r="R22">
        <v>0.1</v>
      </c>
      <c r="S22">
        <v>2</v>
      </c>
      <c r="T22">
        <v>1</v>
      </c>
      <c r="U22">
        <v>100</v>
      </c>
      <c r="V22">
        <v>0.05</v>
      </c>
      <c r="W22">
        <v>10</v>
      </c>
      <c r="X22">
        <v>5</v>
      </c>
      <c r="Y22" s="2">
        <v>50</v>
      </c>
      <c r="Z22" s="2">
        <v>2</v>
      </c>
      <c r="AA22" s="8">
        <f t="shared" si="3"/>
        <v>5</v>
      </c>
      <c r="AB22" s="14">
        <f t="shared" si="4"/>
        <v>1.0380339887498948</v>
      </c>
      <c r="AC22" s="2">
        <f t="shared" si="5"/>
        <v>11.669999999999998</v>
      </c>
      <c r="AD22" s="2">
        <f t="shared" si="0"/>
        <v>31.37</v>
      </c>
      <c r="AE22" s="2">
        <f t="shared" si="1"/>
        <v>14.069999999999999</v>
      </c>
    </row>
    <row r="23" spans="1:32" s="6" customFormat="1" x14ac:dyDescent="0.55000000000000004">
      <c r="A23" s="11" t="s">
        <v>41</v>
      </c>
      <c r="B23" s="6" t="s">
        <v>96</v>
      </c>
      <c r="C23" s="7">
        <v>45350</v>
      </c>
      <c r="D23" s="7" t="s">
        <v>65</v>
      </c>
      <c r="E23" s="6" t="s">
        <v>116</v>
      </c>
      <c r="F23" s="6">
        <f t="shared" si="2"/>
        <v>43.4</v>
      </c>
      <c r="G23" s="6">
        <v>40</v>
      </c>
      <c r="H23" s="6">
        <v>0</v>
      </c>
      <c r="I23" s="6">
        <v>0</v>
      </c>
      <c r="J23" s="6">
        <v>2</v>
      </c>
      <c r="K23" s="6">
        <v>1.5</v>
      </c>
      <c r="L23" s="6">
        <v>0</v>
      </c>
      <c r="M23" s="6">
        <v>0</v>
      </c>
      <c r="N23" s="6">
        <v>5</v>
      </c>
      <c r="O23" s="6">
        <v>0</v>
      </c>
      <c r="P23" s="6">
        <v>8</v>
      </c>
      <c r="Q23" s="6">
        <v>0</v>
      </c>
      <c r="R23" s="6">
        <v>0.1</v>
      </c>
      <c r="S23" s="6">
        <v>2</v>
      </c>
      <c r="T23" s="6">
        <v>1</v>
      </c>
      <c r="U23" s="6">
        <v>100</v>
      </c>
      <c r="V23" s="6">
        <v>0.03</v>
      </c>
      <c r="W23" s="6">
        <v>10</v>
      </c>
      <c r="X23" s="6">
        <v>5</v>
      </c>
      <c r="Y23" s="10">
        <v>50</v>
      </c>
      <c r="Z23" s="10">
        <v>2</v>
      </c>
      <c r="AA23" s="8">
        <f t="shared" si="3"/>
        <v>5</v>
      </c>
      <c r="AB23" s="9">
        <f t="shared" si="4"/>
        <v>1.0880339887498949</v>
      </c>
      <c r="AC23" s="10">
        <f t="shared" si="5"/>
        <v>11.419999999999998</v>
      </c>
      <c r="AD23" s="10">
        <f t="shared" si="0"/>
        <v>34.42</v>
      </c>
      <c r="AE23" s="10">
        <f t="shared" si="1"/>
        <v>13.819999999999999</v>
      </c>
    </row>
    <row r="24" spans="1:32" s="6" customFormat="1" x14ac:dyDescent="0.55000000000000004">
      <c r="A24" s="11" t="s">
        <v>42</v>
      </c>
      <c r="B24" s="11" t="s">
        <v>104</v>
      </c>
      <c r="C24" s="12">
        <v>45366</v>
      </c>
      <c r="D24" s="12" t="s">
        <v>65</v>
      </c>
      <c r="E24" s="11" t="s">
        <v>112</v>
      </c>
      <c r="F24" s="6">
        <f t="shared" ref="F24" si="11">100-SUM(G24:R24)</f>
        <v>43.4</v>
      </c>
      <c r="G24" s="6">
        <v>0</v>
      </c>
      <c r="H24" s="6">
        <v>40</v>
      </c>
      <c r="I24" s="6">
        <v>0</v>
      </c>
      <c r="J24" s="6">
        <v>2</v>
      </c>
      <c r="K24" s="6">
        <v>1.5</v>
      </c>
      <c r="L24" s="6">
        <v>0</v>
      </c>
      <c r="M24" s="6">
        <v>0</v>
      </c>
      <c r="N24" s="6">
        <v>5</v>
      </c>
      <c r="O24" s="6">
        <v>0</v>
      </c>
      <c r="P24" s="6">
        <v>8</v>
      </c>
      <c r="Q24" s="6">
        <v>0</v>
      </c>
      <c r="R24" s="6">
        <v>0.1</v>
      </c>
      <c r="S24" s="6">
        <v>2</v>
      </c>
      <c r="T24" s="6">
        <v>1</v>
      </c>
      <c r="U24" s="6">
        <v>100</v>
      </c>
      <c r="V24" s="6">
        <v>0.03</v>
      </c>
      <c r="W24" s="6">
        <v>10</v>
      </c>
      <c r="X24" s="6">
        <v>5</v>
      </c>
      <c r="Y24" s="10">
        <v>50</v>
      </c>
      <c r="Z24" s="10">
        <v>2</v>
      </c>
      <c r="AA24" s="8">
        <f t="shared" si="3"/>
        <v>5</v>
      </c>
      <c r="AB24" s="9">
        <f t="shared" ref="AB24" si="12">(N24/4+O24/3.5)^(1/2)-M24/20-I24/100-L24/30-K24/50</f>
        <v>1.0880339887498949</v>
      </c>
      <c r="AC24" s="10">
        <f t="shared" si="5"/>
        <v>7.419999999999999</v>
      </c>
      <c r="AD24" s="10">
        <f t="shared" si="0"/>
        <v>36.42</v>
      </c>
      <c r="AE24" s="10">
        <f t="shared" si="1"/>
        <v>9.8199999999999985</v>
      </c>
    </row>
    <row r="25" spans="1:32" s="6" customFormat="1" x14ac:dyDescent="0.55000000000000004">
      <c r="A25" s="11" t="s">
        <v>43</v>
      </c>
      <c r="B25" s="11" t="s">
        <v>105</v>
      </c>
      <c r="C25" s="12">
        <v>45366</v>
      </c>
      <c r="D25" s="12" t="s">
        <v>65</v>
      </c>
      <c r="E25" s="11" t="s">
        <v>113</v>
      </c>
      <c r="F25" s="6">
        <f t="shared" ref="F25:F27" si="13">100-SUM(G25:R25)</f>
        <v>40.4</v>
      </c>
      <c r="G25" s="6">
        <v>0</v>
      </c>
      <c r="H25" s="6">
        <v>40</v>
      </c>
      <c r="I25" s="6">
        <v>0</v>
      </c>
      <c r="J25" s="6">
        <v>5</v>
      </c>
      <c r="K25" s="6">
        <v>1.5</v>
      </c>
      <c r="L25" s="6">
        <v>0</v>
      </c>
      <c r="M25" s="6">
        <v>0</v>
      </c>
      <c r="N25" s="6">
        <v>5</v>
      </c>
      <c r="O25" s="6">
        <v>0</v>
      </c>
      <c r="P25" s="6">
        <v>8</v>
      </c>
      <c r="Q25" s="6">
        <v>0</v>
      </c>
      <c r="R25" s="6">
        <v>0.1</v>
      </c>
      <c r="S25" s="6">
        <v>2</v>
      </c>
      <c r="T25" s="6">
        <v>1</v>
      </c>
      <c r="U25" s="6">
        <v>100</v>
      </c>
      <c r="V25" s="6">
        <v>0.03</v>
      </c>
      <c r="W25" s="6">
        <v>10</v>
      </c>
      <c r="X25" s="6">
        <v>5</v>
      </c>
      <c r="Y25" s="10">
        <v>50</v>
      </c>
      <c r="Z25" s="10">
        <v>2</v>
      </c>
      <c r="AA25" s="8">
        <f t="shared" si="3"/>
        <v>5</v>
      </c>
      <c r="AB25" s="9">
        <f t="shared" ref="AB25:AB27" si="14">(N25/4+O25/3.5)^(1/2)-M25/20-I25/100-L25/30-K25/50</f>
        <v>1.0880339887498949</v>
      </c>
      <c r="AC25" s="10">
        <f t="shared" ref="AC25:AC27" si="15">(G25*0.2+I25*0.1+N25+1.1*O25+1.2*(P25+Z25*0.1)+1.23*Q25)/2</f>
        <v>7.419999999999999</v>
      </c>
      <c r="AD25" s="10">
        <f t="shared" ref="AD25:AD27" si="16">F25-0.05*G25-0.01*I25-5*K25-6*L25-4.5*M25+0.04*(SUM(N25:Q25))</f>
        <v>33.42</v>
      </c>
      <c r="AE25" s="10">
        <f t="shared" ref="AE25:AE27" si="17">AC25+(P25+Q25)*0.3+IF(N25&gt;6,N25^2/(J25+1),0)+IF(O25&gt;6,O25^2,0)</f>
        <v>9.8199999999999985</v>
      </c>
    </row>
    <row r="26" spans="1:32" s="6" customFormat="1" x14ac:dyDescent="0.55000000000000004">
      <c r="A26" s="11" t="s">
        <v>44</v>
      </c>
      <c r="B26" s="11" t="s">
        <v>106</v>
      </c>
      <c r="C26" s="12">
        <v>45366</v>
      </c>
      <c r="D26" s="12" t="s">
        <v>65</v>
      </c>
      <c r="E26" s="11" t="s">
        <v>114</v>
      </c>
      <c r="F26" s="6">
        <f t="shared" si="13"/>
        <v>38.4</v>
      </c>
      <c r="G26" s="6">
        <v>0</v>
      </c>
      <c r="H26" s="6">
        <v>45</v>
      </c>
      <c r="I26" s="6">
        <v>0</v>
      </c>
      <c r="J26" s="6">
        <v>2</v>
      </c>
      <c r="K26" s="6">
        <v>1.5</v>
      </c>
      <c r="L26" s="6">
        <v>0</v>
      </c>
      <c r="M26" s="6">
        <v>0</v>
      </c>
      <c r="N26" s="6">
        <v>5</v>
      </c>
      <c r="O26" s="6">
        <v>0</v>
      </c>
      <c r="P26" s="6">
        <v>8</v>
      </c>
      <c r="Q26" s="6">
        <v>0</v>
      </c>
      <c r="R26" s="6">
        <v>0.1</v>
      </c>
      <c r="S26" s="6">
        <v>2</v>
      </c>
      <c r="T26" s="6">
        <v>1</v>
      </c>
      <c r="U26" s="6">
        <v>100</v>
      </c>
      <c r="V26" s="6">
        <v>0.03</v>
      </c>
      <c r="W26" s="6">
        <v>10</v>
      </c>
      <c r="X26" s="6">
        <v>5</v>
      </c>
      <c r="Y26" s="10">
        <v>50</v>
      </c>
      <c r="Z26" s="10">
        <v>2</v>
      </c>
      <c r="AA26" s="8">
        <f t="shared" si="3"/>
        <v>5</v>
      </c>
      <c r="AB26" s="9">
        <f t="shared" si="14"/>
        <v>1.0880339887498949</v>
      </c>
      <c r="AC26" s="10">
        <f t="shared" si="15"/>
        <v>7.419999999999999</v>
      </c>
      <c r="AD26" s="10">
        <f t="shared" si="16"/>
        <v>31.419999999999998</v>
      </c>
      <c r="AE26" s="10">
        <f t="shared" si="17"/>
        <v>9.8199999999999985</v>
      </c>
    </row>
    <row r="27" spans="1:32" s="6" customFormat="1" x14ac:dyDescent="0.55000000000000004">
      <c r="A27" s="11" t="s">
        <v>45</v>
      </c>
      <c r="B27" s="11" t="s">
        <v>107</v>
      </c>
      <c r="C27" s="12">
        <v>45366</v>
      </c>
      <c r="D27" s="12" t="s">
        <v>65</v>
      </c>
      <c r="E27" s="11" t="s">
        <v>114</v>
      </c>
      <c r="F27" s="6">
        <f t="shared" si="13"/>
        <v>48.4</v>
      </c>
      <c r="G27" s="6">
        <v>0</v>
      </c>
      <c r="H27" s="6">
        <v>35</v>
      </c>
      <c r="I27" s="6">
        <v>0</v>
      </c>
      <c r="J27" s="6">
        <v>2</v>
      </c>
      <c r="K27" s="6">
        <v>1.5</v>
      </c>
      <c r="L27" s="6">
        <v>0</v>
      </c>
      <c r="M27" s="6">
        <v>0</v>
      </c>
      <c r="N27" s="6">
        <v>5</v>
      </c>
      <c r="O27" s="6">
        <v>0</v>
      </c>
      <c r="P27" s="6">
        <v>8</v>
      </c>
      <c r="Q27" s="6">
        <v>0</v>
      </c>
      <c r="R27" s="6">
        <v>0.1</v>
      </c>
      <c r="S27" s="6">
        <v>2</v>
      </c>
      <c r="T27" s="6">
        <v>1</v>
      </c>
      <c r="U27" s="6">
        <v>100</v>
      </c>
      <c r="V27" s="6">
        <v>0.03</v>
      </c>
      <c r="W27" s="6">
        <v>10</v>
      </c>
      <c r="X27" s="6">
        <v>5</v>
      </c>
      <c r="Y27" s="10">
        <v>50</v>
      </c>
      <c r="Z27" s="10">
        <v>2</v>
      </c>
      <c r="AA27" s="8">
        <f t="shared" si="3"/>
        <v>5</v>
      </c>
      <c r="AB27" s="9">
        <f t="shared" si="14"/>
        <v>1.0880339887498949</v>
      </c>
      <c r="AC27" s="10">
        <f t="shared" si="15"/>
        <v>7.419999999999999</v>
      </c>
      <c r="AD27" s="10">
        <f t="shared" si="16"/>
        <v>41.42</v>
      </c>
      <c r="AE27" s="10">
        <f t="shared" si="17"/>
        <v>9.8199999999999985</v>
      </c>
    </row>
    <row r="28" spans="1:32" x14ac:dyDescent="0.55000000000000004">
      <c r="A28" s="11" t="s">
        <v>46</v>
      </c>
      <c r="B28" s="11" t="s">
        <v>139</v>
      </c>
      <c r="C28" s="12">
        <v>45392</v>
      </c>
      <c r="D28" s="12" t="s">
        <v>65</v>
      </c>
      <c r="E28" s="11" t="s">
        <v>118</v>
      </c>
      <c r="F28" s="11">
        <f t="shared" si="2"/>
        <v>43.4</v>
      </c>
      <c r="G28">
        <v>0</v>
      </c>
      <c r="H28">
        <v>40</v>
      </c>
      <c r="I28">
        <v>0</v>
      </c>
      <c r="J28">
        <v>2</v>
      </c>
      <c r="K28">
        <v>1.5</v>
      </c>
      <c r="L28">
        <v>0</v>
      </c>
      <c r="M28">
        <v>0</v>
      </c>
      <c r="N28">
        <v>5</v>
      </c>
      <c r="O28">
        <v>0</v>
      </c>
      <c r="P28">
        <v>8</v>
      </c>
      <c r="Q28">
        <v>0</v>
      </c>
      <c r="R28">
        <v>0.1</v>
      </c>
      <c r="S28">
        <v>2</v>
      </c>
      <c r="T28">
        <v>1</v>
      </c>
      <c r="U28">
        <v>100</v>
      </c>
      <c r="V28">
        <v>0.03</v>
      </c>
      <c r="W28">
        <v>10</v>
      </c>
      <c r="X28">
        <v>5</v>
      </c>
      <c r="Y28" s="2">
        <v>55</v>
      </c>
      <c r="Z28" s="2">
        <v>2</v>
      </c>
      <c r="AA28" s="8">
        <f t="shared" si="3"/>
        <v>5</v>
      </c>
      <c r="AB28" s="14">
        <f t="shared" si="4"/>
        <v>1.0880339887498949</v>
      </c>
      <c r="AC28" s="2">
        <f t="shared" ref="AC28:AC33" si="18">(G28*0.2+I28*0.1+N28+1.1*O28+1.2*(P28+Z28*0.1)+1.23*Q28)/2</f>
        <v>7.419999999999999</v>
      </c>
      <c r="AD28" s="2">
        <f t="shared" ref="AD28:AD33" si="19">F28-0.05*G28-0.01*I28-5*K28-6*L28-4.5*M28+0.04*(SUM(N28:Q28))</f>
        <v>36.42</v>
      </c>
      <c r="AE28" s="2">
        <f t="shared" ref="AE28:AE33" si="20">AC28+(P28+Q28)*0.3+IF(N28&gt;6,N28^2/(J28+1),0)+IF(O28&gt;6,O28^2,0)</f>
        <v>9.8199999999999985</v>
      </c>
      <c r="AF28" t="s">
        <v>153</v>
      </c>
    </row>
    <row r="29" spans="1:32" x14ac:dyDescent="0.55000000000000004">
      <c r="A29" s="11" t="s">
        <v>108</v>
      </c>
      <c r="B29" s="11" t="s">
        <v>98</v>
      </c>
      <c r="C29" s="12">
        <v>45392</v>
      </c>
      <c r="D29" s="12" t="s">
        <v>65</v>
      </c>
      <c r="E29" s="11" t="s">
        <v>52</v>
      </c>
      <c r="F29" s="11">
        <f t="shared" si="2"/>
        <v>40.9</v>
      </c>
      <c r="G29">
        <v>0</v>
      </c>
      <c r="H29">
        <v>40</v>
      </c>
      <c r="I29">
        <v>0</v>
      </c>
      <c r="J29">
        <v>2</v>
      </c>
      <c r="K29">
        <v>1.5</v>
      </c>
      <c r="L29">
        <v>0</v>
      </c>
      <c r="M29">
        <v>0</v>
      </c>
      <c r="N29">
        <v>7.5</v>
      </c>
      <c r="O29">
        <v>0</v>
      </c>
      <c r="P29">
        <v>8</v>
      </c>
      <c r="Q29">
        <v>0</v>
      </c>
      <c r="R29">
        <v>0.1</v>
      </c>
      <c r="S29">
        <v>2</v>
      </c>
      <c r="T29">
        <v>1</v>
      </c>
      <c r="U29">
        <v>100</v>
      </c>
      <c r="V29">
        <v>0.03</v>
      </c>
      <c r="W29">
        <v>10</v>
      </c>
      <c r="X29">
        <v>5</v>
      </c>
      <c r="Y29" s="2">
        <v>55</v>
      </c>
      <c r="Z29" s="2">
        <v>2</v>
      </c>
      <c r="AA29" s="8">
        <f t="shared" si="3"/>
        <v>5</v>
      </c>
      <c r="AB29" s="14">
        <f t="shared" si="4"/>
        <v>1.3393063937629153</v>
      </c>
      <c r="AC29" s="2">
        <f t="shared" si="18"/>
        <v>8.6699999999999982</v>
      </c>
      <c r="AD29" s="2">
        <f t="shared" si="19"/>
        <v>34.019999999999996</v>
      </c>
      <c r="AE29" s="2">
        <f t="shared" si="20"/>
        <v>29.82</v>
      </c>
      <c r="AF29" t="s">
        <v>145</v>
      </c>
    </row>
    <row r="30" spans="1:32" x14ac:dyDescent="0.55000000000000004">
      <c r="A30" s="11" t="s">
        <v>109</v>
      </c>
      <c r="B30" s="11" t="s">
        <v>99</v>
      </c>
      <c r="C30" s="12">
        <v>45392</v>
      </c>
      <c r="D30" s="12" t="s">
        <v>65</v>
      </c>
      <c r="E30" s="11" t="s">
        <v>52</v>
      </c>
      <c r="F30" s="11">
        <f t="shared" si="2"/>
        <v>38.4</v>
      </c>
      <c r="G30">
        <v>0</v>
      </c>
      <c r="H30">
        <v>40</v>
      </c>
      <c r="I30">
        <v>0</v>
      </c>
      <c r="J30">
        <v>2</v>
      </c>
      <c r="K30">
        <v>1.5</v>
      </c>
      <c r="L30">
        <v>0</v>
      </c>
      <c r="M30">
        <v>0</v>
      </c>
      <c r="N30">
        <v>10</v>
      </c>
      <c r="O30">
        <v>0</v>
      </c>
      <c r="P30">
        <v>8</v>
      </c>
      <c r="Q30">
        <v>0</v>
      </c>
      <c r="R30">
        <v>0.1</v>
      </c>
      <c r="S30">
        <v>2</v>
      </c>
      <c r="T30">
        <v>1</v>
      </c>
      <c r="U30">
        <v>100</v>
      </c>
      <c r="V30">
        <v>0.03</v>
      </c>
      <c r="W30">
        <v>10</v>
      </c>
      <c r="X30">
        <v>5</v>
      </c>
      <c r="Y30" s="2">
        <v>55</v>
      </c>
      <c r="Z30" s="2">
        <v>2</v>
      </c>
      <c r="AA30" s="8">
        <f t="shared" si="3"/>
        <v>5</v>
      </c>
      <c r="AB30" s="14">
        <f t="shared" si="4"/>
        <v>1.5511388300841897</v>
      </c>
      <c r="AC30" s="2">
        <f t="shared" si="18"/>
        <v>9.9199999999999982</v>
      </c>
      <c r="AD30" s="2">
        <f t="shared" si="19"/>
        <v>31.619999999999997</v>
      </c>
      <c r="AE30" s="2">
        <f t="shared" si="20"/>
        <v>45.653333333333336</v>
      </c>
      <c r="AF30" t="s">
        <v>152</v>
      </c>
    </row>
    <row r="31" spans="1:32" s="6" customFormat="1" x14ac:dyDescent="0.55000000000000004">
      <c r="A31" s="11" t="s">
        <v>110</v>
      </c>
      <c r="B31" s="6" t="s">
        <v>101</v>
      </c>
      <c r="C31" s="7">
        <v>45392</v>
      </c>
      <c r="D31" s="7" t="s">
        <v>64</v>
      </c>
      <c r="E31" s="6" t="s">
        <v>100</v>
      </c>
      <c r="F31" s="6">
        <f t="shared" si="2"/>
        <v>43.4</v>
      </c>
      <c r="G31" s="6">
        <v>0</v>
      </c>
      <c r="H31" s="6">
        <v>40</v>
      </c>
      <c r="I31" s="6">
        <v>0</v>
      </c>
      <c r="J31" s="6">
        <v>2</v>
      </c>
      <c r="K31" s="6">
        <v>1.5</v>
      </c>
      <c r="L31" s="6">
        <v>0</v>
      </c>
      <c r="M31" s="6">
        <v>0</v>
      </c>
      <c r="N31" s="6">
        <v>0</v>
      </c>
      <c r="O31" s="6">
        <v>5</v>
      </c>
      <c r="P31" s="6">
        <v>8</v>
      </c>
      <c r="Q31" s="6">
        <v>0</v>
      </c>
      <c r="R31" s="6">
        <v>0.1</v>
      </c>
      <c r="S31" s="6">
        <v>2</v>
      </c>
      <c r="T31" s="6">
        <v>1</v>
      </c>
      <c r="U31" s="6">
        <v>100</v>
      </c>
      <c r="V31" s="6">
        <v>0.03</v>
      </c>
      <c r="W31" s="6">
        <v>10</v>
      </c>
      <c r="X31" s="6">
        <v>5</v>
      </c>
      <c r="Y31" s="10">
        <v>60</v>
      </c>
      <c r="Z31" s="10">
        <v>2</v>
      </c>
      <c r="AA31" s="8">
        <f t="shared" si="3"/>
        <v>5</v>
      </c>
      <c r="AB31" s="14">
        <f>(N31/4+O31/3.5)^(1/2)-M31/20-I31/100-L31/30-K31/50</f>
        <v>1.1652286093343935</v>
      </c>
      <c r="AC31" s="10">
        <f t="shared" si="18"/>
        <v>7.669999999999999</v>
      </c>
      <c r="AD31" s="10">
        <f t="shared" si="19"/>
        <v>36.42</v>
      </c>
      <c r="AE31" s="10">
        <f t="shared" si="20"/>
        <v>10.069999999999999</v>
      </c>
      <c r="AF31" s="6" t="s">
        <v>153</v>
      </c>
    </row>
    <row r="32" spans="1:32" x14ac:dyDescent="0.55000000000000004">
      <c r="A32" s="11" t="s">
        <v>111</v>
      </c>
      <c r="B32" s="11" t="s">
        <v>102</v>
      </c>
      <c r="C32" s="12">
        <v>45392</v>
      </c>
      <c r="D32" s="12" t="s">
        <v>64</v>
      </c>
      <c r="E32" s="11" t="s">
        <v>100</v>
      </c>
      <c r="F32" s="11">
        <f t="shared" si="2"/>
        <v>40.9</v>
      </c>
      <c r="G32">
        <v>0</v>
      </c>
      <c r="H32">
        <v>40</v>
      </c>
      <c r="I32">
        <v>0</v>
      </c>
      <c r="J32">
        <v>2</v>
      </c>
      <c r="K32">
        <v>1.5</v>
      </c>
      <c r="L32">
        <v>0</v>
      </c>
      <c r="M32">
        <v>0</v>
      </c>
      <c r="N32">
        <v>0</v>
      </c>
      <c r="O32">
        <v>7.5</v>
      </c>
      <c r="P32">
        <v>8</v>
      </c>
      <c r="Q32">
        <v>0</v>
      </c>
      <c r="R32">
        <v>0.1</v>
      </c>
      <c r="S32">
        <v>2</v>
      </c>
      <c r="T32">
        <v>1</v>
      </c>
      <c r="U32">
        <v>100</v>
      </c>
      <c r="V32">
        <v>0.03</v>
      </c>
      <c r="W32">
        <v>10</v>
      </c>
      <c r="X32">
        <v>5</v>
      </c>
      <c r="Y32" s="2">
        <v>60</v>
      </c>
      <c r="Z32" s="2">
        <v>2</v>
      </c>
      <c r="AA32" s="8">
        <f t="shared" si="3"/>
        <v>5</v>
      </c>
      <c r="AB32" s="14">
        <f t="shared" si="4"/>
        <v>1.4338501094227998</v>
      </c>
      <c r="AC32" s="2">
        <f t="shared" si="18"/>
        <v>9.0449999999999982</v>
      </c>
      <c r="AD32" s="2">
        <f t="shared" si="19"/>
        <v>34.019999999999996</v>
      </c>
      <c r="AE32" s="2">
        <f t="shared" si="20"/>
        <v>67.694999999999993</v>
      </c>
      <c r="AF32" t="s">
        <v>152</v>
      </c>
    </row>
    <row r="33" spans="1:32" x14ac:dyDescent="0.55000000000000004">
      <c r="A33" s="11" t="s">
        <v>143</v>
      </c>
      <c r="B33" s="11" t="s">
        <v>103</v>
      </c>
      <c r="C33" s="12">
        <v>45392</v>
      </c>
      <c r="D33" s="12" t="s">
        <v>64</v>
      </c>
      <c r="E33" s="11" t="s">
        <v>100</v>
      </c>
      <c r="F33" s="11">
        <f t="shared" si="2"/>
        <v>38.4</v>
      </c>
      <c r="G33">
        <v>0</v>
      </c>
      <c r="H33">
        <v>40</v>
      </c>
      <c r="I33">
        <v>0</v>
      </c>
      <c r="J33">
        <v>2</v>
      </c>
      <c r="K33">
        <v>1.5</v>
      </c>
      <c r="L33">
        <v>0</v>
      </c>
      <c r="M33">
        <v>0</v>
      </c>
      <c r="N33">
        <v>0</v>
      </c>
      <c r="O33">
        <v>10</v>
      </c>
      <c r="P33">
        <v>8</v>
      </c>
      <c r="Q33">
        <v>0</v>
      </c>
      <c r="R33">
        <v>0.1</v>
      </c>
      <c r="S33">
        <v>2</v>
      </c>
      <c r="T33">
        <v>1</v>
      </c>
      <c r="U33">
        <v>100</v>
      </c>
      <c r="V33">
        <v>0.03</v>
      </c>
      <c r="W33">
        <v>10</v>
      </c>
      <c r="X33">
        <v>5</v>
      </c>
      <c r="Y33" s="2">
        <v>60</v>
      </c>
      <c r="Z33" s="2">
        <v>2</v>
      </c>
      <c r="AA33" s="8">
        <f t="shared" si="3"/>
        <v>5</v>
      </c>
      <c r="AB33" s="14">
        <f t="shared" si="4"/>
        <v>1.6603085094570331</v>
      </c>
      <c r="AC33" s="2">
        <f t="shared" si="18"/>
        <v>10.419999999999998</v>
      </c>
      <c r="AD33" s="2">
        <f t="shared" si="19"/>
        <v>31.619999999999997</v>
      </c>
      <c r="AE33" s="2">
        <f t="shared" si="20"/>
        <v>112.82</v>
      </c>
      <c r="AF33" t="s">
        <v>152</v>
      </c>
    </row>
    <row r="35" spans="1:32" s="6" customFormat="1" x14ac:dyDescent="0.55000000000000004">
      <c r="A35" s="11" t="s">
        <v>122</v>
      </c>
      <c r="B35" s="6" t="s">
        <v>123</v>
      </c>
      <c r="C35" s="7"/>
      <c r="D35" s="7"/>
      <c r="F35" s="6">
        <f t="shared" ref="F35" si="21">100-SUM(G35:R35)</f>
        <v>42.9</v>
      </c>
      <c r="G35" s="6">
        <v>0</v>
      </c>
      <c r="H35" s="6">
        <v>40</v>
      </c>
      <c r="I35" s="6">
        <v>0</v>
      </c>
      <c r="J35" s="6">
        <v>2</v>
      </c>
      <c r="K35" s="6">
        <v>1</v>
      </c>
      <c r="L35" s="6">
        <v>0</v>
      </c>
      <c r="M35" s="6">
        <v>0</v>
      </c>
      <c r="N35" s="6">
        <v>2</v>
      </c>
      <c r="O35" s="6">
        <v>6</v>
      </c>
      <c r="P35" s="6">
        <v>6</v>
      </c>
      <c r="Q35" s="6">
        <v>0</v>
      </c>
      <c r="R35" s="6">
        <v>0.1</v>
      </c>
      <c r="S35" s="6">
        <v>2</v>
      </c>
      <c r="T35" s="6">
        <v>1</v>
      </c>
      <c r="U35" s="6">
        <v>100</v>
      </c>
      <c r="V35" s="6">
        <v>0.03</v>
      </c>
      <c r="W35" s="6">
        <v>10</v>
      </c>
      <c r="X35" s="6">
        <v>5</v>
      </c>
      <c r="Y35" s="10">
        <v>60</v>
      </c>
      <c r="Z35" s="10">
        <v>2</v>
      </c>
      <c r="AA35" s="8">
        <f t="shared" si="3"/>
        <v>5</v>
      </c>
      <c r="AB35" s="14">
        <f>(N35/4+O35/3.5)^(1/2)-M35/20-I35/100-L35/30-K35/50</f>
        <v>1.4680476182856899</v>
      </c>
      <c r="AC35" s="10">
        <f>(G35*0.2+I35*0.1+N35+1.1*O35+1.2*(P35+Z35*0.1)+1.23*Q35)/2</f>
        <v>8.02</v>
      </c>
      <c r="AD35" s="10">
        <f>F35-0.05*G35-0.01*I35-5*K35-6*L35-4.5*M35+0.04*(SUM(N35:Q35))</f>
        <v>38.46</v>
      </c>
      <c r="AE35" s="10">
        <f>AC35+(P35+Q35)*0.3+IF(N35&gt;6,N35^2/(J35+1),0)+IF(O35&gt;6,O35^2,0)</f>
        <v>9.82</v>
      </c>
      <c r="AF35" s="6" t="s">
        <v>155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元データ</vt:lpstr>
      <vt:lpstr>整形Step1</vt:lpstr>
      <vt:lpstr>整形Step2</vt:lpstr>
      <vt:lpstr>整形Step3</vt:lpstr>
      <vt:lpstr>整形Step4</vt:lpstr>
      <vt:lpstr>整形後分析用データ</vt:lpstr>
      <vt:lpstr>答えデータ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まさゆき ふくおか</dc:creator>
  <cp:lastModifiedBy>まさゆき ふくおか</cp:lastModifiedBy>
  <dcterms:created xsi:type="dcterms:W3CDTF">2024-02-08T23:53:49Z</dcterms:created>
  <dcterms:modified xsi:type="dcterms:W3CDTF">2024-03-07T14:47:43Z</dcterms:modified>
</cp:coreProperties>
</file>