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marcy/Documents/Work/Science/Research/2018 4 Ecomorphology/eco-rodents/Data/Processed/"/>
    </mc:Choice>
  </mc:AlternateContent>
  <xr:revisionPtr revIDLastSave="0" documentId="13_ncr:1_{A1175201-5637-3541-8186-EBE40EB2534A}" xr6:coauthVersionLast="45" xr6:coauthVersionMax="45" xr10:uidLastSave="{00000000-0000-0000-0000-000000000000}"/>
  <bookViews>
    <workbookView xWindow="300" yWindow="460" windowWidth="27640" windowHeight="9340" activeTab="7" xr2:uid="{138B06F7-F88B-5A40-A71F-0168BFBC7481}"/>
  </bookViews>
  <sheets>
    <sheet name="Savannah" sheetId="1" r:id="rId1"/>
    <sheet name="Arid Zone" sheetId="2" r:id="rId2"/>
    <sheet name="NE Wet Forest" sheetId="3" r:id="rId3"/>
    <sheet name="NE Dry Forest" sheetId="4" r:id="rId4"/>
    <sheet name="Pilbara" sheetId="5" r:id="rId5"/>
    <sheet name="South West" sheetId="6" r:id="rId6"/>
    <sheet name="South East" sheetId="7" r:id="rId7"/>
    <sheet name="Summary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C2" i="8"/>
  <c r="D16" i="7"/>
  <c r="E16" i="7" s="1"/>
  <c r="E13" i="6"/>
  <c r="D13" i="6"/>
  <c r="D12" i="5"/>
  <c r="E12" i="5"/>
  <c r="E14" i="4"/>
  <c r="D14" i="4"/>
  <c r="D21" i="1"/>
  <c r="D12" i="3"/>
  <c r="E12" i="3" s="1"/>
  <c r="E21" i="2"/>
  <c r="D21" i="2"/>
  <c r="E21" i="1"/>
</calcChain>
</file>

<file path=xl/sharedStrings.xml><?xml version="1.0" encoding="utf-8"?>
<sst xmlns="http://schemas.openxmlformats.org/spreadsheetml/2006/main" count="329" uniqueCount="119">
  <si>
    <t>Brush-tailed rabbit rat</t>
  </si>
  <si>
    <t>Water rat</t>
  </si>
  <si>
    <t>Topical short-tailed mouse</t>
  </si>
  <si>
    <t>Grassland melomys</t>
  </si>
  <si>
    <t>Black-footed tree rat</t>
  </si>
  <si>
    <t>Golden-backed tree rat</t>
  </si>
  <si>
    <t>Northern hopping mouse</t>
  </si>
  <si>
    <t>Kakadu pebble-mound mouse</t>
  </si>
  <si>
    <t>Common</t>
  </si>
  <si>
    <t>Endemic?</t>
  </si>
  <si>
    <t>Scientific</t>
  </si>
  <si>
    <t>Delicate mouse</t>
  </si>
  <si>
    <t>Central pebble-mound mouse</t>
  </si>
  <si>
    <t>Western chestnut mouse</t>
  </si>
  <si>
    <t>Dusky rat</t>
  </si>
  <si>
    <t>Pale field rat</t>
  </si>
  <si>
    <t>Long-haired rat</t>
  </si>
  <si>
    <t>Water mouse</t>
  </si>
  <si>
    <t>Common rock-rat</t>
  </si>
  <si>
    <t>Arnhem land rock-rat</t>
  </si>
  <si>
    <t>Carpetarian rock-rat</t>
  </si>
  <si>
    <t>Kimberley rock-rat</t>
  </si>
  <si>
    <t>Y</t>
  </si>
  <si>
    <t>N</t>
  </si>
  <si>
    <t>In Dataset</t>
  </si>
  <si>
    <t>Conilurus penicillatus</t>
  </si>
  <si>
    <t>Hydromys chyrsogaster</t>
  </si>
  <si>
    <t>Leggadina lakedownensis</t>
  </si>
  <si>
    <t>Melomys burtoni</t>
  </si>
  <si>
    <t>Mesembriomys gouldii</t>
  </si>
  <si>
    <t>Mesembriomys macrurus</t>
  </si>
  <si>
    <t>Notomys aquilo</t>
  </si>
  <si>
    <t>Pseudomys calabyi</t>
  </si>
  <si>
    <t>Pseudomys delicatulus</t>
  </si>
  <si>
    <t>Pseudomys johnsoni</t>
  </si>
  <si>
    <t>Pseudomys nanus</t>
  </si>
  <si>
    <t>Rattus colletti</t>
  </si>
  <si>
    <t>Rattus tunneyi</t>
  </si>
  <si>
    <t>Rattus villosissimus</t>
  </si>
  <si>
    <t>Xeromys myoides</t>
  </si>
  <si>
    <t>Zyzomys argurus</t>
  </si>
  <si>
    <t>Zyzomys maini</t>
  </si>
  <si>
    <t>Zyzomys palatalis</t>
  </si>
  <si>
    <t>Zyzomys woodwardi</t>
  </si>
  <si>
    <t>Desert short-tailed mouse</t>
  </si>
  <si>
    <t>Leggadina forresti</t>
  </si>
  <si>
    <t>Greater stick nest rat</t>
  </si>
  <si>
    <t>Spinifex hopping mouse</t>
  </si>
  <si>
    <t>Fawn hopping mouse</t>
  </si>
  <si>
    <t>Mitchell's hopping mouse</t>
  </si>
  <si>
    <t>Plains mouse</t>
  </si>
  <si>
    <t>Bolam's mouse</t>
  </si>
  <si>
    <t>Desert mouse</t>
  </si>
  <si>
    <t>Sandy inland mouse</t>
  </si>
  <si>
    <t>Western mouse</t>
  </si>
  <si>
    <t>Shark bay mouse</t>
  </si>
  <si>
    <t>Central rock-rat</t>
  </si>
  <si>
    <t>Leporillus conditor</t>
  </si>
  <si>
    <t>Notomys alexis</t>
  </si>
  <si>
    <t>Notomys cervinus</t>
  </si>
  <si>
    <t>Notomys mitchellii</t>
  </si>
  <si>
    <t>Pseudomys australis</t>
  </si>
  <si>
    <t>Pseudomys bolami</t>
  </si>
  <si>
    <t>Pseudomys desertor</t>
  </si>
  <si>
    <t>Pseudomys fieldi</t>
  </si>
  <si>
    <t>Pseudomys hermannsburgensis</t>
  </si>
  <si>
    <t>Pseudomys occidentalis</t>
  </si>
  <si>
    <t>Fawn-footed melomys</t>
  </si>
  <si>
    <t>Cape York melomys</t>
  </si>
  <si>
    <t>Prehensile-tailed rat</t>
  </si>
  <si>
    <t>Bush rat</t>
  </si>
  <si>
    <t>Cape York rat</t>
  </si>
  <si>
    <t>Swamp rat</t>
  </si>
  <si>
    <t>Giant white-tailed rat</t>
  </si>
  <si>
    <t>Masked white-tailed rat</t>
  </si>
  <si>
    <t>Melomys cervinipes</t>
  </si>
  <si>
    <t>Melomys capensis</t>
  </si>
  <si>
    <t>Pogonomys mollipilosis</t>
  </si>
  <si>
    <t>Rattus fuscipes</t>
  </si>
  <si>
    <t>Rattus leucopus</t>
  </si>
  <si>
    <t>Rattus lutreolus</t>
  </si>
  <si>
    <t>Uromys caudimaculatus</t>
  </si>
  <si>
    <t>Uromys hadrourus</t>
  </si>
  <si>
    <t>Eastern chestnut mouse</t>
  </si>
  <si>
    <t>Pseudomys gracilicaudatus</t>
  </si>
  <si>
    <t>Eastern pebble-mound mouse</t>
  </si>
  <si>
    <t>Pseudomys patrius</t>
  </si>
  <si>
    <t>Canefield rat</t>
  </si>
  <si>
    <t>Rattus sordidus</t>
  </si>
  <si>
    <t>Western pebble-mound mouse</t>
  </si>
  <si>
    <t>Pseudomys chapmani</t>
  </si>
  <si>
    <t>Zyzomys pedunculatus</t>
  </si>
  <si>
    <t>Ash-gray mouse</t>
  </si>
  <si>
    <t>Heath mouse</t>
  </si>
  <si>
    <t>Pseudomys albocinereus</t>
  </si>
  <si>
    <t>Pseudomys shortridgei</t>
  </si>
  <si>
    <t>Silky mouse</t>
  </si>
  <si>
    <t>Smoky mouse</t>
  </si>
  <si>
    <t>Long-tailed mouse</t>
  </si>
  <si>
    <t>New Holland mouse</t>
  </si>
  <si>
    <t>Hastings River mouse</t>
  </si>
  <si>
    <t>Pseudomys oralis</t>
  </si>
  <si>
    <t>Pseudomys novaehollandiae</t>
  </si>
  <si>
    <t>Pseudomys higginsi</t>
  </si>
  <si>
    <t>Pseudomys fumeus</t>
  </si>
  <si>
    <t>Pseudomys apodemoides</t>
  </si>
  <si>
    <t>Region</t>
  </si>
  <si>
    <t>Endemics</t>
  </si>
  <si>
    <t>Endemics %</t>
  </si>
  <si>
    <t>Savannah</t>
  </si>
  <si>
    <t>Arid Zone</t>
  </si>
  <si>
    <t>NE Wet Forest</t>
  </si>
  <si>
    <t>NE Dry Forest</t>
  </si>
  <si>
    <t>Pilbara</t>
  </si>
  <si>
    <t>South West</t>
  </si>
  <si>
    <t>South East</t>
  </si>
  <si>
    <t>N species</t>
  </si>
  <si>
    <t>% 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</si>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</sst>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1CDE-DF09-074E-905A-604857454F0E}">
  <dimension ref="A1:E21"/>
  <sheetViews>
    <sheetView workbookViewId="0">
      <selection activeCell="C8" sqref="C8"/>
    </sheetView>
  </sheetViews>
  <sheetFormatPr baseColWidth="10" defaultRowHeight="16" x14ac:dyDescent="0.2"/>
  <cols>
    <col min="1" max="1" width="25.33203125" style="2" customWidth="1"/>
    <col min="2" max="2" width="20" style="2" customWidth="1"/>
    <col min="3" max="16384" width="10.83203125" style="2"/>
  </cols>
  <sheetData>
    <row r="1" spans="1:4" x14ac:dyDescent="0.2">
      <c r="A1" s="3" t="s">
        <v>8</v>
      </c>
      <c r="B1" s="3" t="s">
        <v>10</v>
      </c>
      <c r="C1" s="3" t="s">
        <v>9</v>
      </c>
      <c r="D1" s="3" t="s">
        <v>24</v>
      </c>
    </row>
    <row r="2" spans="1:4" x14ac:dyDescent="0.2">
      <c r="A2" s="2" t="s">
        <v>0</v>
      </c>
      <c r="B2" s="2" t="s">
        <v>25</v>
      </c>
      <c r="C2" s="2" t="s">
        <v>22</v>
      </c>
      <c r="D2" s="2">
        <v>1</v>
      </c>
    </row>
    <row r="3" spans="1:4" x14ac:dyDescent="0.2">
      <c r="A3" s="2" t="s">
        <v>1</v>
      </c>
      <c r="B3" s="2" t="s">
        <v>26</v>
      </c>
      <c r="C3" s="2" t="s">
        <v>23</v>
      </c>
      <c r="D3" s="2">
        <v>1</v>
      </c>
    </row>
    <row r="4" spans="1:4" x14ac:dyDescent="0.2">
      <c r="A4" s="2" t="s">
        <v>2</v>
      </c>
      <c r="B4" s="2" t="s">
        <v>27</v>
      </c>
      <c r="C4" s="2" t="s">
        <v>23</v>
      </c>
      <c r="D4" s="2">
        <v>0</v>
      </c>
    </row>
    <row r="5" spans="1:4" x14ac:dyDescent="0.2">
      <c r="A5" s="2" t="s">
        <v>3</v>
      </c>
      <c r="B5" s="2" t="s">
        <v>28</v>
      </c>
      <c r="C5" s="2" t="s">
        <v>23</v>
      </c>
      <c r="D5" s="2">
        <v>1</v>
      </c>
    </row>
    <row r="6" spans="1:4" x14ac:dyDescent="0.2">
      <c r="A6" s="2" t="s">
        <v>4</v>
      </c>
      <c r="B6" s="2" t="s">
        <v>29</v>
      </c>
      <c r="C6" s="2" t="s">
        <v>23</v>
      </c>
      <c r="D6" s="2">
        <v>1</v>
      </c>
    </row>
    <row r="7" spans="1:4" x14ac:dyDescent="0.2">
      <c r="A7" s="2" t="s">
        <v>5</v>
      </c>
      <c r="B7" s="2" t="s">
        <v>30</v>
      </c>
      <c r="C7" s="2" t="s">
        <v>23</v>
      </c>
      <c r="D7" s="2">
        <v>0</v>
      </c>
    </row>
    <row r="8" spans="1:4" x14ac:dyDescent="0.2">
      <c r="A8" s="2" t="s">
        <v>6</v>
      </c>
      <c r="B8" s="2" t="s">
        <v>31</v>
      </c>
      <c r="C8" s="2" t="s">
        <v>23</v>
      </c>
      <c r="D8" s="2">
        <v>0</v>
      </c>
    </row>
    <row r="9" spans="1:4" x14ac:dyDescent="0.2">
      <c r="A9" s="2" t="s">
        <v>7</v>
      </c>
      <c r="B9" s="2" t="s">
        <v>32</v>
      </c>
      <c r="C9" s="2" t="s">
        <v>22</v>
      </c>
      <c r="D9" s="2">
        <v>0</v>
      </c>
    </row>
    <row r="10" spans="1:4" x14ac:dyDescent="0.2">
      <c r="A10" s="2" t="s">
        <v>11</v>
      </c>
      <c r="B10" s="2" t="s">
        <v>33</v>
      </c>
      <c r="C10" s="2" t="s">
        <v>23</v>
      </c>
      <c r="D10" s="2">
        <v>1</v>
      </c>
    </row>
    <row r="11" spans="1:4" x14ac:dyDescent="0.2">
      <c r="A11" s="2" t="s">
        <v>12</v>
      </c>
      <c r="B11" s="2" t="s">
        <v>34</v>
      </c>
      <c r="C11" s="2" t="s">
        <v>23</v>
      </c>
      <c r="D11" s="2">
        <v>0</v>
      </c>
    </row>
    <row r="12" spans="1:4" x14ac:dyDescent="0.2">
      <c r="A12" s="2" t="s">
        <v>13</v>
      </c>
      <c r="B12" s="2" t="s">
        <v>35</v>
      </c>
      <c r="C12" s="2" t="s">
        <v>23</v>
      </c>
      <c r="D12" s="2">
        <v>0</v>
      </c>
    </row>
    <row r="13" spans="1:4" x14ac:dyDescent="0.2">
      <c r="A13" s="2" t="s">
        <v>14</v>
      </c>
      <c r="B13" s="2" t="s">
        <v>36</v>
      </c>
      <c r="C13" s="2" t="s">
        <v>22</v>
      </c>
      <c r="D13" s="2">
        <v>0</v>
      </c>
    </row>
    <row r="14" spans="1:4" x14ac:dyDescent="0.2">
      <c r="A14" s="2" t="s">
        <v>15</v>
      </c>
      <c r="B14" s="2" t="s">
        <v>37</v>
      </c>
      <c r="C14" s="2" t="s">
        <v>23</v>
      </c>
      <c r="D14" s="2">
        <v>1</v>
      </c>
    </row>
    <row r="15" spans="1:4" x14ac:dyDescent="0.2">
      <c r="A15" s="2" t="s">
        <v>16</v>
      </c>
      <c r="B15" s="2" t="s">
        <v>38</v>
      </c>
      <c r="C15" s="2" t="s">
        <v>23</v>
      </c>
      <c r="D15" s="2">
        <v>1</v>
      </c>
    </row>
    <row r="16" spans="1:4" x14ac:dyDescent="0.2">
      <c r="A16" s="2" t="s">
        <v>17</v>
      </c>
      <c r="B16" s="2" t="s">
        <v>39</v>
      </c>
      <c r="C16" s="2" t="s">
        <v>23</v>
      </c>
      <c r="D16" s="2">
        <v>1</v>
      </c>
    </row>
    <row r="17" spans="1:5" x14ac:dyDescent="0.2">
      <c r="A17" s="2" t="s">
        <v>18</v>
      </c>
      <c r="B17" s="2" t="s">
        <v>40</v>
      </c>
      <c r="C17" s="2" t="s">
        <v>23</v>
      </c>
      <c r="D17" s="2">
        <v>1</v>
      </c>
    </row>
    <row r="18" spans="1:5" x14ac:dyDescent="0.2">
      <c r="A18" s="2" t="s">
        <v>19</v>
      </c>
      <c r="B18" s="2" t="s">
        <v>41</v>
      </c>
      <c r="C18" s="2" t="s">
        <v>22</v>
      </c>
      <c r="D18" s="2">
        <v>0</v>
      </c>
    </row>
    <row r="19" spans="1:5" x14ac:dyDescent="0.2">
      <c r="A19" s="2" t="s">
        <v>20</v>
      </c>
      <c r="B19" s="2" t="s">
        <v>42</v>
      </c>
      <c r="C19" s="2" t="s">
        <v>22</v>
      </c>
      <c r="D19" s="2">
        <v>0</v>
      </c>
    </row>
    <row r="20" spans="1:5" x14ac:dyDescent="0.2">
      <c r="A20" s="2" t="s">
        <v>21</v>
      </c>
      <c r="B20" s="2" t="s">
        <v>43</v>
      </c>
      <c r="C20" s="2" t="s">
        <v>22</v>
      </c>
      <c r="D20" s="2">
        <v>0</v>
      </c>
    </row>
    <row r="21" spans="1:5" x14ac:dyDescent="0.2">
      <c r="C21" s="2">
        <v>19</v>
      </c>
      <c r="D21" s="2">
        <f>SUM(D2:D20)</f>
        <v>9</v>
      </c>
      <c r="E21" s="2">
        <f>9/19*100</f>
        <v>47.368421052631575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68BB-69FB-0C4D-9235-A63DC60FC5EB}">
  <dimension ref="A1:E21"/>
  <sheetViews>
    <sheetView workbookViewId="0">
      <selection activeCell="E21" sqref="E21"/>
    </sheetView>
  </sheetViews>
  <sheetFormatPr baseColWidth="10" defaultRowHeight="16" x14ac:dyDescent="0.2"/>
  <cols>
    <col min="1" max="1" width="28.6640625" customWidth="1"/>
    <col min="2" max="2" width="30.1640625" customWidth="1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  <c r="E1" s="2"/>
    </row>
    <row r="2" spans="1:5" x14ac:dyDescent="0.2">
      <c r="A2" s="2" t="s">
        <v>1</v>
      </c>
      <c r="B2" s="2" t="s">
        <v>26</v>
      </c>
      <c r="C2" s="2" t="s">
        <v>23</v>
      </c>
      <c r="D2" s="5">
        <v>1</v>
      </c>
      <c r="E2" s="2"/>
    </row>
    <row r="3" spans="1:5" x14ac:dyDescent="0.2">
      <c r="A3" s="2" t="s">
        <v>44</v>
      </c>
      <c r="B3" s="2" t="s">
        <v>45</v>
      </c>
      <c r="C3" s="2" t="s">
        <v>23</v>
      </c>
      <c r="D3" s="5">
        <v>1</v>
      </c>
      <c r="E3" s="2"/>
    </row>
    <row r="4" spans="1:5" x14ac:dyDescent="0.2">
      <c r="A4" s="2" t="s">
        <v>2</v>
      </c>
      <c r="B4" s="2" t="s">
        <v>27</v>
      </c>
      <c r="C4" s="2" t="s">
        <v>23</v>
      </c>
      <c r="D4" s="5">
        <v>0</v>
      </c>
      <c r="E4" s="2"/>
    </row>
    <row r="5" spans="1:5" x14ac:dyDescent="0.2">
      <c r="A5" s="2" t="s">
        <v>46</v>
      </c>
      <c r="B5" s="2" t="s">
        <v>57</v>
      </c>
      <c r="C5" s="2" t="s">
        <v>23</v>
      </c>
      <c r="D5" s="5">
        <v>1</v>
      </c>
      <c r="E5" s="2"/>
    </row>
    <row r="6" spans="1:5" x14ac:dyDescent="0.2">
      <c r="A6" s="2" t="s">
        <v>47</v>
      </c>
      <c r="B6" s="2" t="s">
        <v>58</v>
      </c>
      <c r="C6" s="2" t="s">
        <v>23</v>
      </c>
      <c r="D6" s="5">
        <v>1</v>
      </c>
      <c r="E6" s="2"/>
    </row>
    <row r="7" spans="1:5" x14ac:dyDescent="0.2">
      <c r="A7" s="2" t="s">
        <v>48</v>
      </c>
      <c r="B7" s="2" t="s">
        <v>59</v>
      </c>
      <c r="C7" s="2" t="s">
        <v>23</v>
      </c>
      <c r="D7" s="5">
        <v>1</v>
      </c>
      <c r="E7" s="2"/>
    </row>
    <row r="8" spans="1:5" x14ac:dyDescent="0.2">
      <c r="A8" s="2" t="s">
        <v>49</v>
      </c>
      <c r="B8" s="2" t="s">
        <v>60</v>
      </c>
      <c r="C8" s="2" t="s">
        <v>23</v>
      </c>
      <c r="D8" s="5">
        <v>1</v>
      </c>
      <c r="E8" s="2"/>
    </row>
    <row r="9" spans="1:5" x14ac:dyDescent="0.2">
      <c r="A9" s="2" t="s">
        <v>50</v>
      </c>
      <c r="B9" s="2" t="s">
        <v>61</v>
      </c>
      <c r="C9" s="2" t="s">
        <v>23</v>
      </c>
      <c r="D9" s="5">
        <v>1</v>
      </c>
      <c r="E9" s="2"/>
    </row>
    <row r="10" spans="1:5" x14ac:dyDescent="0.2">
      <c r="A10" s="2" t="s">
        <v>51</v>
      </c>
      <c r="B10" s="2" t="s">
        <v>62</v>
      </c>
      <c r="C10" s="2" t="s">
        <v>23</v>
      </c>
      <c r="D10" s="5">
        <v>0</v>
      </c>
      <c r="E10" s="2"/>
    </row>
    <row r="11" spans="1:5" x14ac:dyDescent="0.2">
      <c r="A11" s="2" t="s">
        <v>11</v>
      </c>
      <c r="B11" s="2" t="s">
        <v>33</v>
      </c>
      <c r="C11" s="2" t="s">
        <v>23</v>
      </c>
      <c r="D11" s="5">
        <v>1</v>
      </c>
      <c r="E11" s="2"/>
    </row>
    <row r="12" spans="1:5" x14ac:dyDescent="0.2">
      <c r="A12" s="2" t="s">
        <v>52</v>
      </c>
      <c r="B12" s="2" t="s">
        <v>63</v>
      </c>
      <c r="C12" s="2" t="s">
        <v>23</v>
      </c>
      <c r="D12" s="5">
        <v>1</v>
      </c>
      <c r="E12" s="2"/>
    </row>
    <row r="13" spans="1:5" x14ac:dyDescent="0.2">
      <c r="A13" s="2" t="s">
        <v>55</v>
      </c>
      <c r="B13" s="2" t="s">
        <v>64</v>
      </c>
      <c r="C13" s="2" t="s">
        <v>23</v>
      </c>
      <c r="D13" s="5">
        <v>0</v>
      </c>
      <c r="E13" s="2"/>
    </row>
    <row r="14" spans="1:5" x14ac:dyDescent="0.2">
      <c r="A14" s="2" t="s">
        <v>53</v>
      </c>
      <c r="B14" s="2" t="s">
        <v>65</v>
      </c>
      <c r="C14" s="2" t="s">
        <v>23</v>
      </c>
      <c r="D14" s="5">
        <v>1</v>
      </c>
      <c r="E14" s="2"/>
    </row>
    <row r="15" spans="1:5" x14ac:dyDescent="0.2">
      <c r="A15" s="2" t="s">
        <v>12</v>
      </c>
      <c r="B15" s="2" t="s">
        <v>34</v>
      </c>
      <c r="C15" s="2" t="s">
        <v>23</v>
      </c>
      <c r="D15" s="5">
        <v>0</v>
      </c>
      <c r="E15" s="2"/>
    </row>
    <row r="16" spans="1:5" x14ac:dyDescent="0.2">
      <c r="A16" s="2" t="s">
        <v>54</v>
      </c>
      <c r="B16" s="2" t="s">
        <v>66</v>
      </c>
      <c r="C16" s="2" t="s">
        <v>23</v>
      </c>
      <c r="D16" s="5">
        <v>1</v>
      </c>
      <c r="E16" s="2"/>
    </row>
    <row r="17" spans="1:5" x14ac:dyDescent="0.2">
      <c r="A17" s="2" t="s">
        <v>15</v>
      </c>
      <c r="B17" s="2" t="s">
        <v>37</v>
      </c>
      <c r="C17" s="2" t="s">
        <v>23</v>
      </c>
      <c r="D17" s="5">
        <v>1</v>
      </c>
      <c r="E17" s="2"/>
    </row>
    <row r="18" spans="1:5" x14ac:dyDescent="0.2">
      <c r="A18" s="2" t="s">
        <v>16</v>
      </c>
      <c r="B18" s="2" t="s">
        <v>38</v>
      </c>
      <c r="C18" s="2" t="s">
        <v>23</v>
      </c>
      <c r="D18" s="5">
        <v>1</v>
      </c>
      <c r="E18" s="2"/>
    </row>
    <row r="19" spans="1:5" x14ac:dyDescent="0.2">
      <c r="A19" s="2" t="s">
        <v>18</v>
      </c>
      <c r="B19" s="2" t="s">
        <v>91</v>
      </c>
      <c r="C19" s="2" t="s">
        <v>23</v>
      </c>
      <c r="D19" s="5">
        <v>0</v>
      </c>
      <c r="E19" s="2"/>
    </row>
    <row r="20" spans="1:5" x14ac:dyDescent="0.2">
      <c r="A20" s="2" t="s">
        <v>56</v>
      </c>
      <c r="B20" s="2" t="s">
        <v>40</v>
      </c>
      <c r="C20" s="2" t="s">
        <v>23</v>
      </c>
      <c r="D20" s="5">
        <v>1</v>
      </c>
      <c r="E20" s="2"/>
    </row>
    <row r="21" spans="1:5" x14ac:dyDescent="0.2">
      <c r="A21" s="2"/>
      <c r="B21" s="2"/>
      <c r="C21" s="2">
        <v>19</v>
      </c>
      <c r="D21" s="2">
        <f>SUM(D2:D20)</f>
        <v>14</v>
      </c>
      <c r="E21" s="2">
        <f>D21/C21*100</f>
        <v>73.68421052631578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99B9-F147-8340-9700-8F41759CEB08}">
  <dimension ref="A1:E12"/>
  <sheetViews>
    <sheetView workbookViewId="0">
      <selection activeCell="C11" sqref="C11"/>
    </sheetView>
  </sheetViews>
  <sheetFormatPr baseColWidth="10" defaultRowHeight="16" x14ac:dyDescent="0.2"/>
  <cols>
    <col min="1" max="1" width="29.33203125" customWidth="1"/>
    <col min="2" max="2" width="25.1640625" customWidth="1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  <c r="E1" s="2"/>
    </row>
    <row r="2" spans="1:5" x14ac:dyDescent="0.2">
      <c r="A2" s="2" t="s">
        <v>1</v>
      </c>
      <c r="B2" s="2" t="s">
        <v>26</v>
      </c>
      <c r="C2" s="2" t="s">
        <v>23</v>
      </c>
      <c r="D2" s="2">
        <v>1</v>
      </c>
      <c r="E2" s="2"/>
    </row>
    <row r="3" spans="1:5" x14ac:dyDescent="0.2">
      <c r="A3" s="2" t="s">
        <v>3</v>
      </c>
      <c r="B3" s="2" t="s">
        <v>28</v>
      </c>
      <c r="C3" s="2" t="s">
        <v>23</v>
      </c>
      <c r="D3" s="2">
        <v>1</v>
      </c>
      <c r="E3" s="2"/>
    </row>
    <row r="4" spans="1:5" x14ac:dyDescent="0.2">
      <c r="A4" s="2" t="s">
        <v>67</v>
      </c>
      <c r="B4" s="2" t="s">
        <v>75</v>
      </c>
      <c r="C4" s="2" t="s">
        <v>23</v>
      </c>
      <c r="D4" s="2">
        <v>1</v>
      </c>
      <c r="E4" s="2"/>
    </row>
    <row r="5" spans="1:5" x14ac:dyDescent="0.2">
      <c r="A5" s="2" t="s">
        <v>68</v>
      </c>
      <c r="B5" s="2" t="s">
        <v>76</v>
      </c>
      <c r="C5" s="2" t="s">
        <v>22</v>
      </c>
      <c r="D5" s="2">
        <v>1</v>
      </c>
      <c r="E5" s="2"/>
    </row>
    <row r="6" spans="1:5" x14ac:dyDescent="0.2">
      <c r="A6" s="2" t="s">
        <v>69</v>
      </c>
      <c r="B6" s="2" t="s">
        <v>77</v>
      </c>
      <c r="C6" s="2" t="s">
        <v>23</v>
      </c>
      <c r="D6" s="2">
        <v>1</v>
      </c>
      <c r="E6" s="2"/>
    </row>
    <row r="7" spans="1:5" x14ac:dyDescent="0.2">
      <c r="A7" s="2" t="s">
        <v>70</v>
      </c>
      <c r="B7" s="2" t="s">
        <v>78</v>
      </c>
      <c r="C7" s="2" t="s">
        <v>23</v>
      </c>
      <c r="D7" s="2">
        <v>1</v>
      </c>
      <c r="E7" s="2"/>
    </row>
    <row r="8" spans="1:5" x14ac:dyDescent="0.2">
      <c r="A8" s="2" t="s">
        <v>71</v>
      </c>
      <c r="B8" s="2" t="s">
        <v>79</v>
      </c>
      <c r="C8" s="2" t="s">
        <v>23</v>
      </c>
      <c r="D8" s="2">
        <v>1</v>
      </c>
      <c r="E8" s="2"/>
    </row>
    <row r="9" spans="1:5" x14ac:dyDescent="0.2">
      <c r="A9" s="2" t="s">
        <v>72</v>
      </c>
      <c r="B9" s="2" t="s">
        <v>80</v>
      </c>
      <c r="C9" s="2" t="s">
        <v>23</v>
      </c>
      <c r="D9" s="2">
        <v>1</v>
      </c>
      <c r="E9" s="2"/>
    </row>
    <row r="10" spans="1:5" x14ac:dyDescent="0.2">
      <c r="A10" s="2" t="s">
        <v>73</v>
      </c>
      <c r="B10" s="2" t="s">
        <v>81</v>
      </c>
      <c r="C10" s="2" t="s">
        <v>23</v>
      </c>
      <c r="D10" s="2">
        <v>1</v>
      </c>
      <c r="E10" s="2"/>
    </row>
    <row r="11" spans="1:5" x14ac:dyDescent="0.2">
      <c r="A11" s="2" t="s">
        <v>74</v>
      </c>
      <c r="B11" s="2" t="s">
        <v>82</v>
      </c>
      <c r="C11" s="2" t="s">
        <v>22</v>
      </c>
      <c r="D11" s="2">
        <v>0</v>
      </c>
      <c r="E11" s="2"/>
    </row>
    <row r="12" spans="1:5" x14ac:dyDescent="0.2">
      <c r="A12" s="2"/>
      <c r="B12" s="2"/>
      <c r="C12" s="2">
        <v>10</v>
      </c>
      <c r="D12" s="2">
        <f>SUM(D2:D11)</f>
        <v>9</v>
      </c>
      <c r="E12" s="2">
        <f>D12/C12*100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74A2-35D9-BB48-A894-A55FE327C0AF}">
  <dimension ref="A1:E14"/>
  <sheetViews>
    <sheetView workbookViewId="0">
      <selection activeCell="E14" sqref="E14"/>
    </sheetView>
  </sheetViews>
  <sheetFormatPr baseColWidth="10" defaultRowHeight="16" x14ac:dyDescent="0.2"/>
  <cols>
    <col min="1" max="1" width="27.6640625" customWidth="1"/>
    <col min="2" max="2" width="24.33203125" customWidth="1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  <c r="E1" s="2"/>
    </row>
    <row r="2" spans="1:5" x14ac:dyDescent="0.2">
      <c r="A2" s="2" t="s">
        <v>1</v>
      </c>
      <c r="B2" s="2" t="s">
        <v>26</v>
      </c>
      <c r="C2" s="2" t="s">
        <v>23</v>
      </c>
      <c r="D2" s="2">
        <v>1</v>
      </c>
      <c r="E2" s="2"/>
    </row>
    <row r="3" spans="1:5" x14ac:dyDescent="0.2">
      <c r="A3" s="2" t="s">
        <v>2</v>
      </c>
      <c r="B3" s="2" t="s">
        <v>27</v>
      </c>
      <c r="C3" s="2" t="s">
        <v>23</v>
      </c>
      <c r="D3" s="2">
        <v>0</v>
      </c>
      <c r="E3" s="2"/>
    </row>
    <row r="4" spans="1:5" x14ac:dyDescent="0.2">
      <c r="A4" s="2" t="s">
        <v>3</v>
      </c>
      <c r="B4" s="2" t="s">
        <v>28</v>
      </c>
      <c r="C4" s="2" t="s">
        <v>23</v>
      </c>
      <c r="D4" s="2">
        <v>1</v>
      </c>
      <c r="E4" s="2"/>
    </row>
    <row r="5" spans="1:5" x14ac:dyDescent="0.2">
      <c r="A5" s="2" t="s">
        <v>4</v>
      </c>
      <c r="B5" s="2" t="s">
        <v>29</v>
      </c>
      <c r="C5" s="2" t="s">
        <v>23</v>
      </c>
      <c r="D5" s="2">
        <v>1</v>
      </c>
      <c r="E5" s="2"/>
    </row>
    <row r="6" spans="1:5" x14ac:dyDescent="0.2">
      <c r="A6" s="2" t="s">
        <v>11</v>
      </c>
      <c r="B6" s="2" t="s">
        <v>33</v>
      </c>
      <c r="C6" s="2" t="s">
        <v>23</v>
      </c>
      <c r="D6" s="2">
        <v>1</v>
      </c>
      <c r="E6" s="2"/>
    </row>
    <row r="7" spans="1:5" x14ac:dyDescent="0.2">
      <c r="A7" s="2" t="s">
        <v>52</v>
      </c>
      <c r="B7" s="2" t="s">
        <v>63</v>
      </c>
      <c r="C7" s="2" t="s">
        <v>23</v>
      </c>
      <c r="D7" s="5">
        <v>1</v>
      </c>
      <c r="E7" s="2"/>
    </row>
    <row r="8" spans="1:5" x14ac:dyDescent="0.2">
      <c r="A8" s="2" t="s">
        <v>83</v>
      </c>
      <c r="B8" s="2" t="s">
        <v>84</v>
      </c>
      <c r="C8" s="2" t="s">
        <v>23</v>
      </c>
      <c r="D8" s="2">
        <v>1</v>
      </c>
      <c r="E8" s="2"/>
    </row>
    <row r="9" spans="1:5" x14ac:dyDescent="0.2">
      <c r="A9" s="2" t="s">
        <v>85</v>
      </c>
      <c r="B9" s="2" t="s">
        <v>86</v>
      </c>
      <c r="C9" s="2" t="s">
        <v>23</v>
      </c>
      <c r="D9" s="2">
        <v>1</v>
      </c>
      <c r="E9" s="2"/>
    </row>
    <row r="10" spans="1:5" x14ac:dyDescent="0.2">
      <c r="A10" s="2" t="s">
        <v>73</v>
      </c>
      <c r="B10" s="2" t="s">
        <v>81</v>
      </c>
      <c r="C10" s="2" t="s">
        <v>23</v>
      </c>
      <c r="D10" s="2">
        <v>1</v>
      </c>
      <c r="E10" s="2"/>
    </row>
    <row r="11" spans="1:5" x14ac:dyDescent="0.2">
      <c r="A11" s="2" t="s">
        <v>87</v>
      </c>
      <c r="B11" s="2" t="s">
        <v>88</v>
      </c>
      <c r="C11" s="2" t="s">
        <v>23</v>
      </c>
      <c r="D11" s="2">
        <v>1</v>
      </c>
      <c r="E11" s="2"/>
    </row>
    <row r="12" spans="1:5" x14ac:dyDescent="0.2">
      <c r="A12" s="2" t="s">
        <v>15</v>
      </c>
      <c r="B12" s="2" t="s">
        <v>37</v>
      </c>
      <c r="C12" s="2" t="s">
        <v>23</v>
      </c>
      <c r="D12" s="2">
        <v>1</v>
      </c>
      <c r="E12" s="2"/>
    </row>
    <row r="13" spans="1:5" x14ac:dyDescent="0.2">
      <c r="A13" s="2" t="s">
        <v>17</v>
      </c>
      <c r="B13" s="2" t="s">
        <v>39</v>
      </c>
      <c r="C13" s="2" t="s">
        <v>23</v>
      </c>
      <c r="D13" s="2">
        <v>1</v>
      </c>
      <c r="E13" s="2"/>
    </row>
    <row r="14" spans="1:5" x14ac:dyDescent="0.2">
      <c r="A14" s="2"/>
      <c r="B14" s="2"/>
      <c r="C14" s="2">
        <v>12</v>
      </c>
      <c r="D14" s="2">
        <f>SUM(D2:D13)</f>
        <v>11</v>
      </c>
      <c r="E14" s="2">
        <f>D14/C14*100</f>
        <v>91.666666666666657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AA99-FB95-D146-8C1C-387124A8D80B}">
  <dimension ref="A1:E12"/>
  <sheetViews>
    <sheetView workbookViewId="0">
      <selection activeCell="C13" sqref="C13"/>
    </sheetView>
  </sheetViews>
  <sheetFormatPr baseColWidth="10" defaultRowHeight="16" x14ac:dyDescent="0.2"/>
  <cols>
    <col min="1" max="1" width="28.6640625" customWidth="1"/>
    <col min="2" max="2" width="30.1640625" customWidth="1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  <c r="E1" s="2"/>
    </row>
    <row r="2" spans="1:5" x14ac:dyDescent="0.2">
      <c r="A2" s="2" t="s">
        <v>2</v>
      </c>
      <c r="B2" s="2" t="s">
        <v>27</v>
      </c>
      <c r="C2" s="2" t="s">
        <v>23</v>
      </c>
      <c r="D2" s="5">
        <v>0</v>
      </c>
      <c r="E2" s="2"/>
    </row>
    <row r="3" spans="1:5" s="2" customFormat="1" x14ac:dyDescent="0.2">
      <c r="A3" s="2" t="s">
        <v>5</v>
      </c>
      <c r="B3" s="2" t="s">
        <v>30</v>
      </c>
      <c r="C3" s="2" t="s">
        <v>23</v>
      </c>
      <c r="D3" s="5">
        <v>0</v>
      </c>
    </row>
    <row r="4" spans="1:5" x14ac:dyDescent="0.2">
      <c r="A4" s="2" t="s">
        <v>13</v>
      </c>
      <c r="B4" s="2" t="s">
        <v>35</v>
      </c>
      <c r="C4" s="2" t="s">
        <v>23</v>
      </c>
      <c r="D4" s="5">
        <v>0</v>
      </c>
      <c r="E4" s="2"/>
    </row>
    <row r="5" spans="1:5" x14ac:dyDescent="0.2">
      <c r="A5" s="2" t="s">
        <v>11</v>
      </c>
      <c r="B5" s="2" t="s">
        <v>33</v>
      </c>
      <c r="C5" s="2" t="s">
        <v>23</v>
      </c>
      <c r="D5" s="5">
        <v>1</v>
      </c>
      <c r="E5" s="2"/>
    </row>
    <row r="6" spans="1:5" x14ac:dyDescent="0.2">
      <c r="A6" s="2" t="s">
        <v>52</v>
      </c>
      <c r="B6" s="2" t="s">
        <v>63</v>
      </c>
      <c r="C6" s="2" t="s">
        <v>23</v>
      </c>
      <c r="D6" s="5">
        <v>1</v>
      </c>
      <c r="E6" s="2"/>
    </row>
    <row r="7" spans="1:5" x14ac:dyDescent="0.2">
      <c r="A7" s="2" t="s">
        <v>53</v>
      </c>
      <c r="B7" s="2" t="s">
        <v>65</v>
      </c>
      <c r="C7" s="2" t="s">
        <v>23</v>
      </c>
      <c r="D7" s="5">
        <v>1</v>
      </c>
      <c r="E7" s="2"/>
    </row>
    <row r="8" spans="1:5" x14ac:dyDescent="0.2">
      <c r="A8" s="2" t="s">
        <v>89</v>
      </c>
      <c r="B8" s="2" t="s">
        <v>90</v>
      </c>
      <c r="C8" s="2" t="s">
        <v>23</v>
      </c>
      <c r="D8" s="5">
        <v>0</v>
      </c>
      <c r="E8" s="2"/>
    </row>
    <row r="9" spans="1:5" x14ac:dyDescent="0.2">
      <c r="A9" s="2" t="s">
        <v>15</v>
      </c>
      <c r="B9" s="2" t="s">
        <v>37</v>
      </c>
      <c r="C9" s="2" t="s">
        <v>23</v>
      </c>
      <c r="D9" s="5">
        <v>1</v>
      </c>
      <c r="E9" s="2"/>
    </row>
    <row r="10" spans="1:5" x14ac:dyDescent="0.2">
      <c r="A10" s="2" t="s">
        <v>18</v>
      </c>
      <c r="B10" s="2" t="s">
        <v>91</v>
      </c>
      <c r="C10" s="2" t="s">
        <v>23</v>
      </c>
      <c r="D10" s="5">
        <v>0</v>
      </c>
      <c r="E10" s="2"/>
    </row>
    <row r="11" spans="1:5" x14ac:dyDescent="0.2">
      <c r="A11" s="2" t="s">
        <v>56</v>
      </c>
      <c r="B11" s="2" t="s">
        <v>40</v>
      </c>
      <c r="C11" s="2" t="s">
        <v>23</v>
      </c>
      <c r="D11" s="5">
        <v>1</v>
      </c>
      <c r="E11" s="2"/>
    </row>
    <row r="12" spans="1:5" x14ac:dyDescent="0.2">
      <c r="A12" s="2"/>
      <c r="B12" s="2"/>
      <c r="C12" s="2">
        <v>10</v>
      </c>
      <c r="D12" s="2">
        <f>SUM(D2:D11)</f>
        <v>5</v>
      </c>
      <c r="E12" s="2">
        <f>D12/C12*100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7277-2B63-6440-A19D-B132BF5C8A3B}">
  <dimension ref="A1:E13"/>
  <sheetViews>
    <sheetView workbookViewId="0">
      <selection activeCell="E13" sqref="E13"/>
    </sheetView>
  </sheetViews>
  <sheetFormatPr baseColWidth="10" defaultRowHeight="16" x14ac:dyDescent="0.2"/>
  <cols>
    <col min="1" max="1" width="25.33203125" style="2" customWidth="1"/>
    <col min="2" max="2" width="20" style="2" customWidth="1"/>
    <col min="3" max="16384" width="10.83203125" style="2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</row>
    <row r="2" spans="1:5" x14ac:dyDescent="0.2">
      <c r="A2" s="2" t="s">
        <v>1</v>
      </c>
      <c r="B2" s="2" t="s">
        <v>26</v>
      </c>
      <c r="C2" s="2" t="s">
        <v>23</v>
      </c>
      <c r="D2" s="2">
        <v>1</v>
      </c>
    </row>
    <row r="3" spans="1:5" x14ac:dyDescent="0.2">
      <c r="A3" s="2" t="s">
        <v>2</v>
      </c>
      <c r="B3" s="2" t="s">
        <v>27</v>
      </c>
      <c r="C3" s="2" t="s">
        <v>23</v>
      </c>
      <c r="D3" s="2">
        <v>0</v>
      </c>
    </row>
    <row r="4" spans="1:5" customFormat="1" x14ac:dyDescent="0.2">
      <c r="A4" s="2" t="s">
        <v>46</v>
      </c>
      <c r="B4" s="2" t="s">
        <v>57</v>
      </c>
      <c r="C4" s="2" t="s">
        <v>23</v>
      </c>
      <c r="D4" s="5">
        <v>1</v>
      </c>
      <c r="E4" s="2"/>
    </row>
    <row r="5" spans="1:5" customFormat="1" x14ac:dyDescent="0.2">
      <c r="A5" s="2" t="s">
        <v>49</v>
      </c>
      <c r="B5" s="2" t="s">
        <v>60</v>
      </c>
      <c r="C5" s="2" t="s">
        <v>23</v>
      </c>
      <c r="D5" s="5">
        <v>1</v>
      </c>
      <c r="E5" s="2"/>
    </row>
    <row r="6" spans="1:5" x14ac:dyDescent="0.2">
      <c r="A6" s="2" t="s">
        <v>92</v>
      </c>
      <c r="B6" s="2" t="s">
        <v>94</v>
      </c>
      <c r="C6" s="2" t="s">
        <v>22</v>
      </c>
      <c r="D6" s="2">
        <v>0</v>
      </c>
    </row>
    <row r="7" spans="1:5" x14ac:dyDescent="0.2">
      <c r="A7" s="2" t="s">
        <v>13</v>
      </c>
      <c r="B7" s="2" t="s">
        <v>35</v>
      </c>
      <c r="C7" s="2" t="s">
        <v>23</v>
      </c>
      <c r="D7" s="2">
        <v>0</v>
      </c>
    </row>
    <row r="8" spans="1:5" customFormat="1" x14ac:dyDescent="0.2">
      <c r="A8" s="2" t="s">
        <v>54</v>
      </c>
      <c r="B8" s="2" t="s">
        <v>66</v>
      </c>
      <c r="C8" s="2" t="s">
        <v>23</v>
      </c>
      <c r="D8" s="5">
        <v>1</v>
      </c>
      <c r="E8" s="2"/>
    </row>
    <row r="9" spans="1:5" customFormat="1" x14ac:dyDescent="0.2">
      <c r="A9" s="2" t="s">
        <v>55</v>
      </c>
      <c r="B9" s="2" t="s">
        <v>64</v>
      </c>
      <c r="C9" s="2" t="s">
        <v>23</v>
      </c>
      <c r="D9" s="5">
        <v>0</v>
      </c>
      <c r="E9" s="2"/>
    </row>
    <row r="10" spans="1:5" x14ac:dyDescent="0.2">
      <c r="A10" s="2" t="s">
        <v>93</v>
      </c>
      <c r="B10" s="2" t="s">
        <v>95</v>
      </c>
      <c r="C10" s="2" t="s">
        <v>23</v>
      </c>
      <c r="D10" s="2">
        <v>1</v>
      </c>
    </row>
    <row r="11" spans="1:5" x14ac:dyDescent="0.2">
      <c r="A11" s="2" t="s">
        <v>70</v>
      </c>
      <c r="B11" s="2" t="s">
        <v>78</v>
      </c>
      <c r="C11" s="2" t="s">
        <v>23</v>
      </c>
      <c r="D11" s="2">
        <v>1</v>
      </c>
    </row>
    <row r="12" spans="1:5" x14ac:dyDescent="0.2">
      <c r="A12" s="2" t="s">
        <v>15</v>
      </c>
      <c r="B12" s="2" t="s">
        <v>37</v>
      </c>
      <c r="C12" s="2" t="s">
        <v>23</v>
      </c>
      <c r="D12" s="2">
        <v>1</v>
      </c>
    </row>
    <row r="13" spans="1:5" x14ac:dyDescent="0.2">
      <c r="C13" s="2">
        <v>11</v>
      </c>
      <c r="D13" s="2">
        <f>SUM(D2:D12)</f>
        <v>7</v>
      </c>
      <c r="E13" s="2">
        <f>D13/C13*100</f>
        <v>63.636363636363633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7083-1DB5-C446-854B-F2EF16A522AF}">
  <dimension ref="A1:E16"/>
  <sheetViews>
    <sheetView topLeftCell="A3" workbookViewId="0">
      <selection activeCell="E16" sqref="E16"/>
    </sheetView>
  </sheetViews>
  <sheetFormatPr baseColWidth="10" defaultRowHeight="16" x14ac:dyDescent="0.2"/>
  <cols>
    <col min="1" max="1" width="21" customWidth="1"/>
    <col min="2" max="2" width="20.6640625" customWidth="1"/>
  </cols>
  <sheetData>
    <row r="1" spans="1:5" x14ac:dyDescent="0.2">
      <c r="A1" s="3" t="s">
        <v>8</v>
      </c>
      <c r="B1" s="3" t="s">
        <v>10</v>
      </c>
      <c r="C1" s="3" t="s">
        <v>9</v>
      </c>
      <c r="D1" s="3" t="s">
        <v>24</v>
      </c>
      <c r="E1" s="2"/>
    </row>
    <row r="2" spans="1:5" x14ac:dyDescent="0.2">
      <c r="A2" s="2" t="s">
        <v>1</v>
      </c>
      <c r="B2" s="2" t="s">
        <v>26</v>
      </c>
      <c r="C2" s="2" t="s">
        <v>23</v>
      </c>
      <c r="D2" s="2">
        <v>1</v>
      </c>
      <c r="E2" s="2"/>
    </row>
    <row r="3" spans="1:5" x14ac:dyDescent="0.2">
      <c r="A3" s="2" t="s">
        <v>3</v>
      </c>
      <c r="B3" s="2" t="s">
        <v>28</v>
      </c>
      <c r="C3" s="2" t="s">
        <v>23</v>
      </c>
      <c r="D3" s="2">
        <v>1</v>
      </c>
      <c r="E3" s="2"/>
    </row>
    <row r="4" spans="1:5" x14ac:dyDescent="0.2">
      <c r="A4" s="2" t="s">
        <v>67</v>
      </c>
      <c r="B4" s="2" t="s">
        <v>75</v>
      </c>
      <c r="C4" s="2" t="s">
        <v>23</v>
      </c>
      <c r="D4" s="2">
        <v>1</v>
      </c>
      <c r="E4" s="2"/>
    </row>
    <row r="5" spans="1:5" x14ac:dyDescent="0.2">
      <c r="A5" s="2" t="s">
        <v>49</v>
      </c>
      <c r="B5" s="2" t="s">
        <v>60</v>
      </c>
      <c r="C5" s="2" t="s">
        <v>23</v>
      </c>
      <c r="D5" s="5">
        <v>1</v>
      </c>
      <c r="E5" s="2"/>
    </row>
    <row r="6" spans="1:5" x14ac:dyDescent="0.2">
      <c r="A6" s="2" t="s">
        <v>96</v>
      </c>
      <c r="B6" s="2" t="s">
        <v>105</v>
      </c>
      <c r="C6" s="2" t="s">
        <v>23</v>
      </c>
      <c r="D6" s="2">
        <v>1</v>
      </c>
      <c r="E6" s="2"/>
    </row>
    <row r="7" spans="1:5" x14ac:dyDescent="0.2">
      <c r="A7" s="2" t="s">
        <v>50</v>
      </c>
      <c r="B7" s="2" t="s">
        <v>61</v>
      </c>
      <c r="C7" s="2" t="s">
        <v>23</v>
      </c>
      <c r="D7" s="5">
        <v>1</v>
      </c>
      <c r="E7" s="2"/>
    </row>
    <row r="8" spans="1:5" x14ac:dyDescent="0.2">
      <c r="A8" s="2" t="s">
        <v>97</v>
      </c>
      <c r="B8" s="2" t="s">
        <v>104</v>
      </c>
      <c r="C8" s="2" t="s">
        <v>23</v>
      </c>
      <c r="D8" s="2">
        <v>0</v>
      </c>
      <c r="E8" s="2"/>
    </row>
    <row r="9" spans="1:5" x14ac:dyDescent="0.2">
      <c r="A9" s="2" t="s">
        <v>83</v>
      </c>
      <c r="B9" s="2" t="s">
        <v>84</v>
      </c>
      <c r="C9" s="2" t="s">
        <v>23</v>
      </c>
      <c r="D9" s="2">
        <v>1</v>
      </c>
      <c r="E9" s="2"/>
    </row>
    <row r="10" spans="1:5" x14ac:dyDescent="0.2">
      <c r="A10" s="2" t="s">
        <v>98</v>
      </c>
      <c r="B10" s="2" t="s">
        <v>103</v>
      </c>
      <c r="C10" s="2" t="s">
        <v>23</v>
      </c>
      <c r="D10" s="2">
        <v>1</v>
      </c>
      <c r="E10" s="2"/>
    </row>
    <row r="11" spans="1:5" x14ac:dyDescent="0.2">
      <c r="A11" s="2" t="s">
        <v>99</v>
      </c>
      <c r="B11" s="2" t="s">
        <v>102</v>
      </c>
      <c r="C11" s="2" t="s">
        <v>23</v>
      </c>
      <c r="D11" s="2">
        <v>1</v>
      </c>
      <c r="E11" s="2"/>
    </row>
    <row r="12" spans="1:5" x14ac:dyDescent="0.2">
      <c r="A12" s="2" t="s">
        <v>100</v>
      </c>
      <c r="B12" s="2" t="s">
        <v>101</v>
      </c>
      <c r="C12" s="2" t="s">
        <v>23</v>
      </c>
      <c r="D12" s="2">
        <v>1</v>
      </c>
      <c r="E12" s="2"/>
    </row>
    <row r="13" spans="1:5" x14ac:dyDescent="0.2">
      <c r="A13" s="2" t="s">
        <v>93</v>
      </c>
      <c r="B13" s="2" t="s">
        <v>95</v>
      </c>
      <c r="C13" s="2" t="s">
        <v>23</v>
      </c>
      <c r="D13" s="2">
        <v>1</v>
      </c>
      <c r="E13" s="2"/>
    </row>
    <row r="14" spans="1:5" s="2" customFormat="1" x14ac:dyDescent="0.2">
      <c r="A14" s="2" t="s">
        <v>70</v>
      </c>
      <c r="B14" s="2" t="s">
        <v>78</v>
      </c>
      <c r="C14" s="2" t="s">
        <v>23</v>
      </c>
      <c r="D14" s="2">
        <v>1</v>
      </c>
    </row>
    <row r="15" spans="1:5" x14ac:dyDescent="0.2">
      <c r="A15" s="2" t="s">
        <v>72</v>
      </c>
      <c r="B15" s="2" t="s">
        <v>80</v>
      </c>
      <c r="C15" s="2" t="s">
        <v>23</v>
      </c>
      <c r="D15" s="2">
        <v>1</v>
      </c>
      <c r="E15" s="2"/>
    </row>
    <row r="16" spans="1:5" x14ac:dyDescent="0.2">
      <c r="A16" s="2"/>
      <c r="B16" s="2"/>
      <c r="C16" s="2">
        <v>14</v>
      </c>
      <c r="D16" s="2">
        <f>SUM(D2:D15)</f>
        <v>13</v>
      </c>
      <c r="E16" s="2">
        <f>D16/C16*100</f>
        <v>92.857142857142861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9787-CC57-E145-A75B-53DDAF079FE8}">
  <dimension ref="A1:E8"/>
  <sheetViews>
    <sheetView tabSelected="1" workbookViewId="0">
      <selection activeCell="G8" sqref="G8"/>
    </sheetView>
  </sheetViews>
  <sheetFormatPr baseColWidth="10" defaultRowHeight="16" x14ac:dyDescent="0.2"/>
  <cols>
    <col min="1" max="1" width="13" customWidth="1"/>
  </cols>
  <sheetData>
    <row r="1" spans="1:5" x14ac:dyDescent="0.2">
      <c r="A1" s="1" t="s">
        <v>106</v>
      </c>
      <c r="B1" s="1" t="s">
        <v>116</v>
      </c>
      <c r="C1" s="1" t="s">
        <v>117</v>
      </c>
      <c r="D1" s="1" t="s">
        <v>107</v>
      </c>
      <c r="E1" s="1" t="s">
        <v>108</v>
      </c>
    </row>
    <row r="2" spans="1:5" x14ac:dyDescent="0.2">
      <c r="A2" t="s">
        <v>109</v>
      </c>
      <c r="B2" s="5">
        <v>19</v>
      </c>
      <c r="C2" s="4">
        <f>9/19*100</f>
        <v>47.368421052631575</v>
      </c>
      <c r="D2">
        <v>6</v>
      </c>
      <c r="E2" s="4">
        <f>1/6*100</f>
        <v>16.666666666666664</v>
      </c>
    </row>
    <row r="3" spans="1:5" x14ac:dyDescent="0.2">
      <c r="A3" t="s">
        <v>110</v>
      </c>
      <c r="B3">
        <v>19</v>
      </c>
      <c r="C3" s="4">
        <v>73.68421052631578</v>
      </c>
      <c r="D3">
        <v>0</v>
      </c>
      <c r="E3" s="6" t="s">
        <v>118</v>
      </c>
    </row>
    <row r="4" spans="1:5" x14ac:dyDescent="0.2">
      <c r="A4" t="s">
        <v>111</v>
      </c>
      <c r="B4">
        <v>10</v>
      </c>
      <c r="C4" s="4">
        <v>90</v>
      </c>
      <c r="D4">
        <v>2</v>
      </c>
      <c r="E4" s="4">
        <v>50</v>
      </c>
    </row>
    <row r="5" spans="1:5" x14ac:dyDescent="0.2">
      <c r="A5" t="s">
        <v>112</v>
      </c>
      <c r="B5">
        <v>12</v>
      </c>
      <c r="C5" s="4">
        <v>91.666666666666657</v>
      </c>
      <c r="D5">
        <v>0</v>
      </c>
      <c r="E5" s="6" t="s">
        <v>118</v>
      </c>
    </row>
    <row r="6" spans="1:5" x14ac:dyDescent="0.2">
      <c r="A6" t="s">
        <v>113</v>
      </c>
      <c r="B6">
        <v>10</v>
      </c>
      <c r="C6" s="4">
        <v>50</v>
      </c>
      <c r="D6">
        <v>0</v>
      </c>
      <c r="E6" s="6" t="s">
        <v>118</v>
      </c>
    </row>
    <row r="7" spans="1:5" x14ac:dyDescent="0.2">
      <c r="A7" t="s">
        <v>114</v>
      </c>
      <c r="B7">
        <v>11</v>
      </c>
      <c r="C7" s="4">
        <v>63.636363636363633</v>
      </c>
      <c r="D7">
        <v>1</v>
      </c>
      <c r="E7" s="4">
        <v>0</v>
      </c>
    </row>
    <row r="8" spans="1:5" x14ac:dyDescent="0.2">
      <c r="A8" t="s">
        <v>115</v>
      </c>
      <c r="B8">
        <v>14</v>
      </c>
      <c r="C8" s="4">
        <v>92.857142857142861</v>
      </c>
      <c r="D8">
        <v>0</v>
      </c>
      <c r="E8" s="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Savannah</vt:lpstr>
      <vt:lpstr>Arid Zone</vt:lpstr>
      <vt:lpstr>NE Wet Forest</vt:lpstr>
      <vt:lpstr>NE Dry Forest</vt:lpstr>
      <vt:lpstr>Pilbara</vt:lpstr>
      <vt:lpstr>South West</vt:lpstr>
      <vt:lpstr>South East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2020-02-04T04:14:28Z</dcterms:created>
  <dcterms:modified xsi:type="dcterms:W3CDTF">2020-02-04T05:56:37Z</dcterms:modified>
</cp:coreProperties>
</file>