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S_Masters\DS_660\Week10\"/>
    </mc:Choice>
  </mc:AlternateContent>
  <xr:revisionPtr revIDLastSave="0" documentId="13_ncr:1_{706C8610-0CDD-44DC-B208-4C171DE96108}" xr6:coauthVersionLast="47" xr6:coauthVersionMax="47" xr10:uidLastSave="{00000000-0000-0000-0000-000000000000}"/>
  <bookViews>
    <workbookView xWindow="-110" yWindow="-110" windowWidth="22780" windowHeight="14540" xr2:uid="{9A25066B-8011-4D4C-AB33-6A2F7160DC93}"/>
  </bookViews>
  <sheets>
    <sheet name="Q1" sheetId="1" r:id="rId1"/>
    <sheet name="Q2" sheetId="2" r:id="rId2"/>
    <sheet name="Q3" sheetId="3" r:id="rId3"/>
  </sheets>
  <definedNames>
    <definedName name="solver_adj" localSheetId="0" hidden="1">'Q1'!$K$6:$L$6</definedName>
    <definedName name="solver_adj" localSheetId="1" hidden="1">'Q2'!$B$12:$C$12</definedName>
    <definedName name="solver_adj" localSheetId="2" hidden="1">'Q3'!$B$12:$C$12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'Q1'!$K$6:$L$6</definedName>
    <definedName name="solver_lhs1" localSheetId="1" hidden="1">'Q2'!$B$12:$C$12</definedName>
    <definedName name="solver_lhs1" localSheetId="2" hidden="1">'Q3'!$B$12:$C$12</definedName>
    <definedName name="solver_lhs2" localSheetId="0" hidden="1">'Q1'!$L$6</definedName>
    <definedName name="solver_lhs2" localSheetId="1" hidden="1">'Q2'!$C$12</definedName>
    <definedName name="solver_lhs2" localSheetId="2" hidden="1">'Q3'!$B$12:$C$12</definedName>
    <definedName name="solver_lhs3" localSheetId="0" hidden="1">'Q1'!$M$7</definedName>
    <definedName name="solver_lhs3" localSheetId="1" hidden="1">'Q2'!$D$13</definedName>
    <definedName name="solver_lhs3" localSheetId="2" hidden="1">'Q3'!$C$12</definedName>
    <definedName name="solver_lhs4" localSheetId="0" hidden="1">'Q1'!$M$7</definedName>
    <definedName name="solver_lhs4" localSheetId="2" hidden="1">'Q3'!$D$13</definedName>
    <definedName name="solver_lhs5" localSheetId="0" hidden="1">'Q1'!$M$7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'Q1'!$M$8</definedName>
    <definedName name="solver_opt" localSheetId="1" hidden="1">'Q2'!$D$14</definedName>
    <definedName name="solver_opt" localSheetId="2" hidden="1">'Q3'!$D$14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4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hs1" localSheetId="0" hidden="1">0</definedName>
    <definedName name="solver_rhs1" localSheetId="1" hidden="1">0</definedName>
    <definedName name="solver_rhs1" localSheetId="2" hidden="1">"integer"</definedName>
    <definedName name="solver_rhs2" localSheetId="0" hidden="1">0.7*'Q1'!$M$6</definedName>
    <definedName name="solver_rhs2" localSheetId="1" hidden="1">0.7*'Q2'!$D$12</definedName>
    <definedName name="solver_rhs2" localSheetId="2" hidden="1">0</definedName>
    <definedName name="solver_rhs3" localSheetId="0" hidden="1">25000</definedName>
    <definedName name="solver_rhs3" localSheetId="1" hidden="1">25000</definedName>
    <definedName name="solver_rhs3" localSheetId="2" hidden="1">0.7*'Q3'!$D$12</definedName>
    <definedName name="solver_rhs4" localSheetId="0" hidden="1">25000</definedName>
    <definedName name="solver_rhs4" localSheetId="2" hidden="1">25000</definedName>
    <definedName name="solver_rhs5" localSheetId="0" hidden="1">25000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</definedName>
    <definedName name="solver_tol" localSheetId="1" hidden="1">0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9236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L13" i="3"/>
  <c r="M12" i="3"/>
  <c r="K14" i="3"/>
  <c r="K13" i="3"/>
  <c r="C14" i="3"/>
  <c r="B14" i="3"/>
  <c r="C13" i="3"/>
  <c r="B13" i="3"/>
  <c r="D12" i="3"/>
  <c r="D12" i="2"/>
  <c r="C14" i="2"/>
  <c r="C13" i="2"/>
  <c r="B14" i="2"/>
  <c r="B13" i="2"/>
  <c r="M14" i="3" l="1"/>
  <c r="M16" i="3" s="1"/>
  <c r="M13" i="3"/>
  <c r="D13" i="3"/>
  <c r="D14" i="3"/>
  <c r="D16" i="3" s="1"/>
  <c r="D13" i="2"/>
  <c r="D14" i="2"/>
  <c r="D16" i="2" s="1"/>
</calcChain>
</file>

<file path=xl/sharedStrings.xml><?xml version="1.0" encoding="utf-8"?>
<sst xmlns="http://schemas.openxmlformats.org/spreadsheetml/2006/main" count="74" uniqueCount="42">
  <si>
    <t>Type of Ad</t>
  </si>
  <si>
    <t>Exposure/Minute</t>
  </si>
  <si>
    <t>Const/Minute</t>
  </si>
  <si>
    <t>Radio</t>
  </si>
  <si>
    <t>TV</t>
  </si>
  <si>
    <t>CoPal Products</t>
  </si>
  <si>
    <t>Data</t>
  </si>
  <si>
    <t>a)</t>
  </si>
  <si>
    <t>b)</t>
  </si>
  <si>
    <t>Decision Variables</t>
  </si>
  <si>
    <t>Objective Function</t>
  </si>
  <si>
    <t>Constraints</t>
  </si>
  <si>
    <t>At least 70% of the total time in advertising would be allocated on television.</t>
  </si>
  <si>
    <t>Total cost cannot exceed $25,000</t>
  </si>
  <si>
    <t>To maximize the total exposure per minute incurred on the advertising</t>
  </si>
  <si>
    <t>Number of minutes allocated to radio advertising</t>
  </si>
  <si>
    <t>Number of minutes allocated to television advertising</t>
  </si>
  <si>
    <t>R = Number of minutes allocated to Radio advertising</t>
  </si>
  <si>
    <t>T = Number of minutes allocated to Television advertising</t>
  </si>
  <si>
    <t>The objective function would be:</t>
  </si>
  <si>
    <t>E = Total Exposure</t>
  </si>
  <si>
    <t>E = 350R + 800T</t>
  </si>
  <si>
    <t>The objective function would be subject to the following constraints:</t>
  </si>
  <si>
    <t>$400R + $2,400T &lt;= $25,000</t>
  </si>
  <si>
    <t>T &gt;= 0.7 (R + T)</t>
  </si>
  <si>
    <t>R, T &gt;= 0</t>
  </si>
  <si>
    <t>Model</t>
  </si>
  <si>
    <t>Minutes</t>
  </si>
  <si>
    <t>Total</t>
  </si>
  <si>
    <t>Cost</t>
  </si>
  <si>
    <t>Exposure</t>
  </si>
  <si>
    <t>Maximum Exposure</t>
  </si>
  <si>
    <t>So it seems, doing integer optimzation</t>
  </si>
  <si>
    <t>1. We are getting less audience exposure than the continuous solution/ regular linear optimization solution</t>
  </si>
  <si>
    <t>2. We are using less budget than continuous solution/ regular linear optimization solution</t>
  </si>
  <si>
    <t>Rounding continuous solution from previous question</t>
  </si>
  <si>
    <t>If we round (down) the continuous solution</t>
  </si>
  <si>
    <t>1. We are still getting less audience exposure than both the continuous outputs from the solver and optimal integer solution</t>
  </si>
  <si>
    <t>2. We are still using less budget than both the continuous outputs from the solver and optimal integer solution</t>
  </si>
  <si>
    <t>**As audience exposure count will be integer</t>
  </si>
  <si>
    <t>3. Minutes for Radio Ad is less &amp; minutes for TV ad is more than coninuous solution</t>
  </si>
  <si>
    <t>Non-negativity constraint since the number of minutes cannot be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</si>
</sst>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/>
    <xf numFmtId="44" fontId="0" fillId="2" borderId="0" xfId="1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44" fontId="0" fillId="3" borderId="0" xfId="0" applyNumberFormat="1" applyFill="1"/>
    <xf numFmtId="0" fontId="2" fillId="0" borderId="0" xfId="0" applyFont="1" applyFill="1"/>
    <xf numFmtId="0" fontId="0" fillId="0" borderId="0" xfId="0" applyFill="1"/>
    <xf numFmtId="44" fontId="0" fillId="0" borderId="0" xfId="0" applyNumberFormat="1" applyFill="1"/>
    <xf numFmtId="0" fontId="2" fillId="3" borderId="0" xfId="0" applyFont="1" applyFill="1" applyAlignment="1">
      <alignment horizontal="center"/>
    </xf>
    <xf numFmtId="44" fontId="0" fillId="3" borderId="0" xfId="1" applyFont="1" applyFill="1"/>
    <xf numFmtId="0" fontId="0" fillId="0" borderId="0" xfId="0" applyFont="1"/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C543-7CDE-43B3-8147-84A654AE3B32}">
  <dimension ref="A1:M12"/>
  <sheetViews>
    <sheetView tabSelected="1" workbookViewId="0">
      <selection activeCell="B15" sqref="B15"/>
    </sheetView>
  </sheetViews>
  <sheetFormatPr defaultRowHeight="14.5" x14ac:dyDescent="0.35"/>
  <cols>
    <col min="1" max="1" width="27.7265625" customWidth="1"/>
    <col min="2" max="2" width="25.7265625" customWidth="1"/>
    <col min="3" max="3" width="28.7265625" bestFit="1" customWidth="1"/>
    <col min="5" max="5" width="13.6328125" bestFit="1" customWidth="1"/>
    <col min="6" max="6" width="23.90625" bestFit="1" customWidth="1"/>
    <col min="7" max="7" width="12.81640625" bestFit="1" customWidth="1"/>
    <col min="10" max="10" width="18" bestFit="1" customWidth="1"/>
    <col min="11" max="12" width="11.81640625" bestFit="1" customWidth="1"/>
  </cols>
  <sheetData>
    <row r="1" spans="1:13" x14ac:dyDescent="0.35">
      <c r="A1" s="1" t="s">
        <v>7</v>
      </c>
      <c r="E1" s="1" t="s">
        <v>8</v>
      </c>
    </row>
    <row r="2" spans="1:13" x14ac:dyDescent="0.35">
      <c r="A2" s="2" t="s">
        <v>9</v>
      </c>
      <c r="B2" s="2" t="s">
        <v>10</v>
      </c>
      <c r="C2" s="2" t="s">
        <v>11</v>
      </c>
      <c r="E2" t="s">
        <v>17</v>
      </c>
      <c r="H2" s="12"/>
      <c r="I2" s="12"/>
      <c r="J2" s="12"/>
      <c r="K2" s="12"/>
      <c r="L2" s="12"/>
      <c r="M2" s="12"/>
    </row>
    <row r="3" spans="1:13" ht="43.5" x14ac:dyDescent="0.35">
      <c r="A3" s="3" t="s">
        <v>15</v>
      </c>
      <c r="B3" s="3" t="s">
        <v>14</v>
      </c>
      <c r="C3" s="3" t="s">
        <v>12</v>
      </c>
      <c r="E3" t="s">
        <v>18</v>
      </c>
      <c r="H3" s="12"/>
      <c r="I3" s="12"/>
      <c r="J3" s="12"/>
      <c r="K3" s="12"/>
      <c r="L3" s="12"/>
      <c r="M3" s="12"/>
    </row>
    <row r="4" spans="1:13" ht="29" x14ac:dyDescent="0.35">
      <c r="A4" s="3" t="s">
        <v>16</v>
      </c>
      <c r="B4" s="4"/>
      <c r="C4" s="4" t="s">
        <v>13</v>
      </c>
      <c r="E4" t="s">
        <v>20</v>
      </c>
      <c r="H4" s="12"/>
      <c r="I4" s="12"/>
      <c r="J4" s="11"/>
      <c r="K4" s="12"/>
      <c r="L4" s="12"/>
      <c r="M4" s="12"/>
    </row>
    <row r="5" spans="1:13" ht="43.5" x14ac:dyDescent="0.35">
      <c r="A5" s="4"/>
      <c r="B5" s="4"/>
      <c r="C5" s="3" t="s">
        <v>41</v>
      </c>
      <c r="H5" s="12"/>
      <c r="I5" s="12"/>
      <c r="J5" s="12"/>
      <c r="K5" s="11"/>
      <c r="L5" s="11"/>
      <c r="M5" s="11"/>
    </row>
    <row r="6" spans="1:13" x14ac:dyDescent="0.35">
      <c r="E6" t="s">
        <v>19</v>
      </c>
      <c r="H6" s="12"/>
      <c r="I6" s="12"/>
      <c r="J6" s="11"/>
      <c r="K6" s="12"/>
      <c r="L6" s="12"/>
      <c r="M6" s="12"/>
    </row>
    <row r="7" spans="1:13" x14ac:dyDescent="0.35">
      <c r="E7" s="1" t="s">
        <v>21</v>
      </c>
      <c r="H7" s="12"/>
      <c r="I7" s="12"/>
      <c r="J7" s="11"/>
      <c r="K7" s="13"/>
      <c r="L7" s="13"/>
      <c r="M7" s="12"/>
    </row>
    <row r="8" spans="1:13" x14ac:dyDescent="0.35">
      <c r="H8" s="12"/>
      <c r="I8" s="12"/>
      <c r="J8" s="11"/>
      <c r="K8" s="12"/>
      <c r="L8" s="12"/>
      <c r="M8" s="12"/>
    </row>
    <row r="9" spans="1:13" x14ac:dyDescent="0.35">
      <c r="E9" t="s">
        <v>22</v>
      </c>
      <c r="H9" s="12"/>
      <c r="I9" s="12"/>
      <c r="J9" s="12"/>
      <c r="K9" s="12"/>
      <c r="L9" s="12"/>
      <c r="M9" s="12"/>
    </row>
    <row r="10" spans="1:13" x14ac:dyDescent="0.35">
      <c r="E10" s="4">
        <v>1</v>
      </c>
      <c r="F10" s="4" t="s">
        <v>23</v>
      </c>
      <c r="H10" s="12"/>
      <c r="I10" s="12"/>
      <c r="J10" s="11"/>
      <c r="K10" s="12"/>
      <c r="L10" s="12"/>
      <c r="M10" s="11"/>
    </row>
    <row r="11" spans="1:13" x14ac:dyDescent="0.35">
      <c r="E11" s="4">
        <v>2</v>
      </c>
      <c r="F11" s="4" t="s">
        <v>24</v>
      </c>
    </row>
    <row r="12" spans="1:13" x14ac:dyDescent="0.35">
      <c r="E12" s="4">
        <v>3</v>
      </c>
      <c r="F12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5491-C0AF-49AC-A892-B49A11E43045}">
  <dimension ref="A1:F16"/>
  <sheetViews>
    <sheetView workbookViewId="0">
      <selection activeCell="D14" sqref="D14"/>
    </sheetView>
  </sheetViews>
  <sheetFormatPr defaultRowHeight="14.5" x14ac:dyDescent="0.35"/>
  <cols>
    <col min="1" max="1" width="18" bestFit="1" customWidth="1"/>
    <col min="2" max="2" width="15.90625" bestFit="1" customWidth="1"/>
    <col min="3" max="3" width="12.90625" bestFit="1" customWidth="1"/>
    <col min="4" max="4" width="11.81640625" bestFit="1" customWidth="1"/>
    <col min="7" max="8" width="11.81640625" bestFit="1" customWidth="1"/>
  </cols>
  <sheetData>
    <row r="1" spans="1:6" x14ac:dyDescent="0.35">
      <c r="A1" s="1" t="s">
        <v>5</v>
      </c>
    </row>
    <row r="3" spans="1:6" x14ac:dyDescent="0.35">
      <c r="A3" s="1" t="s">
        <v>6</v>
      </c>
    </row>
    <row r="5" spans="1:6" x14ac:dyDescent="0.35">
      <c r="A5" s="7" t="s">
        <v>0</v>
      </c>
      <c r="B5" s="7" t="s">
        <v>1</v>
      </c>
      <c r="C5" s="7" t="s">
        <v>2</v>
      </c>
    </row>
    <row r="6" spans="1:6" x14ac:dyDescent="0.35">
      <c r="A6" s="5" t="s">
        <v>3</v>
      </c>
      <c r="B6" s="5">
        <v>350</v>
      </c>
      <c r="C6" s="6">
        <v>400</v>
      </c>
    </row>
    <row r="7" spans="1:6" x14ac:dyDescent="0.35">
      <c r="A7" s="5" t="s">
        <v>4</v>
      </c>
      <c r="B7" s="5">
        <v>800</v>
      </c>
      <c r="C7" s="6">
        <v>2400</v>
      </c>
    </row>
    <row r="9" spans="1:6" x14ac:dyDescent="0.35">
      <c r="A9" s="1" t="s">
        <v>26</v>
      </c>
    </row>
    <row r="10" spans="1:6" x14ac:dyDescent="0.35">
      <c r="A10" s="1"/>
    </row>
    <row r="11" spans="1:6" x14ac:dyDescent="0.35">
      <c r="A11" s="8"/>
      <c r="B11" s="9" t="s">
        <v>3</v>
      </c>
      <c r="C11" s="9" t="s">
        <v>4</v>
      </c>
      <c r="D11" s="9" t="s">
        <v>28</v>
      </c>
    </row>
    <row r="12" spans="1:6" x14ac:dyDescent="0.35">
      <c r="A12" s="9" t="s">
        <v>27</v>
      </c>
      <c r="B12" s="9">
        <v>4.166666666666667</v>
      </c>
      <c r="C12" s="9">
        <v>9.7222222222222214</v>
      </c>
      <c r="D12" s="8">
        <f>SUM($B$12:$C$12)</f>
        <v>13.888888888888889</v>
      </c>
    </row>
    <row r="13" spans="1:6" x14ac:dyDescent="0.35">
      <c r="A13" s="9" t="s">
        <v>29</v>
      </c>
      <c r="B13" s="10">
        <f>$B$12*$C$6</f>
        <v>1666.6666666666667</v>
      </c>
      <c r="C13" s="10">
        <f>$C$12*$C$7</f>
        <v>23333.333333333332</v>
      </c>
      <c r="D13" s="10">
        <f>SUM($B$13:$C$13)</f>
        <v>25000</v>
      </c>
    </row>
    <row r="14" spans="1:6" x14ac:dyDescent="0.35">
      <c r="A14" s="9" t="s">
        <v>30</v>
      </c>
      <c r="B14" s="8">
        <f>$B$12*B6</f>
        <v>1458.3333333333335</v>
      </c>
      <c r="C14" s="8">
        <f>$C$12*B7</f>
        <v>7777.7777777777774</v>
      </c>
      <c r="D14" s="8">
        <f>SUM($B$14:$C$14)</f>
        <v>9236.1111111111113</v>
      </c>
    </row>
    <row r="16" spans="1:6" x14ac:dyDescent="0.35">
      <c r="A16" s="1" t="s">
        <v>31</v>
      </c>
      <c r="D16" s="1">
        <f>ROUND($D$14,0)</f>
        <v>9236</v>
      </c>
      <c r="F16" s="1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75A7-2850-4622-BB1B-57F6E7ABA5B8}">
  <dimension ref="A1:M22"/>
  <sheetViews>
    <sheetView workbookViewId="0">
      <selection activeCell="J21" sqref="J21"/>
    </sheetView>
  </sheetViews>
  <sheetFormatPr defaultRowHeight="14.5" x14ac:dyDescent="0.35"/>
  <cols>
    <col min="1" max="1" width="18" bestFit="1" customWidth="1"/>
    <col min="2" max="2" width="15.90625" bestFit="1" customWidth="1"/>
    <col min="3" max="3" width="12.90625" bestFit="1" customWidth="1"/>
    <col min="4" max="4" width="11.08984375" bestFit="1" customWidth="1"/>
    <col min="10" max="10" width="18" bestFit="1" customWidth="1"/>
    <col min="11" max="11" width="15.90625" bestFit="1" customWidth="1"/>
    <col min="12" max="12" width="12.90625" bestFit="1" customWidth="1"/>
    <col min="13" max="13" width="11.08984375" bestFit="1" customWidth="1"/>
  </cols>
  <sheetData>
    <row r="1" spans="1:13" x14ac:dyDescent="0.35">
      <c r="A1" s="1" t="s">
        <v>5</v>
      </c>
      <c r="J1" s="1" t="s">
        <v>5</v>
      </c>
    </row>
    <row r="3" spans="1:13" x14ac:dyDescent="0.35">
      <c r="A3" s="1" t="s">
        <v>6</v>
      </c>
      <c r="J3" s="1" t="s">
        <v>6</v>
      </c>
    </row>
    <row r="5" spans="1:13" x14ac:dyDescent="0.35">
      <c r="A5" s="7" t="s">
        <v>0</v>
      </c>
      <c r="B5" s="7" t="s">
        <v>1</v>
      </c>
      <c r="C5" s="7" t="s">
        <v>2</v>
      </c>
      <c r="J5" s="7" t="s">
        <v>0</v>
      </c>
      <c r="K5" s="7" t="s">
        <v>1</v>
      </c>
      <c r="L5" s="7" t="s">
        <v>2</v>
      </c>
    </row>
    <row r="6" spans="1:13" x14ac:dyDescent="0.35">
      <c r="A6" s="5" t="s">
        <v>3</v>
      </c>
      <c r="B6" s="5">
        <v>350</v>
      </c>
      <c r="C6" s="6">
        <v>400</v>
      </c>
      <c r="J6" s="5" t="s">
        <v>3</v>
      </c>
      <c r="K6" s="5">
        <v>350</v>
      </c>
      <c r="L6" s="6">
        <v>400</v>
      </c>
    </row>
    <row r="7" spans="1:13" x14ac:dyDescent="0.35">
      <c r="A7" s="5" t="s">
        <v>4</v>
      </c>
      <c r="B7" s="5">
        <v>800</v>
      </c>
      <c r="C7" s="6">
        <v>2400</v>
      </c>
      <c r="J7" s="5" t="s">
        <v>4</v>
      </c>
      <c r="K7" s="5">
        <v>800</v>
      </c>
      <c r="L7" s="6">
        <v>2400</v>
      </c>
    </row>
    <row r="9" spans="1:13" x14ac:dyDescent="0.35">
      <c r="A9" s="1" t="s">
        <v>26</v>
      </c>
      <c r="J9" s="1" t="s">
        <v>26</v>
      </c>
    </row>
    <row r="10" spans="1:13" x14ac:dyDescent="0.35">
      <c r="A10" s="1"/>
      <c r="J10" s="17" t="s">
        <v>35</v>
      </c>
      <c r="K10" s="17"/>
      <c r="L10" s="17"/>
      <c r="M10" s="17"/>
    </row>
    <row r="11" spans="1:13" x14ac:dyDescent="0.35">
      <c r="A11" s="8"/>
      <c r="B11" s="9" t="s">
        <v>3</v>
      </c>
      <c r="C11" s="9" t="s">
        <v>4</v>
      </c>
      <c r="D11" s="9" t="s">
        <v>28</v>
      </c>
      <c r="J11" s="8"/>
      <c r="K11" s="14" t="s">
        <v>3</v>
      </c>
      <c r="L11" s="9" t="s">
        <v>4</v>
      </c>
      <c r="M11" s="9" t="s">
        <v>28</v>
      </c>
    </row>
    <row r="12" spans="1:13" x14ac:dyDescent="0.35">
      <c r="A12" s="9" t="s">
        <v>27</v>
      </c>
      <c r="B12" s="9">
        <v>2</v>
      </c>
      <c r="C12" s="9">
        <v>10</v>
      </c>
      <c r="D12" s="8">
        <f>SUM($B$12:$C$12)</f>
        <v>12</v>
      </c>
      <c r="J12" s="9" t="s">
        <v>27</v>
      </c>
      <c r="K12" s="9">
        <v>4</v>
      </c>
      <c r="L12" s="9">
        <v>9</v>
      </c>
      <c r="M12" s="8">
        <f>SUM(K12:L12)</f>
        <v>13</v>
      </c>
    </row>
    <row r="13" spans="1:13" x14ac:dyDescent="0.35">
      <c r="A13" s="9" t="s">
        <v>29</v>
      </c>
      <c r="B13" s="10">
        <f>$B$12*$C$6</f>
        <v>800</v>
      </c>
      <c r="C13" s="10">
        <f>$C$12*$C$7</f>
        <v>24000</v>
      </c>
      <c r="D13" s="10">
        <f>SUM($B$13:$C$13)</f>
        <v>24800</v>
      </c>
      <c r="J13" s="9" t="s">
        <v>29</v>
      </c>
      <c r="K13" s="10">
        <f>K12*L6</f>
        <v>1600</v>
      </c>
      <c r="L13" s="10">
        <f>L12*L7</f>
        <v>21600</v>
      </c>
      <c r="M13" s="15">
        <f t="shared" ref="M13:M14" si="0">SUM(K13:L13)</f>
        <v>23200</v>
      </c>
    </row>
    <row r="14" spans="1:13" x14ac:dyDescent="0.35">
      <c r="A14" s="9" t="s">
        <v>30</v>
      </c>
      <c r="B14" s="8">
        <f>$B$12*B6</f>
        <v>700</v>
      </c>
      <c r="C14" s="8">
        <f>$C$12*B7</f>
        <v>8000</v>
      </c>
      <c r="D14" s="8">
        <f>SUM($B$14:$C$14)</f>
        <v>8700</v>
      </c>
      <c r="J14" s="9" t="s">
        <v>30</v>
      </c>
      <c r="K14" s="8">
        <f>K12*K6</f>
        <v>1400</v>
      </c>
      <c r="L14" s="8">
        <f>L12*K7</f>
        <v>7200</v>
      </c>
      <c r="M14" s="8">
        <f t="shared" si="0"/>
        <v>8600</v>
      </c>
    </row>
    <row r="16" spans="1:13" x14ac:dyDescent="0.35">
      <c r="A16" s="1" t="s">
        <v>31</v>
      </c>
      <c r="D16" s="1">
        <f>ROUND($D$14,0)</f>
        <v>8700</v>
      </c>
      <c r="J16" s="1" t="s">
        <v>31</v>
      </c>
      <c r="M16" s="1">
        <f>M14</f>
        <v>8600</v>
      </c>
    </row>
    <row r="19" spans="1:10" x14ac:dyDescent="0.35">
      <c r="A19" t="s">
        <v>32</v>
      </c>
      <c r="J19" t="s">
        <v>36</v>
      </c>
    </row>
    <row r="20" spans="1:10" x14ac:dyDescent="0.35">
      <c r="A20" t="s">
        <v>33</v>
      </c>
      <c r="J20" t="s">
        <v>37</v>
      </c>
    </row>
    <row r="21" spans="1:10" x14ac:dyDescent="0.35">
      <c r="A21" t="s">
        <v>34</v>
      </c>
      <c r="J21" t="s">
        <v>38</v>
      </c>
    </row>
    <row r="22" spans="1:10" x14ac:dyDescent="0.35">
      <c r="A22" t="s">
        <v>40</v>
      </c>
    </row>
  </sheetData>
  <mergeCells count="1"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Ahmed</dc:creator>
  <cp:lastModifiedBy>Mir Ahmed</cp:lastModifiedBy>
  <dcterms:created xsi:type="dcterms:W3CDTF">2022-11-06T17:32:21Z</dcterms:created>
  <dcterms:modified xsi:type="dcterms:W3CDTF">2022-11-06T20:29:45Z</dcterms:modified>
</cp:coreProperties>
</file>