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ab\DS_Masters\DS_660\Week4\"/>
    </mc:Choice>
  </mc:AlternateContent>
  <xr:revisionPtr revIDLastSave="0" documentId="13_ncr:1_{F1E565FC-70D2-4623-9EF6-758F2AD79A95}" xr6:coauthVersionLast="47" xr6:coauthVersionMax="47" xr10:uidLastSave="{00000000-0000-0000-0000-000000000000}"/>
  <bookViews>
    <workbookView xWindow="33720" yWindow="-120" windowWidth="29040" windowHeight="15720" xr2:uid="{2CEC1E7B-3F62-4F33-BF7D-482F82CA2419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</sheets>
  <definedNames>
    <definedName name="_xlnm._FilterDatabase" localSheetId="5" hidden="1">'6'!$A$3:$B$3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5" l="1"/>
  <c r="E38" i="5"/>
  <c r="D37" i="5"/>
  <c r="G5" i="6" l="1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4" i="6"/>
  <c r="G3" i="6"/>
  <c r="G2" i="6"/>
  <c r="L33" i="5"/>
  <c r="L32" i="5"/>
  <c r="L31" i="5"/>
  <c r="K33" i="5"/>
  <c r="K32" i="5"/>
  <c r="K31" i="5"/>
  <c r="J33" i="5"/>
  <c r="J32" i="5"/>
  <c r="J31" i="5"/>
  <c r="F33" i="5"/>
  <c r="F32" i="5"/>
  <c r="F31" i="5"/>
  <c r="E33" i="5"/>
  <c r="E32" i="5"/>
  <c r="D33" i="5"/>
  <c r="E31" i="5"/>
  <c r="D32" i="5"/>
  <c r="D31" i="5"/>
  <c r="H4" i="4"/>
  <c r="E8" i="2" l="1"/>
  <c r="E7" i="2"/>
  <c r="E6" i="2"/>
  <c r="E5" i="2"/>
  <c r="E4" i="2"/>
  <c r="I6" i="1"/>
  <c r="H6" i="1"/>
  <c r="I5" i="1"/>
  <c r="H5" i="1"/>
  <c r="I4" i="1"/>
  <c r="H4" i="1"/>
</calcChain>
</file>

<file path=xl/sharedStrings.xml><?xml version="1.0" encoding="utf-8"?>
<sst xmlns="http://schemas.openxmlformats.org/spreadsheetml/2006/main" count="252" uniqueCount="85">
  <si>
    <t>Facebook Survey</t>
  </si>
  <si>
    <t>Student</t>
  </si>
  <si>
    <t>Gender</t>
  </si>
  <si>
    <t>Hours online/week</t>
  </si>
  <si>
    <t>Friends</t>
  </si>
  <si>
    <t>female</t>
  </si>
  <si>
    <t>male</t>
  </si>
  <si>
    <t>Average</t>
  </si>
  <si>
    <t>Median</t>
  </si>
  <si>
    <t>Midrange</t>
  </si>
  <si>
    <t>Tablet Computer Sales</t>
  </si>
  <si>
    <t>Week</t>
  </si>
  <si>
    <t>Units Sold</t>
  </si>
  <si>
    <t>Standard Deviation</t>
  </si>
  <si>
    <t>First Quartile</t>
  </si>
  <si>
    <t>Third Quartile</t>
  </si>
  <si>
    <t>Inter_quartile Range</t>
  </si>
  <si>
    <t xml:space="preserve">Month </t>
  </si>
  <si>
    <t>LA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</si>
  <si>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</si>
  <si>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</si>
  <si>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</si>
  <si>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</si>
  <si>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</si>
  <si>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</si>
  <si>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</si>
  <si>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</si>
  <si>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</si>
  <si>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</si>
  <si>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</si>
  <si>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</si>
  <si>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Coffee shares</t>
  </si>
  <si>
    <t>Mean</t>
  </si>
  <si>
    <t>Standard Error</t>
  </si>
  <si>
    <t>Mode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</si>
  <si>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</si>
  <si>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</si>
  <si>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</si>
  <si>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</si>
  <si>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</si>
  <si>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</si>
  <si>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</si>
  <si>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</si>
  <si>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Summary</t>
  </si>
  <si>
    <t>Weddings</t>
  </si>
  <si>
    <t>Couple's Income</t>
  </si>
  <si>
    <t xml:space="preserve">Bride's age </t>
  </si>
  <si>
    <t>Payor</t>
  </si>
  <si>
    <t>Wedding cost</t>
  </si>
  <si>
    <t>Attendance</t>
  </si>
  <si>
    <t>Value Rating</t>
  </si>
  <si>
    <t>Bride's Parents</t>
  </si>
  <si>
    <t>Bride &amp; Groom</t>
  </si>
  <si>
    <t>Groom's Parents</t>
  </si>
  <si>
    <t>Rin's Gym</t>
  </si>
  <si>
    <t>Body Type</t>
  </si>
  <si>
    <t>BMI Classification</t>
  </si>
  <si>
    <t>BMI Calculation</t>
  </si>
  <si>
    <t>Time Spent in Gym</t>
  </si>
  <si>
    <t>Pant size (inches)</t>
  </si>
  <si>
    <t>Weight</t>
  </si>
  <si>
    <t>Height (inches)</t>
  </si>
  <si>
    <t>Weight Lift (Days)</t>
  </si>
  <si>
    <t>Lifiting Session (Mins)</t>
  </si>
  <si>
    <t>Running Times (Hours)</t>
  </si>
  <si>
    <t>Distance of Run (Miles)</t>
  </si>
  <si>
    <t>F</t>
  </si>
  <si>
    <t>Thin</t>
  </si>
  <si>
    <t>Obese</t>
  </si>
  <si>
    <t>M</t>
  </si>
  <si>
    <t>Muscular</t>
  </si>
  <si>
    <t>Athletic</t>
  </si>
  <si>
    <t>Round</t>
  </si>
  <si>
    <t>Covariances</t>
  </si>
  <si>
    <t>Correlations</t>
  </si>
  <si>
    <t>Service Times at an Airport Ticketing Counter</t>
  </si>
  <si>
    <t>Times (sec.)</t>
  </si>
  <si>
    <t>No. of outliers</t>
  </si>
  <si>
    <t>z-score</t>
  </si>
  <si>
    <t>Chebyshev’s Theorem</t>
  </si>
  <si>
    <t>One of the more important results in statistics is Chebyshev’s theorem, which states that for any set of data, the proportion of values that lie within k standard deviations (k&gt;1) of the mean is at least 1 - 1/k^2.
Thus, for k = 2, at least 3/4, or 75%, of the data lie within two standard deviations of the mean; 
for k = 3, at least 8/9, or 89% of the data lie within three standard deviations of the mean. 
We can use these values to provide a basic understanding of the variation in a set of data using only the computed mean and standard deviation.</t>
  </si>
  <si>
    <t>Manual</t>
  </si>
  <si>
    <t>Data Analysis tool - Covariance</t>
  </si>
  <si>
    <t>Data Analysis tool - Correlation</t>
  </si>
  <si>
    <t>Correlation (Manual)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</si>
</sst>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Helv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6" fillId="0" borderId="0"/>
    <xf numFmtId="0" fontId="9" fillId="2" borderId="0" applyNumberFormat="0" applyBorder="0" applyAlignment="0" applyProtection="0"/>
  </cellStyleXfs>
  <cellXfs count="54">
    <xf numFmtId="0" fontId="0" fillId="0" borderId="0" xfId="0"/>
    <xf numFmtId="0" fontId="2" fillId="0" borderId="0" xfId="1"/>
    <xf numFmtId="0" fontId="3" fillId="0" borderId="0" xfId="1" applyFont="1"/>
    <xf numFmtId="0" fontId="2" fillId="0" borderId="0" xfId="1" applyAlignment="1">
      <alignment horizontal="center"/>
    </xf>
    <xf numFmtId="16" fontId="2" fillId="0" borderId="0" xfId="1" quotePrefix="1" applyNumberFormat="1"/>
    <xf numFmtId="0" fontId="2" fillId="0" borderId="0" xfId="1" quotePrefix="1"/>
    <xf numFmtId="0" fontId="2" fillId="0" borderId="0" xfId="1" quotePrefix="1" applyBorder="1"/>
    <xf numFmtId="0" fontId="2" fillId="0" borderId="0" xfId="1" applyBorder="1"/>
    <xf numFmtId="0" fontId="3" fillId="0" borderId="1" xfId="1" applyFont="1" applyBorder="1"/>
    <xf numFmtId="0" fontId="4" fillId="0" borderId="0" xfId="2"/>
    <xf numFmtId="0" fontId="2" fillId="0" borderId="0" xfId="2" applyFont="1" applyAlignment="1">
      <alignment horizontal="center"/>
    </xf>
    <xf numFmtId="0" fontId="2" fillId="0" borderId="0" xfId="2" applyNumberFormat="1" applyFont="1" applyAlignment="1">
      <alignment horizontal="center"/>
    </xf>
    <xf numFmtId="0" fontId="3" fillId="0" borderId="0" xfId="2" applyFont="1"/>
    <xf numFmtId="0" fontId="3" fillId="0" borderId="1" xfId="2" applyFont="1" applyBorder="1" applyAlignment="1">
      <alignment horizontal="center"/>
    </xf>
    <xf numFmtId="0" fontId="3" fillId="0" borderId="1" xfId="2" applyNumberFormat="1" applyFont="1" applyBorder="1" applyAlignment="1">
      <alignment horizontal="center"/>
    </xf>
    <xf numFmtId="0" fontId="0" fillId="0" borderId="0" xfId="0"/>
    <xf numFmtId="0" fontId="0" fillId="0" borderId="2" xfId="0" applyFill="1" applyBorder="1" applyAlignment="1"/>
    <xf numFmtId="0" fontId="5" fillId="0" borderId="2" xfId="0" applyFont="1" applyFill="1" applyBorder="1" applyAlignment="1">
      <alignment horizontal="centerContinuous"/>
    </xf>
    <xf numFmtId="0" fontId="0" fillId="0" borderId="2" xfId="0" applyBorder="1"/>
    <xf numFmtId="0" fontId="1" fillId="0" borderId="2" xfId="0" applyFont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5" fillId="0" borderId="4" xfId="0" applyFont="1" applyFill="1" applyBorder="1" applyAlignment="1">
      <alignment horizontal="centerContinuous"/>
    </xf>
    <xf numFmtId="0" fontId="6" fillId="0" borderId="0" xfId="3"/>
    <xf numFmtId="0" fontId="7" fillId="0" borderId="0" xfId="3" applyFont="1" applyFill="1" applyAlignment="1">
      <alignment horizontal="left" wrapText="1"/>
    </xf>
    <xf numFmtId="164" fontId="7" fillId="0" borderId="0" xfId="3" applyNumberFormat="1" applyFont="1" applyFill="1" applyAlignment="1">
      <alignment horizontal="left" wrapText="1"/>
    </xf>
    <xf numFmtId="164" fontId="7" fillId="0" borderId="0" xfId="3" applyNumberFormat="1" applyFont="1" applyFill="1" applyAlignment="1">
      <alignment horizontal="left"/>
    </xf>
    <xf numFmtId="0" fontId="7" fillId="0" borderId="0" xfId="3" applyFont="1" applyFill="1" applyAlignment="1">
      <alignment horizontal="left"/>
    </xf>
    <xf numFmtId="0" fontId="8" fillId="0" borderId="0" xfId="3" applyFont="1" applyFill="1" applyAlignment="1">
      <alignment horizontal="left" wrapText="1"/>
    </xf>
    <xf numFmtId="164" fontId="8" fillId="0" borderId="0" xfId="3" applyNumberFormat="1" applyFont="1" applyFill="1" applyAlignment="1">
      <alignment horizontal="left" wrapText="1"/>
    </xf>
    <xf numFmtId="0" fontId="8" fillId="0" borderId="0" xfId="3" applyFont="1" applyAlignment="1">
      <alignment horizontal="left"/>
    </xf>
    <xf numFmtId="165" fontId="7" fillId="0" borderId="0" xfId="3" applyNumberFormat="1" applyFont="1" applyFill="1" applyAlignment="1">
      <alignment horizontal="left" wrapText="1"/>
    </xf>
    <xf numFmtId="0" fontId="1" fillId="0" borderId="0" xfId="0" applyFont="1" applyAlignment="1">
      <alignment horizontal="right"/>
    </xf>
    <xf numFmtId="0" fontId="1" fillId="3" borderId="2" xfId="0" applyFont="1" applyFill="1" applyBorder="1"/>
    <xf numFmtId="0" fontId="8" fillId="0" borderId="2" xfId="3" applyFont="1" applyBorder="1" applyAlignment="1">
      <alignment vertical="top"/>
    </xf>
    <xf numFmtId="0" fontId="1" fillId="0" borderId="0" xfId="0" applyFont="1"/>
    <xf numFmtId="0" fontId="6" fillId="0" borderId="0" xfId="3"/>
    <xf numFmtId="0" fontId="8" fillId="0" borderId="0" xfId="3" applyFont="1" applyAlignment="1">
      <alignment vertical="top"/>
    </xf>
    <xf numFmtId="0" fontId="7" fillId="0" borderId="0" xfId="3" applyFont="1" applyAlignment="1">
      <alignment vertical="top"/>
    </xf>
    <xf numFmtId="0" fontId="2" fillId="0" borderId="0" xfId="3" applyFont="1" applyFill="1" applyAlignment="1">
      <alignment vertical="top"/>
    </xf>
    <xf numFmtId="2" fontId="2" fillId="0" borderId="0" xfId="3" applyNumberFormat="1" applyFont="1" applyFill="1" applyAlignment="1">
      <alignment vertical="top"/>
    </xf>
    <xf numFmtId="0" fontId="2" fillId="0" borderId="0" xfId="4" applyFont="1" applyFill="1" applyAlignment="1">
      <alignment vertical="top"/>
    </xf>
    <xf numFmtId="2" fontId="7" fillId="0" borderId="0" xfId="3" applyNumberFormat="1" applyFont="1" applyAlignment="1">
      <alignment vertical="top"/>
    </xf>
    <xf numFmtId="2" fontId="2" fillId="0" borderId="0" xfId="4" applyNumberFormat="1" applyFont="1" applyFill="1" applyAlignment="1">
      <alignment vertical="top"/>
    </xf>
    <xf numFmtId="0" fontId="2" fillId="0" borderId="0" xfId="1"/>
    <xf numFmtId="0" fontId="3" fillId="0" borderId="0" xfId="1" applyFont="1"/>
    <xf numFmtId="0" fontId="3" fillId="0" borderId="1" xfId="1" applyFont="1" applyBorder="1" applyAlignment="1">
      <alignment horizontal="left"/>
    </xf>
    <xf numFmtId="0" fontId="0" fillId="0" borderId="0" xfId="0" applyAlignment="1">
      <alignment wrapText="1"/>
    </xf>
    <xf numFmtId="16" fontId="0" fillId="0" borderId="0" xfId="0" applyNumberFormat="1"/>
    <xf numFmtId="0" fontId="5" fillId="0" borderId="4" xfId="0" applyFont="1" applyFill="1" applyBorder="1" applyAlignment="1">
      <alignment horizontal="center"/>
    </xf>
    <xf numFmtId="0" fontId="8" fillId="0" borderId="0" xfId="3" applyFont="1" applyBorder="1" applyAlignment="1">
      <alignment vertical="top"/>
    </xf>
    <xf numFmtId="0" fontId="0" fillId="0" borderId="0" xfId="0" applyBorder="1"/>
    <xf numFmtId="0" fontId="3" fillId="0" borderId="0" xfId="3" applyFont="1" applyFill="1" applyAlignment="1">
      <alignment vertical="top"/>
    </xf>
    <xf numFmtId="0" fontId="8" fillId="0" borderId="0" xfId="3" applyFont="1" applyFill="1" applyBorder="1" applyAlignment="1">
      <alignment vertical="top"/>
    </xf>
  </cellXfs>
  <cellStyles count="5">
    <cellStyle name="Neutral 2" xfId="4" xr:uid="{2CF36540-6E1F-4D1F-A27A-4582E3EFA9DB}"/>
    <cellStyle name="Normal" xfId="0" builtinId="0"/>
    <cellStyle name="Normal 2" xfId="1" xr:uid="{256C66A6-C8D6-4CB1-A980-36F672DD91D9}"/>
    <cellStyle name="Normal 3" xfId="2" xr:uid="{F511AB86-7684-4B89-AA19-0482E3998C84}"/>
    <cellStyle name="Normal 4" xfId="3" xr:uid="{9E132E03-FEFC-4616-A9F9-801C0DEB3FFA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609598</xdr:colOff>
      <xdr:row>0</xdr:row>
      <xdr:rowOff>44449</xdr:rowOff>
    </xdr:from>
    <xdr:to>
      <xdr:col>13</xdr:col>
      <xdr:colOff>355553</xdr:colOff>
      <xdr:row>10</xdr:row>
      <xdr:rowOff>142874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510E8B-E2A5-2472-5DAD-FEBC5A4CD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1698" y="44449"/>
          <a:ext cx="4013155" cy="1908175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11</xdr:row>
      <xdr:rowOff>38099</xdr:rowOff>
    </xdr:from>
    <xdr:to>
      <xdr:col>13</xdr:col>
      <xdr:colOff>352381</xdr:colOff>
      <xdr:row>29</xdr:row>
      <xdr:rowOff>161924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32D30A-7715-03D8-10AB-2220AC4D1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49" y="2028824"/>
          <a:ext cx="3990932" cy="3390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9</xdr:row>
      <xdr:rowOff>0</xdr:rowOff>
    </xdr:from>
    <xdr:to>
      <xdr:col>12</xdr:col>
      <xdr:colOff>39166</xdr:colOff>
      <xdr:row>20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7461AB-8112-AAC4-E3E1-DA644EC1C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82050" y="1666875"/>
          <a:ext cx="3496741" cy="20288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42</xdr:row>
      <xdr:rowOff>0</xdr:rowOff>
    </xdr:from>
    <xdr:to>
      <xdr:col>5</xdr:col>
      <xdr:colOff>1104900</xdr:colOff>
      <xdr:row>56</xdr:row>
      <xdr:rowOff>73746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AC9335-76F2-F10C-FD82-2D07D0A42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1125" y="7639050"/>
          <a:ext cx="4543425" cy="2607396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304800</xdr:colOff>
      <xdr:row>41</xdr:row>
      <xdr:rowOff>133350</xdr:rowOff>
    </xdr:from>
    <xdr:to>
      <xdr:col>11</xdr:col>
      <xdr:colOff>1187450</xdr:colOff>
      <xdr:row>56</xdr:row>
      <xdr:rowOff>93712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49385B-CA05-F0BC-DF1A-599573468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53225" y="7591425"/>
          <a:ext cx="4597400" cy="26749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CAA27-73A1-4C0E-A42F-3C34BA9722B6}">
  <dimension ref="A1:I36"/>
  <sheetViews>
    <sheetView tabSelected="1" workbookViewId="0">
      <selection activeCell="F22" sqref="F22"/>
    </sheetView>
  </sheetViews>
  <sheetFormatPr defaultRowHeight="14.5"/>
  <cols>
    <col min="3" max="3" width="17.26953125" bestFit="1" customWidth="1"/>
    <col min="4" max="4" width="7.36328125" bestFit="1" customWidth="1"/>
    <col min="8" max="8" width="17.26953125" bestFit="1" customWidth="1"/>
  </cols>
  <sheetData>
    <row r="1" spans="1:9">
      <c r="A1" s="2" t="s">
        <v>0</v>
      </c>
      <c r="B1" s="1"/>
      <c r="C1" s="1"/>
      <c r="D1" s="1"/>
      <c r="E1" s="1"/>
      <c r="F1" s="1"/>
      <c r="G1" s="1"/>
    </row>
    <row r="3" spans="1:9" ht="15" thickBot="1">
      <c r="A3" s="8" t="s">
        <v>1</v>
      </c>
      <c r="B3" s="8" t="s">
        <v>2</v>
      </c>
      <c r="C3" s="8" t="s">
        <v>3</v>
      </c>
      <c r="D3" s="8" t="s">
        <v>4</v>
      </c>
      <c r="E3" s="1"/>
      <c r="F3" s="2"/>
      <c r="G3" s="2"/>
      <c r="H3" s="8" t="s">
        <v>3</v>
      </c>
      <c r="I3" s="8" t="s">
        <v>4</v>
      </c>
    </row>
    <row r="4" spans="1:9" ht="15" thickTop="1">
      <c r="A4" s="3">
        <v>1</v>
      </c>
      <c r="B4" s="3" t="s">
        <v>5</v>
      </c>
      <c r="C4" s="3">
        <v>4</v>
      </c>
      <c r="D4" s="3">
        <v>150</v>
      </c>
      <c r="E4" s="1"/>
      <c r="F4" s="4"/>
      <c r="G4" s="45" t="s">
        <v>7</v>
      </c>
      <c r="H4">
        <f>AVERAGE(C4:C36)</f>
        <v>6.2424242424242422</v>
      </c>
      <c r="I4">
        <f>AVERAGE(D4:D36)</f>
        <v>176.96969696969697</v>
      </c>
    </row>
    <row r="5" spans="1:9">
      <c r="A5" s="3">
        <v>2</v>
      </c>
      <c r="B5" s="3" t="s">
        <v>5</v>
      </c>
      <c r="C5" s="3">
        <v>10</v>
      </c>
      <c r="D5" s="3">
        <v>400</v>
      </c>
      <c r="E5" s="1"/>
      <c r="F5" s="5"/>
      <c r="G5" s="45" t="s">
        <v>8</v>
      </c>
      <c r="H5">
        <f>MEDIAN(C4:C36)</f>
        <v>6</v>
      </c>
      <c r="I5">
        <f>MEDIAN(D4:D36)</f>
        <v>120</v>
      </c>
    </row>
    <row r="6" spans="1:9">
      <c r="A6" s="3">
        <v>3</v>
      </c>
      <c r="B6" s="3" t="s">
        <v>6</v>
      </c>
      <c r="C6" s="3">
        <v>7</v>
      </c>
      <c r="D6" s="3">
        <v>120</v>
      </c>
      <c r="E6" s="1"/>
      <c r="F6" s="4"/>
      <c r="G6" s="45" t="s">
        <v>9</v>
      </c>
      <c r="H6">
        <f>(MAX(C4:C36)+MIN(C4:C36))/2</f>
        <v>8.5</v>
      </c>
      <c r="I6">
        <f>(MAX(D4:D36)+MIN(D4:D36))/2</f>
        <v>265</v>
      </c>
    </row>
    <row r="7" spans="1:9">
      <c r="A7" s="3">
        <v>4</v>
      </c>
      <c r="B7" s="3" t="s">
        <v>6</v>
      </c>
      <c r="C7" s="3">
        <v>15</v>
      </c>
      <c r="D7" s="3">
        <v>500</v>
      </c>
      <c r="E7" s="1"/>
      <c r="F7" s="1"/>
      <c r="G7" s="1"/>
    </row>
    <row r="8" spans="1:9">
      <c r="A8" s="3">
        <v>5</v>
      </c>
      <c r="B8" s="3" t="s">
        <v>5</v>
      </c>
      <c r="C8" s="3">
        <v>9</v>
      </c>
      <c r="D8" s="3">
        <v>260</v>
      </c>
      <c r="E8" s="1"/>
      <c r="F8" s="6"/>
      <c r="G8" s="7"/>
    </row>
    <row r="9" spans="1:9">
      <c r="A9" s="3">
        <v>6</v>
      </c>
      <c r="B9" s="3" t="s">
        <v>5</v>
      </c>
      <c r="C9" s="3">
        <v>5</v>
      </c>
      <c r="D9" s="3">
        <v>70</v>
      </c>
      <c r="E9" s="1"/>
      <c r="F9" s="7"/>
      <c r="G9" s="7"/>
    </row>
    <row r="10" spans="1:9">
      <c r="A10" s="3">
        <v>7</v>
      </c>
      <c r="B10" s="3" t="s">
        <v>5</v>
      </c>
      <c r="C10" s="3">
        <v>7</v>
      </c>
      <c r="D10" s="3">
        <v>90</v>
      </c>
      <c r="E10" s="1"/>
      <c r="F10" s="1"/>
      <c r="G10" s="1"/>
    </row>
    <row r="11" spans="1:9">
      <c r="A11" s="3">
        <v>8</v>
      </c>
      <c r="B11" s="3" t="s">
        <v>6</v>
      </c>
      <c r="C11" s="3">
        <v>5</v>
      </c>
      <c r="D11" s="3">
        <v>250</v>
      </c>
      <c r="E11" s="1"/>
      <c r="F11" s="1"/>
      <c r="G11" s="1"/>
    </row>
    <row r="12" spans="1:9">
      <c r="A12" s="3">
        <v>9</v>
      </c>
      <c r="B12" s="3" t="s">
        <v>5</v>
      </c>
      <c r="C12" s="3">
        <v>12</v>
      </c>
      <c r="D12" s="3">
        <v>110</v>
      </c>
      <c r="E12" s="1"/>
      <c r="F12" s="1"/>
      <c r="G12" s="1"/>
    </row>
    <row r="13" spans="1:9">
      <c r="A13" s="3">
        <v>10</v>
      </c>
      <c r="B13" s="3" t="s">
        <v>5</v>
      </c>
      <c r="C13" s="3">
        <v>2</v>
      </c>
      <c r="D13" s="3">
        <v>30</v>
      </c>
      <c r="E13" s="1"/>
      <c r="F13" s="1"/>
      <c r="G13" s="1"/>
    </row>
    <row r="14" spans="1:9">
      <c r="A14" s="3">
        <v>11</v>
      </c>
      <c r="B14" s="3" t="s">
        <v>5</v>
      </c>
      <c r="C14" s="3">
        <v>6</v>
      </c>
      <c r="D14" s="3">
        <v>80</v>
      </c>
      <c r="E14" s="1"/>
      <c r="F14" s="1"/>
      <c r="G14" s="1"/>
    </row>
    <row r="15" spans="1:9">
      <c r="A15" s="3">
        <v>12</v>
      </c>
      <c r="B15" s="3" t="s">
        <v>5</v>
      </c>
      <c r="C15" s="3">
        <v>2</v>
      </c>
      <c r="D15" s="3">
        <v>30</v>
      </c>
      <c r="E15" s="1"/>
      <c r="F15" s="1"/>
      <c r="G15" s="1"/>
    </row>
    <row r="16" spans="1:9">
      <c r="A16" s="3">
        <v>13</v>
      </c>
      <c r="B16" s="3" t="s">
        <v>6</v>
      </c>
      <c r="C16" s="3">
        <v>3</v>
      </c>
      <c r="D16" s="3">
        <v>200</v>
      </c>
      <c r="E16" s="1"/>
      <c r="F16" s="1"/>
      <c r="G16" s="1"/>
    </row>
    <row r="17" spans="1:4">
      <c r="A17" s="3">
        <v>14</v>
      </c>
      <c r="B17" s="3" t="s">
        <v>5</v>
      </c>
      <c r="C17" s="3">
        <v>6</v>
      </c>
      <c r="D17" s="3">
        <v>240</v>
      </c>
    </row>
    <row r="18" spans="1:4">
      <c r="A18" s="3">
        <v>15</v>
      </c>
      <c r="B18" s="3" t="s">
        <v>6</v>
      </c>
      <c r="C18" s="3">
        <v>6</v>
      </c>
      <c r="D18" s="3">
        <v>150</v>
      </c>
    </row>
    <row r="19" spans="1:4">
      <c r="A19" s="3">
        <v>16</v>
      </c>
      <c r="B19" s="3" t="s">
        <v>6</v>
      </c>
      <c r="C19" s="3">
        <v>4</v>
      </c>
      <c r="D19" s="3">
        <v>90</v>
      </c>
    </row>
    <row r="20" spans="1:4">
      <c r="A20" s="3">
        <v>17</v>
      </c>
      <c r="B20" s="3" t="s">
        <v>5</v>
      </c>
      <c r="C20" s="3">
        <v>8</v>
      </c>
      <c r="D20" s="3">
        <v>340</v>
      </c>
    </row>
    <row r="21" spans="1:4">
      <c r="A21" s="3">
        <v>18</v>
      </c>
      <c r="B21" s="3" t="s">
        <v>6</v>
      </c>
      <c r="C21" s="3">
        <v>10</v>
      </c>
      <c r="D21" s="3">
        <v>450</v>
      </c>
    </row>
    <row r="22" spans="1:4">
      <c r="A22" s="3">
        <v>19</v>
      </c>
      <c r="B22" s="3" t="s">
        <v>5</v>
      </c>
      <c r="C22" s="3">
        <v>4</v>
      </c>
      <c r="D22" s="3">
        <v>50</v>
      </c>
    </row>
    <row r="23" spans="1:4">
      <c r="A23" s="3">
        <v>20</v>
      </c>
      <c r="B23" s="3" t="s">
        <v>6</v>
      </c>
      <c r="C23" s="3">
        <v>4</v>
      </c>
      <c r="D23" s="3">
        <v>120</v>
      </c>
    </row>
    <row r="24" spans="1:4">
      <c r="A24" s="3">
        <v>21</v>
      </c>
      <c r="B24" s="3" t="s">
        <v>6</v>
      </c>
      <c r="C24" s="3">
        <v>6</v>
      </c>
      <c r="D24" s="3">
        <v>180</v>
      </c>
    </row>
    <row r="25" spans="1:4">
      <c r="A25" s="3">
        <v>22</v>
      </c>
      <c r="B25" s="3" t="s">
        <v>5</v>
      </c>
      <c r="C25" s="3">
        <v>4</v>
      </c>
      <c r="D25" s="3">
        <v>280</v>
      </c>
    </row>
    <row r="26" spans="1:4">
      <c r="A26" s="3">
        <v>23</v>
      </c>
      <c r="B26" s="3" t="s">
        <v>5</v>
      </c>
      <c r="C26" s="3">
        <v>5</v>
      </c>
      <c r="D26" s="3">
        <v>60</v>
      </c>
    </row>
    <row r="27" spans="1:4">
      <c r="A27" s="3">
        <v>24</v>
      </c>
      <c r="B27" s="3" t="s">
        <v>5</v>
      </c>
      <c r="C27" s="3">
        <v>9</v>
      </c>
      <c r="D27" s="3">
        <v>100</v>
      </c>
    </row>
    <row r="28" spans="1:4">
      <c r="A28" s="3">
        <v>25</v>
      </c>
      <c r="B28" s="3" t="s">
        <v>5</v>
      </c>
      <c r="C28" s="3">
        <v>12</v>
      </c>
      <c r="D28" s="3">
        <v>380</v>
      </c>
    </row>
    <row r="29" spans="1:4">
      <c r="A29" s="3">
        <v>26</v>
      </c>
      <c r="B29" s="3" t="s">
        <v>6</v>
      </c>
      <c r="C29" s="3">
        <v>8</v>
      </c>
      <c r="D29" s="3">
        <v>430</v>
      </c>
    </row>
    <row r="30" spans="1:4">
      <c r="A30" s="3">
        <v>27</v>
      </c>
      <c r="B30" s="3" t="s">
        <v>5</v>
      </c>
      <c r="C30" s="3">
        <v>2</v>
      </c>
      <c r="D30" s="3">
        <v>80</v>
      </c>
    </row>
    <row r="31" spans="1:4">
      <c r="A31" s="3">
        <v>28</v>
      </c>
      <c r="B31" s="3" t="s">
        <v>5</v>
      </c>
      <c r="C31" s="3">
        <v>7</v>
      </c>
      <c r="D31" s="3">
        <v>170</v>
      </c>
    </row>
    <row r="32" spans="1:4">
      <c r="A32" s="3">
        <v>29</v>
      </c>
      <c r="B32" s="3" t="s">
        <v>6</v>
      </c>
      <c r="C32" s="3">
        <v>6</v>
      </c>
      <c r="D32" s="3">
        <v>90</v>
      </c>
    </row>
    <row r="33" spans="1:4">
      <c r="A33" s="3">
        <v>30</v>
      </c>
      <c r="B33" s="3" t="s">
        <v>6</v>
      </c>
      <c r="C33" s="3">
        <v>4</v>
      </c>
      <c r="D33" s="3">
        <v>50</v>
      </c>
    </row>
    <row r="34" spans="1:4">
      <c r="A34" s="3">
        <v>31</v>
      </c>
      <c r="B34" s="3" t="s">
        <v>5</v>
      </c>
      <c r="C34" s="3">
        <v>2</v>
      </c>
      <c r="D34" s="3">
        <v>50</v>
      </c>
    </row>
    <row r="35" spans="1:4">
      <c r="A35" s="3">
        <v>32</v>
      </c>
      <c r="B35" s="3" t="s">
        <v>6</v>
      </c>
      <c r="C35" s="3">
        <v>5</v>
      </c>
      <c r="D35" s="3">
        <v>70</v>
      </c>
    </row>
    <row r="36" spans="1:4">
      <c r="A36" s="3">
        <v>33</v>
      </c>
      <c r="B36" s="3" t="s">
        <v>5</v>
      </c>
      <c r="C36" s="3">
        <v>7</v>
      </c>
      <c r="D36" s="3"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04BD-54E9-4B74-89C0-141F5C991CF2}">
  <dimension ref="A1:E20"/>
  <sheetViews>
    <sheetView workbookViewId="0">
      <selection activeCell="D16" sqref="D16"/>
    </sheetView>
  </sheetViews>
  <sheetFormatPr defaultRowHeight="14.5"/>
  <cols>
    <col min="2" max="2" width="9.6328125" bestFit="1" customWidth="1"/>
    <col min="4" max="4" width="18.54296875" bestFit="1" customWidth="1"/>
  </cols>
  <sheetData>
    <row r="1" spans="1:5">
      <c r="A1" s="12" t="s">
        <v>10</v>
      </c>
      <c r="B1" s="9"/>
    </row>
    <row r="3" spans="1:5" ht="15" thickBot="1">
      <c r="A3" s="13" t="s">
        <v>11</v>
      </c>
      <c r="B3" s="14" t="s">
        <v>12</v>
      </c>
    </row>
    <row r="4" spans="1:5" ht="15" thickTop="1">
      <c r="A4" s="10">
        <v>1</v>
      </c>
      <c r="B4" s="11">
        <v>88</v>
      </c>
      <c r="D4" s="35" t="s">
        <v>7</v>
      </c>
      <c r="E4">
        <f>AVERAGE(B4:B20)</f>
        <v>60.647058823529413</v>
      </c>
    </row>
    <row r="5" spans="1:5">
      <c r="A5" s="10">
        <v>2</v>
      </c>
      <c r="B5" s="11">
        <v>44</v>
      </c>
      <c r="D5" s="35" t="s">
        <v>13</v>
      </c>
      <c r="E5">
        <f>_xlfn.STDEV.S(B4:B20)</f>
        <v>15.933224628392818</v>
      </c>
    </row>
    <row r="6" spans="1:5">
      <c r="A6" s="10">
        <v>3</v>
      </c>
      <c r="B6" s="11">
        <v>60</v>
      </c>
      <c r="D6" s="35" t="s">
        <v>14</v>
      </c>
      <c r="E6">
        <f>_xlfn.QUARTILE.INC(B4:B20,1)</f>
        <v>49</v>
      </c>
    </row>
    <row r="7" spans="1:5">
      <c r="A7" s="10">
        <v>4</v>
      </c>
      <c r="B7" s="11">
        <v>56</v>
      </c>
      <c r="D7" s="35" t="s">
        <v>15</v>
      </c>
      <c r="E7">
        <f>_xlfn.QUARTILE.INC(B4:B20,3)</f>
        <v>70</v>
      </c>
    </row>
    <row r="8" spans="1:5">
      <c r="A8" s="10">
        <v>5</v>
      </c>
      <c r="B8" s="11">
        <v>70</v>
      </c>
      <c r="D8" s="35" t="s">
        <v>16</v>
      </c>
      <c r="E8">
        <f>E7-E6</f>
        <v>21</v>
      </c>
    </row>
    <row r="9" spans="1:5">
      <c r="A9" s="10">
        <v>6</v>
      </c>
      <c r="B9" s="11">
        <v>91</v>
      </c>
    </row>
    <row r="10" spans="1:5">
      <c r="A10" s="10">
        <v>7</v>
      </c>
      <c r="B10" s="11">
        <v>54</v>
      </c>
    </row>
    <row r="11" spans="1:5">
      <c r="A11" s="10">
        <v>8</v>
      </c>
      <c r="B11" s="11">
        <v>60</v>
      </c>
    </row>
    <row r="12" spans="1:5">
      <c r="A12" s="10">
        <v>9</v>
      </c>
      <c r="B12" s="11">
        <v>48</v>
      </c>
    </row>
    <row r="13" spans="1:5">
      <c r="A13" s="10">
        <v>10</v>
      </c>
      <c r="B13" s="11">
        <v>35</v>
      </c>
    </row>
    <row r="14" spans="1:5">
      <c r="A14" s="10">
        <v>11</v>
      </c>
      <c r="B14" s="11">
        <v>49</v>
      </c>
    </row>
    <row r="15" spans="1:5">
      <c r="A15" s="10">
        <v>12</v>
      </c>
      <c r="B15" s="11">
        <v>44</v>
      </c>
    </row>
    <row r="16" spans="1:5">
      <c r="A16" s="10">
        <v>13</v>
      </c>
      <c r="B16" s="11">
        <v>61</v>
      </c>
    </row>
    <row r="17" spans="1:2">
      <c r="A17" s="10">
        <v>14</v>
      </c>
      <c r="B17" s="11">
        <v>68</v>
      </c>
    </row>
    <row r="18" spans="1:2">
      <c r="A18" s="10">
        <v>15</v>
      </c>
      <c r="B18" s="11">
        <v>82</v>
      </c>
    </row>
    <row r="19" spans="1:2">
      <c r="A19" s="10">
        <v>16</v>
      </c>
      <c r="B19" s="11">
        <v>71</v>
      </c>
    </row>
    <row r="20" spans="1:2">
      <c r="A20" s="10">
        <v>17</v>
      </c>
      <c r="B20" s="11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B87B-42A4-4981-9685-02D7ED5E0860}">
  <dimension ref="A1:F29"/>
  <sheetViews>
    <sheetView workbookViewId="0">
      <selection activeCell="E11" sqref="E11"/>
    </sheetView>
  </sheetViews>
  <sheetFormatPr defaultRowHeight="14.5"/>
  <cols>
    <col min="1" max="1" width="17.26953125" bestFit="1" customWidth="1"/>
    <col min="2" max="2" width="12.453125" bestFit="1" customWidth="1"/>
    <col min="5" max="5" width="17.26953125" bestFit="1" customWidth="1"/>
    <col min="6" max="6" width="12.453125" bestFit="1" customWidth="1"/>
  </cols>
  <sheetData>
    <row r="1" spans="1:6">
      <c r="A1" s="19" t="s">
        <v>17</v>
      </c>
      <c r="B1" s="19" t="s">
        <v>18</v>
      </c>
      <c r="E1" s="22" t="s">
        <v>43</v>
      </c>
      <c r="F1" s="22"/>
    </row>
    <row r="2" spans="1:6">
      <c r="A2" s="18" t="s">
        <v>19</v>
      </c>
      <c r="B2" s="18">
        <v>106</v>
      </c>
      <c r="E2" s="20"/>
      <c r="F2" s="20"/>
    </row>
    <row r="3" spans="1:6">
      <c r="A3" s="18" t="s">
        <v>20</v>
      </c>
      <c r="B3" s="18">
        <v>123</v>
      </c>
      <c r="E3" s="20" t="s">
        <v>32</v>
      </c>
      <c r="F3" s="20">
        <v>140.75</v>
      </c>
    </row>
    <row r="4" spans="1:6">
      <c r="A4" s="18" t="s">
        <v>21</v>
      </c>
      <c r="B4" s="18">
        <v>134</v>
      </c>
      <c r="E4" s="20" t="s">
        <v>33</v>
      </c>
      <c r="F4" s="20">
        <v>10.553704648993254</v>
      </c>
    </row>
    <row r="5" spans="1:6">
      <c r="A5" s="18" t="s">
        <v>22</v>
      </c>
      <c r="B5" s="18">
        <v>104</v>
      </c>
      <c r="E5" s="20" t="s">
        <v>8</v>
      </c>
      <c r="F5" s="20">
        <v>128.5</v>
      </c>
    </row>
    <row r="6" spans="1:6">
      <c r="A6" s="18" t="s">
        <v>23</v>
      </c>
      <c r="B6" s="18">
        <v>123</v>
      </c>
      <c r="E6" s="20" t="s">
        <v>34</v>
      </c>
      <c r="F6" s="20">
        <v>123</v>
      </c>
    </row>
    <row r="7" spans="1:6">
      <c r="A7" s="18" t="s">
        <v>24</v>
      </c>
      <c r="B7" s="18">
        <v>108</v>
      </c>
      <c r="E7" s="20" t="s">
        <v>13</v>
      </c>
      <c r="F7" s="20">
        <v>36.559105320264358</v>
      </c>
    </row>
    <row r="8" spans="1:6">
      <c r="A8" s="18" t="s">
        <v>25</v>
      </c>
      <c r="B8" s="18">
        <v>112</v>
      </c>
      <c r="E8" s="20" t="s">
        <v>35</v>
      </c>
      <c r="F8" s="20">
        <v>1336.5681818181818</v>
      </c>
    </row>
    <row r="9" spans="1:6">
      <c r="A9" s="18" t="s">
        <v>26</v>
      </c>
      <c r="B9" s="18">
        <v>134</v>
      </c>
      <c r="E9" s="20" t="s">
        <v>36</v>
      </c>
      <c r="F9" s="20">
        <v>-0.4822113347633401</v>
      </c>
    </row>
    <row r="10" spans="1:6">
      <c r="A10" s="18" t="s">
        <v>27</v>
      </c>
      <c r="B10" s="18">
        <v>165</v>
      </c>
      <c r="E10" s="20" t="s">
        <v>37</v>
      </c>
      <c r="F10" s="20">
        <v>0.87770582155597132</v>
      </c>
    </row>
    <row r="11" spans="1:6">
      <c r="A11" s="18" t="s">
        <v>28</v>
      </c>
      <c r="B11" s="18">
        <v>178</v>
      </c>
      <c r="E11" s="20" t="s">
        <v>38</v>
      </c>
      <c r="F11" s="20">
        <v>109</v>
      </c>
    </row>
    <row r="12" spans="1:6">
      <c r="A12" s="18" t="s">
        <v>29</v>
      </c>
      <c r="B12" s="18">
        <v>213</v>
      </c>
      <c r="E12" s="20" t="s">
        <v>39</v>
      </c>
      <c r="F12" s="20">
        <v>104</v>
      </c>
    </row>
    <row r="13" spans="1:6">
      <c r="A13" s="18" t="s">
        <v>30</v>
      </c>
      <c r="B13" s="18">
        <v>189</v>
      </c>
      <c r="E13" s="20" t="s">
        <v>40</v>
      </c>
      <c r="F13" s="20">
        <v>213</v>
      </c>
    </row>
    <row r="14" spans="1:6">
      <c r="A14" s="18"/>
      <c r="B14" s="18"/>
      <c r="E14" s="20" t="s">
        <v>41</v>
      </c>
      <c r="F14" s="20">
        <v>1689</v>
      </c>
    </row>
    <row r="15" spans="1:6" ht="15" thickBot="1">
      <c r="A15" s="17" t="s">
        <v>31</v>
      </c>
      <c r="B15" s="17"/>
      <c r="E15" s="21" t="s">
        <v>42</v>
      </c>
      <c r="F15" s="21">
        <v>12</v>
      </c>
    </row>
    <row r="16" spans="1:6">
      <c r="A16" s="16"/>
      <c r="B16" s="16"/>
    </row>
    <row r="17" spans="1:2">
      <c r="A17" s="16" t="s">
        <v>32</v>
      </c>
      <c r="B17" s="16">
        <v>140.75</v>
      </c>
    </row>
    <row r="18" spans="1:2">
      <c r="A18" s="16" t="s">
        <v>33</v>
      </c>
      <c r="B18" s="16">
        <v>10.553704648993254</v>
      </c>
    </row>
    <row r="19" spans="1:2">
      <c r="A19" s="16" t="s">
        <v>8</v>
      </c>
      <c r="B19" s="16">
        <v>128.5</v>
      </c>
    </row>
    <row r="20" spans="1:2">
      <c r="A20" s="16" t="s">
        <v>34</v>
      </c>
      <c r="B20" s="16">
        <v>123</v>
      </c>
    </row>
    <row r="21" spans="1:2">
      <c r="A21" s="16" t="s">
        <v>13</v>
      </c>
      <c r="B21" s="16">
        <v>36.559105320264358</v>
      </c>
    </row>
    <row r="22" spans="1:2">
      <c r="A22" s="16" t="s">
        <v>35</v>
      </c>
      <c r="B22" s="16">
        <v>1336.5681818181818</v>
      </c>
    </row>
    <row r="23" spans="1:2">
      <c r="A23" s="16" t="s">
        <v>36</v>
      </c>
      <c r="B23" s="16">
        <v>-0.4822113347633401</v>
      </c>
    </row>
    <row r="24" spans="1:2">
      <c r="A24" s="16" t="s">
        <v>37</v>
      </c>
      <c r="B24" s="16">
        <v>0.87770582155597132</v>
      </c>
    </row>
    <row r="25" spans="1:2">
      <c r="A25" s="16" t="s">
        <v>38</v>
      </c>
      <c r="B25" s="16">
        <v>109</v>
      </c>
    </row>
    <row r="26" spans="1:2">
      <c r="A26" s="16" t="s">
        <v>39</v>
      </c>
      <c r="B26" s="16">
        <v>104</v>
      </c>
    </row>
    <row r="27" spans="1:2">
      <c r="A27" s="16" t="s">
        <v>40</v>
      </c>
      <c r="B27" s="16">
        <v>213</v>
      </c>
    </row>
    <row r="28" spans="1:2">
      <c r="A28" s="16" t="s">
        <v>41</v>
      </c>
      <c r="B28" s="16">
        <v>1689</v>
      </c>
    </row>
    <row r="29" spans="1:2">
      <c r="A29" s="16" t="s">
        <v>42</v>
      </c>
      <c r="B29" s="16">
        <v>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6E218-2540-4D03-BB1A-DE74000D19D5}">
  <dimension ref="A1:L28"/>
  <sheetViews>
    <sheetView workbookViewId="0">
      <selection activeCell="H4" sqref="H4"/>
    </sheetView>
  </sheetViews>
  <sheetFormatPr defaultColWidth="16.453125" defaultRowHeight="14.5"/>
  <cols>
    <col min="1" max="1" width="15.36328125" bestFit="1" customWidth="1"/>
    <col min="2" max="2" width="10.6328125" bestFit="1" customWidth="1"/>
    <col min="3" max="3" width="14.453125" bestFit="1" customWidth="1"/>
    <col min="4" max="4" width="12.81640625" bestFit="1" customWidth="1"/>
    <col min="5" max="5" width="10.7265625" bestFit="1" customWidth="1"/>
    <col min="6" max="6" width="12.08984375" bestFit="1" customWidth="1"/>
    <col min="7" max="7" width="14" customWidth="1"/>
    <col min="8" max="8" width="18.90625" bestFit="1" customWidth="1"/>
  </cols>
  <sheetData>
    <row r="1" spans="1:12" ht="15.5">
      <c r="A1" s="30" t="s">
        <v>44</v>
      </c>
      <c r="B1" s="23"/>
      <c r="C1" s="23"/>
      <c r="D1" s="23"/>
      <c r="E1" s="23"/>
      <c r="F1" s="23"/>
    </row>
    <row r="3" spans="1:12" ht="15" thickBot="1">
      <c r="A3" s="28" t="s">
        <v>45</v>
      </c>
      <c r="B3" s="28" t="s">
        <v>46</v>
      </c>
      <c r="C3" s="28" t="s">
        <v>47</v>
      </c>
      <c r="D3" s="29" t="s">
        <v>48</v>
      </c>
      <c r="E3" s="28" t="s">
        <v>49</v>
      </c>
      <c r="F3" s="28" t="s">
        <v>50</v>
      </c>
      <c r="H3" s="32" t="s">
        <v>84</v>
      </c>
      <c r="J3" s="53" t="s">
        <v>83</v>
      </c>
    </row>
    <row r="4" spans="1:12">
      <c r="A4" s="31">
        <v>130000</v>
      </c>
      <c r="B4" s="24">
        <v>22</v>
      </c>
      <c r="C4" s="24" t="s">
        <v>51</v>
      </c>
      <c r="D4" s="26">
        <v>60700</v>
      </c>
      <c r="E4" s="24">
        <v>300</v>
      </c>
      <c r="F4" s="27">
        <v>3</v>
      </c>
      <c r="H4">
        <f>CORREL(D4:D28,E4:E28)</f>
        <v>0.7332929150320463</v>
      </c>
      <c r="J4" s="49"/>
      <c r="K4" s="49" t="s">
        <v>48</v>
      </c>
      <c r="L4" s="49" t="s">
        <v>49</v>
      </c>
    </row>
    <row r="5" spans="1:12">
      <c r="A5" s="31">
        <v>157000</v>
      </c>
      <c r="B5" s="24">
        <v>23</v>
      </c>
      <c r="C5" s="24" t="s">
        <v>51</v>
      </c>
      <c r="D5" s="25">
        <v>52000</v>
      </c>
      <c r="E5" s="24">
        <v>350</v>
      </c>
      <c r="F5" s="27">
        <v>1</v>
      </c>
      <c r="J5" s="20" t="s">
        <v>48</v>
      </c>
      <c r="K5" s="20">
        <v>1</v>
      </c>
      <c r="L5" s="20"/>
    </row>
    <row r="6" spans="1:12" ht="15" thickBot="1">
      <c r="A6" s="31">
        <v>98000</v>
      </c>
      <c r="B6" s="24">
        <v>27</v>
      </c>
      <c r="C6" s="24" t="s">
        <v>52</v>
      </c>
      <c r="D6" s="26">
        <v>47000</v>
      </c>
      <c r="E6" s="24">
        <v>150</v>
      </c>
      <c r="F6" s="27">
        <v>3</v>
      </c>
      <c r="J6" s="21" t="s">
        <v>49</v>
      </c>
      <c r="K6" s="21">
        <v>0.7332929150320463</v>
      </c>
      <c r="L6" s="21">
        <v>1</v>
      </c>
    </row>
    <row r="7" spans="1:12">
      <c r="A7" s="31">
        <v>72000</v>
      </c>
      <c r="B7" s="24">
        <v>29</v>
      </c>
      <c r="C7" s="24" t="s">
        <v>52</v>
      </c>
      <c r="D7" s="26">
        <v>42000</v>
      </c>
      <c r="E7" s="24">
        <v>200</v>
      </c>
      <c r="F7" s="27">
        <v>5</v>
      </c>
    </row>
    <row r="8" spans="1:12">
      <c r="A8" s="31">
        <v>86000</v>
      </c>
      <c r="B8" s="24">
        <v>25</v>
      </c>
      <c r="C8" s="24" t="s">
        <v>51</v>
      </c>
      <c r="D8" s="26">
        <v>34000</v>
      </c>
      <c r="E8" s="24">
        <v>250</v>
      </c>
      <c r="F8" s="27">
        <v>3</v>
      </c>
    </row>
    <row r="9" spans="1:12">
      <c r="A9" s="31">
        <v>90000</v>
      </c>
      <c r="B9" s="24">
        <v>28</v>
      </c>
      <c r="C9" s="24" t="s">
        <v>52</v>
      </c>
      <c r="D9" s="26">
        <v>30500</v>
      </c>
      <c r="E9" s="24">
        <v>150</v>
      </c>
      <c r="F9" s="27">
        <v>3</v>
      </c>
    </row>
    <row r="10" spans="1:12">
      <c r="A10" s="31">
        <v>43000</v>
      </c>
      <c r="B10" s="24">
        <v>19</v>
      </c>
      <c r="C10" s="24" t="s">
        <v>52</v>
      </c>
      <c r="D10" s="26">
        <v>30000</v>
      </c>
      <c r="E10" s="24">
        <v>250</v>
      </c>
      <c r="F10" s="27">
        <v>3</v>
      </c>
    </row>
    <row r="11" spans="1:12">
      <c r="A11" s="31">
        <v>100000</v>
      </c>
      <c r="B11" s="24">
        <v>30</v>
      </c>
      <c r="C11" s="24" t="s">
        <v>52</v>
      </c>
      <c r="D11" s="26">
        <v>30000</v>
      </c>
      <c r="E11" s="24">
        <v>300</v>
      </c>
      <c r="F11" s="27">
        <v>3</v>
      </c>
    </row>
    <row r="12" spans="1:12">
      <c r="A12" s="31">
        <v>65000</v>
      </c>
      <c r="B12" s="24">
        <v>24</v>
      </c>
      <c r="C12" s="24" t="s">
        <v>51</v>
      </c>
      <c r="D12" s="26">
        <v>28000</v>
      </c>
      <c r="E12" s="24">
        <v>250</v>
      </c>
      <c r="F12" s="27">
        <v>3</v>
      </c>
    </row>
    <row r="13" spans="1:12">
      <c r="A13" s="31">
        <v>78000</v>
      </c>
      <c r="B13" s="24">
        <v>35</v>
      </c>
      <c r="C13" s="24" t="s">
        <v>52</v>
      </c>
      <c r="D13" s="26">
        <v>26000</v>
      </c>
      <c r="E13" s="24">
        <v>200</v>
      </c>
      <c r="F13" s="27">
        <v>5</v>
      </c>
    </row>
    <row r="14" spans="1:12">
      <c r="A14" s="31">
        <v>73000</v>
      </c>
      <c r="B14" s="24">
        <v>25</v>
      </c>
      <c r="C14" s="24" t="s">
        <v>51</v>
      </c>
      <c r="D14" s="26">
        <v>25000</v>
      </c>
      <c r="E14" s="24">
        <v>150</v>
      </c>
      <c r="F14" s="27">
        <v>5</v>
      </c>
    </row>
    <row r="15" spans="1:12">
      <c r="A15" s="31">
        <v>75000</v>
      </c>
      <c r="B15" s="24">
        <v>27</v>
      </c>
      <c r="C15" s="24" t="s">
        <v>52</v>
      </c>
      <c r="D15" s="26">
        <v>24000</v>
      </c>
      <c r="E15" s="24">
        <v>200</v>
      </c>
      <c r="F15" s="27">
        <v>5</v>
      </c>
    </row>
    <row r="16" spans="1:12">
      <c r="A16" s="31">
        <v>64000</v>
      </c>
      <c r="B16" s="24">
        <v>25</v>
      </c>
      <c r="C16" s="24" t="s">
        <v>51</v>
      </c>
      <c r="D16" s="26">
        <v>24000</v>
      </c>
      <c r="E16" s="24">
        <v>200</v>
      </c>
      <c r="F16" s="27">
        <v>1</v>
      </c>
    </row>
    <row r="17" spans="1:6">
      <c r="A17" s="31">
        <v>67000</v>
      </c>
      <c r="B17" s="24">
        <v>27</v>
      </c>
      <c r="C17" s="24" t="s">
        <v>53</v>
      </c>
      <c r="D17" s="26">
        <v>22000</v>
      </c>
      <c r="E17" s="24">
        <v>200</v>
      </c>
      <c r="F17" s="27">
        <v>5</v>
      </c>
    </row>
    <row r="18" spans="1:6">
      <c r="A18" s="31">
        <v>75000</v>
      </c>
      <c r="B18" s="24">
        <v>25</v>
      </c>
      <c r="C18" s="24" t="s">
        <v>51</v>
      </c>
      <c r="D18" s="26">
        <v>20000</v>
      </c>
      <c r="E18" s="24">
        <v>200</v>
      </c>
      <c r="F18" s="27">
        <v>5</v>
      </c>
    </row>
    <row r="19" spans="1:6">
      <c r="A19" s="31">
        <v>67000</v>
      </c>
      <c r="B19" s="24">
        <v>30</v>
      </c>
      <c r="C19" s="24" t="s">
        <v>51</v>
      </c>
      <c r="D19" s="26">
        <v>20000</v>
      </c>
      <c r="E19" s="24">
        <v>200</v>
      </c>
      <c r="F19" s="27">
        <v>5</v>
      </c>
    </row>
    <row r="20" spans="1:6">
      <c r="A20" s="31">
        <v>62000</v>
      </c>
      <c r="B20" s="24">
        <v>21</v>
      </c>
      <c r="C20" s="24" t="s">
        <v>53</v>
      </c>
      <c r="D20" s="26">
        <v>20000</v>
      </c>
      <c r="E20" s="24">
        <v>100</v>
      </c>
      <c r="F20" s="27">
        <v>1</v>
      </c>
    </row>
    <row r="21" spans="1:6">
      <c r="A21" s="31">
        <v>75000</v>
      </c>
      <c r="B21" s="24">
        <v>19</v>
      </c>
      <c r="C21" s="24" t="s">
        <v>51</v>
      </c>
      <c r="D21" s="26">
        <v>19000</v>
      </c>
      <c r="E21" s="24">
        <v>150</v>
      </c>
      <c r="F21" s="27">
        <v>3</v>
      </c>
    </row>
    <row r="22" spans="1:6">
      <c r="A22" s="31">
        <v>52000</v>
      </c>
      <c r="B22" s="24">
        <v>23</v>
      </c>
      <c r="C22" s="24" t="s">
        <v>51</v>
      </c>
      <c r="D22" s="26">
        <v>19000</v>
      </c>
      <c r="E22" s="24">
        <v>200</v>
      </c>
      <c r="F22" s="27">
        <v>1</v>
      </c>
    </row>
    <row r="23" spans="1:6">
      <c r="A23" s="31">
        <v>64000</v>
      </c>
      <c r="B23" s="24">
        <v>22</v>
      </c>
      <c r="C23" s="24" t="s">
        <v>51</v>
      </c>
      <c r="D23" s="26">
        <v>18000</v>
      </c>
      <c r="E23" s="24">
        <v>150</v>
      </c>
      <c r="F23" s="27">
        <v>1</v>
      </c>
    </row>
    <row r="24" spans="1:6">
      <c r="A24" s="31">
        <v>55000</v>
      </c>
      <c r="B24" s="24">
        <v>28</v>
      </c>
      <c r="C24" s="24" t="s">
        <v>51</v>
      </c>
      <c r="D24" s="26">
        <v>16000</v>
      </c>
      <c r="E24" s="24">
        <v>100</v>
      </c>
      <c r="F24" s="27">
        <v>5</v>
      </c>
    </row>
    <row r="25" spans="1:6">
      <c r="A25" s="31">
        <v>53000</v>
      </c>
      <c r="B25" s="24">
        <v>31</v>
      </c>
      <c r="C25" s="24" t="s">
        <v>52</v>
      </c>
      <c r="D25" s="26">
        <v>14000</v>
      </c>
      <c r="E25" s="24">
        <v>100</v>
      </c>
      <c r="F25" s="27">
        <v>1</v>
      </c>
    </row>
    <row r="26" spans="1:6">
      <c r="A26" s="31">
        <v>62000</v>
      </c>
      <c r="B26" s="24">
        <v>24</v>
      </c>
      <c r="C26" s="24" t="s">
        <v>51</v>
      </c>
      <c r="D26" s="26">
        <v>13000</v>
      </c>
      <c r="E26" s="24">
        <v>150</v>
      </c>
      <c r="F26" s="27">
        <v>1</v>
      </c>
    </row>
    <row r="27" spans="1:6">
      <c r="A27" s="31">
        <v>40000</v>
      </c>
      <c r="B27" s="24">
        <v>26</v>
      </c>
      <c r="C27" s="24" t="s">
        <v>51</v>
      </c>
      <c r="D27" s="26">
        <v>7000</v>
      </c>
      <c r="E27" s="24">
        <v>50</v>
      </c>
      <c r="F27" s="27">
        <v>3</v>
      </c>
    </row>
    <row r="28" spans="1:6">
      <c r="A28" s="31">
        <v>45000</v>
      </c>
      <c r="B28" s="24">
        <v>32</v>
      </c>
      <c r="C28" s="24" t="s">
        <v>52</v>
      </c>
      <c r="D28" s="26">
        <v>5000</v>
      </c>
      <c r="E28" s="24">
        <v>50</v>
      </c>
      <c r="F28" s="27"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E121-F304-4772-B473-CC2134E24686}">
  <dimension ref="A1:M39"/>
  <sheetViews>
    <sheetView topLeftCell="A9" workbookViewId="0">
      <selection activeCell="I35" sqref="I35"/>
    </sheetView>
  </sheetViews>
  <sheetFormatPr defaultColWidth="10.1796875" defaultRowHeight="14.5"/>
  <cols>
    <col min="1" max="1" width="9.6328125" customWidth="1"/>
    <col min="2" max="2" width="10.08984375" bestFit="1" customWidth="1"/>
    <col min="3" max="3" width="16.6328125" bestFit="1" customWidth="1"/>
    <col min="4" max="4" width="14.7265625" bestFit="1" customWidth="1"/>
    <col min="5" max="5" width="17.81640625" bestFit="1" customWidth="1"/>
    <col min="6" max="6" width="16.1796875" bestFit="1" customWidth="1"/>
    <col min="7" max="7" width="16.1796875" style="15" hidden="1" customWidth="1"/>
    <col min="8" max="8" width="7.08984375" bestFit="1" customWidth="1"/>
    <col min="9" max="9" width="16.6328125" bestFit="1" customWidth="1"/>
    <col min="10" max="10" width="16.36328125" bestFit="1" customWidth="1"/>
    <col min="11" max="11" width="20.1796875" bestFit="1" customWidth="1"/>
    <col min="12" max="12" width="20.90625" bestFit="1" customWidth="1"/>
    <col min="13" max="13" width="21.08984375" bestFit="1" customWidth="1"/>
  </cols>
  <sheetData>
    <row r="1" spans="1:13" ht="15.5">
      <c r="A1" s="37" t="s">
        <v>54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3" spans="1:13">
      <c r="A3" s="37" t="s">
        <v>2</v>
      </c>
      <c r="B3" s="37" t="s">
        <v>55</v>
      </c>
      <c r="C3" s="37" t="s">
        <v>56</v>
      </c>
      <c r="D3" s="37" t="s">
        <v>57</v>
      </c>
      <c r="E3" s="37" t="s">
        <v>58</v>
      </c>
      <c r="F3" s="37" t="s">
        <v>59</v>
      </c>
      <c r="G3" s="37" t="s">
        <v>57</v>
      </c>
      <c r="H3" s="37" t="s">
        <v>60</v>
      </c>
      <c r="I3" s="37" t="s">
        <v>61</v>
      </c>
      <c r="J3" s="37" t="s">
        <v>62</v>
      </c>
      <c r="K3" s="37" t="s">
        <v>63</v>
      </c>
      <c r="L3" s="37" t="s">
        <v>64</v>
      </c>
      <c r="M3" s="37" t="s">
        <v>65</v>
      </c>
    </row>
    <row r="4" spans="1:13">
      <c r="A4" s="39" t="s">
        <v>66</v>
      </c>
      <c r="B4" s="38" t="s">
        <v>67</v>
      </c>
      <c r="C4" s="39" t="s">
        <v>68</v>
      </c>
      <c r="D4" s="40">
        <v>18.5361328125</v>
      </c>
      <c r="E4" s="41">
        <v>0</v>
      </c>
      <c r="F4" s="38">
        <v>25</v>
      </c>
      <c r="G4" s="40">
        <v>18.5361328125</v>
      </c>
      <c r="H4" s="38">
        <v>108</v>
      </c>
      <c r="I4" s="38">
        <v>64</v>
      </c>
      <c r="J4" s="38">
        <v>0</v>
      </c>
      <c r="K4" s="38">
        <v>0</v>
      </c>
      <c r="L4" s="42">
        <v>0.66666666666666663</v>
      </c>
      <c r="M4" s="38">
        <v>3</v>
      </c>
    </row>
    <row r="5" spans="1:13">
      <c r="A5" s="39" t="s">
        <v>69</v>
      </c>
      <c r="B5" s="38" t="s">
        <v>70</v>
      </c>
      <c r="C5" s="39" t="s">
        <v>68</v>
      </c>
      <c r="D5" s="40">
        <v>23.401056014692376</v>
      </c>
      <c r="E5" s="39">
        <v>198</v>
      </c>
      <c r="F5" s="38">
        <v>30</v>
      </c>
      <c r="G5" s="40">
        <v>23.401056014692376</v>
      </c>
      <c r="H5" s="38">
        <v>145</v>
      </c>
      <c r="I5" s="38">
        <v>66</v>
      </c>
      <c r="J5" s="38">
        <v>3</v>
      </c>
      <c r="K5" s="38">
        <v>60</v>
      </c>
      <c r="L5" s="42">
        <v>0.5</v>
      </c>
      <c r="M5" s="38">
        <v>3</v>
      </c>
    </row>
    <row r="6" spans="1:13">
      <c r="A6" s="39" t="s">
        <v>69</v>
      </c>
      <c r="B6" s="38" t="s">
        <v>71</v>
      </c>
      <c r="C6" s="39" t="s">
        <v>68</v>
      </c>
      <c r="D6" s="40">
        <v>21.787190082644628</v>
      </c>
      <c r="E6" s="39">
        <v>198</v>
      </c>
      <c r="F6" s="38">
        <v>30</v>
      </c>
      <c r="G6" s="40">
        <v>21.787190082644628</v>
      </c>
      <c r="H6" s="38">
        <v>135</v>
      </c>
      <c r="I6" s="38">
        <v>66</v>
      </c>
      <c r="J6" s="38">
        <v>3</v>
      </c>
      <c r="K6" s="38">
        <v>60</v>
      </c>
      <c r="L6" s="42">
        <v>0.5</v>
      </c>
      <c r="M6" s="38">
        <v>4</v>
      </c>
    </row>
    <row r="7" spans="1:13">
      <c r="A7" s="39" t="s">
        <v>66</v>
      </c>
      <c r="B7" s="38" t="s">
        <v>71</v>
      </c>
      <c r="C7" s="39" t="s">
        <v>68</v>
      </c>
      <c r="D7" s="40">
        <v>27.4609375</v>
      </c>
      <c r="E7" s="39">
        <v>128</v>
      </c>
      <c r="F7" s="38">
        <v>32</v>
      </c>
      <c r="G7" s="40">
        <v>27.4609375</v>
      </c>
      <c r="H7" s="38">
        <v>160</v>
      </c>
      <c r="I7" s="38">
        <v>64</v>
      </c>
      <c r="J7" s="38">
        <v>2</v>
      </c>
      <c r="K7" s="38">
        <v>30</v>
      </c>
      <c r="L7" s="42">
        <v>0.66666666666666663</v>
      </c>
      <c r="M7" s="38">
        <v>4</v>
      </c>
    </row>
    <row r="8" spans="1:13">
      <c r="A8" s="39" t="s">
        <v>69</v>
      </c>
      <c r="B8" s="38" t="s">
        <v>70</v>
      </c>
      <c r="C8" s="39" t="s">
        <v>70</v>
      </c>
      <c r="D8" s="40">
        <v>28.29234420944486</v>
      </c>
      <c r="E8" s="39">
        <v>363.75</v>
      </c>
      <c r="F8" s="38">
        <v>33</v>
      </c>
      <c r="G8" s="40">
        <v>28.29234420944486</v>
      </c>
      <c r="H8" s="38">
        <v>213</v>
      </c>
      <c r="I8" s="38">
        <v>73</v>
      </c>
      <c r="J8" s="38">
        <v>5</v>
      </c>
      <c r="K8" s="38">
        <v>150</v>
      </c>
      <c r="L8" s="42">
        <v>0.11666666666666667</v>
      </c>
      <c r="M8" s="38">
        <v>1</v>
      </c>
    </row>
    <row r="9" spans="1:13">
      <c r="A9" s="41" t="s">
        <v>66</v>
      </c>
      <c r="B9" s="38" t="s">
        <v>71</v>
      </c>
      <c r="C9" s="41" t="s">
        <v>68</v>
      </c>
      <c r="D9" s="43">
        <v>21.159903251814029</v>
      </c>
      <c r="E9" s="41">
        <v>305</v>
      </c>
      <c r="F9" s="38">
        <v>23</v>
      </c>
      <c r="G9" s="43">
        <v>21.159903251814029</v>
      </c>
      <c r="H9" s="38">
        <v>112</v>
      </c>
      <c r="I9" s="38">
        <v>61</v>
      </c>
      <c r="J9" s="38">
        <v>5</v>
      </c>
      <c r="K9" s="38">
        <v>90</v>
      </c>
      <c r="L9" s="42">
        <v>0.33333333333333331</v>
      </c>
      <c r="M9" s="38">
        <v>2</v>
      </c>
    </row>
    <row r="10" spans="1:13">
      <c r="A10" s="39" t="s">
        <v>69</v>
      </c>
      <c r="B10" s="38" t="s">
        <v>7</v>
      </c>
      <c r="C10" s="39" t="s">
        <v>68</v>
      </c>
      <c r="D10" s="40">
        <v>30.417559336273889</v>
      </c>
      <c r="E10" s="39">
        <v>207</v>
      </c>
      <c r="F10" s="38">
        <v>35</v>
      </c>
      <c r="G10" s="40">
        <v>30.417559336273889</v>
      </c>
      <c r="H10" s="38">
        <v>206</v>
      </c>
      <c r="I10" s="38">
        <v>69</v>
      </c>
      <c r="J10" s="38">
        <v>3</v>
      </c>
      <c r="K10" s="38">
        <v>60</v>
      </c>
      <c r="L10" s="42">
        <v>0</v>
      </c>
      <c r="M10" s="38">
        <v>0</v>
      </c>
    </row>
    <row r="11" spans="1:13">
      <c r="A11" s="39" t="s">
        <v>69</v>
      </c>
      <c r="B11" s="38" t="s">
        <v>7</v>
      </c>
      <c r="C11" s="39" t="s">
        <v>68</v>
      </c>
      <c r="D11" s="40">
        <v>24.215921024994749</v>
      </c>
      <c r="E11" s="39">
        <v>345</v>
      </c>
      <c r="F11" s="38">
        <v>31</v>
      </c>
      <c r="G11" s="40">
        <v>24.215921024994749</v>
      </c>
      <c r="H11" s="38">
        <v>164</v>
      </c>
      <c r="I11" s="38">
        <v>69</v>
      </c>
      <c r="J11" s="38">
        <v>5</v>
      </c>
      <c r="K11" s="38">
        <v>75</v>
      </c>
      <c r="L11" s="42">
        <v>0</v>
      </c>
      <c r="M11" s="38">
        <v>0</v>
      </c>
    </row>
    <row r="12" spans="1:13">
      <c r="A12" s="39" t="s">
        <v>66</v>
      </c>
      <c r="B12" s="38" t="s">
        <v>7</v>
      </c>
      <c r="C12" s="39" t="s">
        <v>68</v>
      </c>
      <c r="D12" s="40">
        <v>21.915614082235958</v>
      </c>
      <c r="E12" s="39">
        <v>0</v>
      </c>
      <c r="F12" s="38">
        <v>27</v>
      </c>
      <c r="G12" s="40">
        <v>21.915614082235958</v>
      </c>
      <c r="H12" s="38">
        <v>116</v>
      </c>
      <c r="I12" s="38">
        <v>61</v>
      </c>
      <c r="J12" s="38">
        <v>0</v>
      </c>
      <c r="K12" s="38">
        <v>0</v>
      </c>
      <c r="L12" s="42">
        <v>0</v>
      </c>
      <c r="M12" s="38">
        <v>0</v>
      </c>
    </row>
    <row r="13" spans="1:13">
      <c r="A13" s="39" t="s">
        <v>69</v>
      </c>
      <c r="B13" s="38" t="s">
        <v>70</v>
      </c>
      <c r="C13" s="39" t="s">
        <v>70</v>
      </c>
      <c r="D13" s="40">
        <v>33.469549692521326</v>
      </c>
      <c r="E13" s="39">
        <v>71</v>
      </c>
      <c r="F13" s="38">
        <v>36</v>
      </c>
      <c r="G13" s="40">
        <v>33.469549692521326</v>
      </c>
      <c r="H13" s="38">
        <v>240</v>
      </c>
      <c r="I13" s="38">
        <v>71</v>
      </c>
      <c r="J13" s="38">
        <v>1</v>
      </c>
      <c r="K13" s="38">
        <v>60</v>
      </c>
      <c r="L13" s="42">
        <v>0.5</v>
      </c>
      <c r="M13" s="38">
        <v>1</v>
      </c>
    </row>
    <row r="14" spans="1:13">
      <c r="A14" s="39" t="s">
        <v>69</v>
      </c>
      <c r="B14" s="38" t="s">
        <v>71</v>
      </c>
      <c r="C14" s="39" t="s">
        <v>68</v>
      </c>
      <c r="D14" s="40">
        <v>23.120888888888892</v>
      </c>
      <c r="E14" s="39">
        <v>300</v>
      </c>
      <c r="F14" s="38">
        <v>33</v>
      </c>
      <c r="G14" s="40">
        <v>23.120888888888892</v>
      </c>
      <c r="H14" s="38">
        <v>185</v>
      </c>
      <c r="I14" s="38">
        <v>75</v>
      </c>
      <c r="J14" s="38">
        <v>4</v>
      </c>
      <c r="K14" s="38">
        <v>75</v>
      </c>
      <c r="L14" s="42">
        <v>0.5</v>
      </c>
      <c r="M14" s="38">
        <v>5</v>
      </c>
    </row>
    <row r="15" spans="1:13">
      <c r="A15" s="39" t="s">
        <v>69</v>
      </c>
      <c r="B15" s="38" t="s">
        <v>7</v>
      </c>
      <c r="C15" s="39" t="s">
        <v>68</v>
      </c>
      <c r="D15" s="40">
        <v>27.976530612244897</v>
      </c>
      <c r="E15" s="39">
        <v>140</v>
      </c>
      <c r="F15" s="38">
        <v>32</v>
      </c>
      <c r="G15" s="40">
        <v>27.976530612244897</v>
      </c>
      <c r="H15" s="38">
        <v>195</v>
      </c>
      <c r="I15" s="38">
        <v>70</v>
      </c>
      <c r="J15" s="38">
        <v>2</v>
      </c>
      <c r="K15" s="38">
        <v>60</v>
      </c>
      <c r="L15" s="42">
        <v>0.5</v>
      </c>
      <c r="M15" s="38">
        <v>4</v>
      </c>
    </row>
    <row r="16" spans="1:13">
      <c r="A16" s="39" t="s">
        <v>69</v>
      </c>
      <c r="B16" s="38" t="s">
        <v>70</v>
      </c>
      <c r="C16" s="39" t="s">
        <v>70</v>
      </c>
      <c r="D16" s="40">
        <v>25.085423875432525</v>
      </c>
      <c r="E16" s="39">
        <v>204</v>
      </c>
      <c r="F16" s="38">
        <v>32</v>
      </c>
      <c r="G16" s="40">
        <v>25.085423875432525</v>
      </c>
      <c r="H16" s="38">
        <v>165</v>
      </c>
      <c r="I16" s="38">
        <v>68</v>
      </c>
      <c r="J16" s="38">
        <v>3</v>
      </c>
      <c r="K16" s="38">
        <v>75</v>
      </c>
      <c r="L16" s="42">
        <v>0</v>
      </c>
      <c r="M16" s="38">
        <v>0</v>
      </c>
    </row>
    <row r="17" spans="1:13">
      <c r="A17" s="39" t="s">
        <v>66</v>
      </c>
      <c r="B17" s="38" t="s">
        <v>72</v>
      </c>
      <c r="C17" s="39" t="s">
        <v>68</v>
      </c>
      <c r="D17" s="40">
        <v>26.578449905482042</v>
      </c>
      <c r="E17" s="39">
        <v>207</v>
      </c>
      <c r="F17" s="38">
        <v>34</v>
      </c>
      <c r="G17" s="40">
        <v>26.578449905482042</v>
      </c>
      <c r="H17" s="38">
        <v>180</v>
      </c>
      <c r="I17" s="38">
        <v>69</v>
      </c>
      <c r="J17" s="38">
        <v>3</v>
      </c>
      <c r="K17" s="38">
        <v>30</v>
      </c>
      <c r="L17" s="42">
        <v>0.25</v>
      </c>
      <c r="M17" s="38">
        <v>1.5</v>
      </c>
    </row>
    <row r="18" spans="1:13">
      <c r="A18" s="39" t="s">
        <v>66</v>
      </c>
      <c r="B18" s="38" t="s">
        <v>7</v>
      </c>
      <c r="C18" s="39" t="s">
        <v>68</v>
      </c>
      <c r="D18" s="40">
        <v>22.804930795847749</v>
      </c>
      <c r="E18" s="39">
        <v>136</v>
      </c>
      <c r="F18" s="38">
        <v>30</v>
      </c>
      <c r="G18" s="40">
        <v>22.804930795847749</v>
      </c>
      <c r="H18" s="38">
        <v>150</v>
      </c>
      <c r="I18" s="38">
        <v>68</v>
      </c>
      <c r="J18" s="38">
        <v>2</v>
      </c>
      <c r="K18" s="38">
        <v>45</v>
      </c>
      <c r="L18" s="42">
        <v>0.75</v>
      </c>
      <c r="M18" s="38">
        <v>3</v>
      </c>
    </row>
    <row r="19" spans="1:13">
      <c r="A19" s="39" t="s">
        <v>69</v>
      </c>
      <c r="B19" s="38" t="s">
        <v>72</v>
      </c>
      <c r="C19" s="39" t="s">
        <v>68</v>
      </c>
      <c r="D19" s="40">
        <v>35.727724913494811</v>
      </c>
      <c r="E19" s="41">
        <v>136</v>
      </c>
      <c r="F19" s="38">
        <v>39</v>
      </c>
      <c r="G19" s="40">
        <v>35.727724913494811</v>
      </c>
      <c r="H19" s="38">
        <v>235</v>
      </c>
      <c r="I19" s="38">
        <v>68</v>
      </c>
      <c r="J19" s="38">
        <v>2</v>
      </c>
      <c r="K19" s="38">
        <v>45</v>
      </c>
      <c r="L19" s="42">
        <v>0.58333333333333337</v>
      </c>
      <c r="M19" s="38">
        <v>1</v>
      </c>
    </row>
    <row r="20" spans="1:13">
      <c r="A20" s="39" t="s">
        <v>69</v>
      </c>
      <c r="B20" s="38" t="s">
        <v>70</v>
      </c>
      <c r="C20" s="39" t="s">
        <v>70</v>
      </c>
      <c r="D20" s="40">
        <v>25.101869355177485</v>
      </c>
      <c r="E20" s="39">
        <v>276</v>
      </c>
      <c r="F20" s="38">
        <v>32</v>
      </c>
      <c r="G20" s="40">
        <v>25.101869355177485</v>
      </c>
      <c r="H20" s="38">
        <v>170</v>
      </c>
      <c r="I20" s="38">
        <v>69</v>
      </c>
      <c r="J20" s="38">
        <v>4</v>
      </c>
      <c r="K20" s="38">
        <v>75</v>
      </c>
      <c r="L20" s="42">
        <v>0.5</v>
      </c>
      <c r="M20" s="38">
        <v>2</v>
      </c>
    </row>
    <row r="21" spans="1:13">
      <c r="A21" s="39" t="s">
        <v>66</v>
      </c>
      <c r="B21" s="38" t="s">
        <v>71</v>
      </c>
      <c r="C21" s="39" t="s">
        <v>68</v>
      </c>
      <c r="D21" s="40">
        <v>19.83740929857565</v>
      </c>
      <c r="E21" s="41">
        <v>122</v>
      </c>
      <c r="F21" s="38">
        <v>26</v>
      </c>
      <c r="G21" s="40">
        <v>19.83740929857565</v>
      </c>
      <c r="H21" s="38">
        <v>105</v>
      </c>
      <c r="I21" s="38">
        <v>61</v>
      </c>
      <c r="J21" s="38">
        <v>2</v>
      </c>
      <c r="K21" s="38">
        <v>30</v>
      </c>
      <c r="L21" s="42">
        <v>0.66666666666666663</v>
      </c>
      <c r="M21" s="38">
        <v>2</v>
      </c>
    </row>
    <row r="22" spans="1:13">
      <c r="A22" s="39" t="s">
        <v>66</v>
      </c>
      <c r="B22" s="38" t="s">
        <v>67</v>
      </c>
      <c r="C22" s="39" t="s">
        <v>68</v>
      </c>
      <c r="D22" s="40">
        <v>18.302958579881658</v>
      </c>
      <c r="E22" s="41">
        <v>130</v>
      </c>
      <c r="F22" s="38">
        <v>25</v>
      </c>
      <c r="G22" s="40">
        <v>18.302958579881658</v>
      </c>
      <c r="H22" s="38">
        <v>110</v>
      </c>
      <c r="I22" s="38">
        <v>65</v>
      </c>
      <c r="J22" s="38">
        <v>2</v>
      </c>
      <c r="K22" s="38">
        <v>30</v>
      </c>
      <c r="L22" s="42">
        <v>0.66666666666666663</v>
      </c>
      <c r="M22" s="38">
        <v>4</v>
      </c>
    </row>
    <row r="23" spans="1:13">
      <c r="A23" s="39" t="s">
        <v>66</v>
      </c>
      <c r="B23" s="38" t="s">
        <v>7</v>
      </c>
      <c r="C23" s="39" t="s">
        <v>68</v>
      </c>
      <c r="D23" s="40">
        <v>21.376938775510204</v>
      </c>
      <c r="E23" s="41">
        <v>0</v>
      </c>
      <c r="F23" s="38">
        <v>30</v>
      </c>
      <c r="G23" s="40">
        <v>21.376938775510204</v>
      </c>
      <c r="H23" s="38">
        <v>149</v>
      </c>
      <c r="I23" s="38">
        <v>70</v>
      </c>
      <c r="J23" s="38">
        <v>0</v>
      </c>
      <c r="K23" s="38">
        <v>0</v>
      </c>
      <c r="L23" s="42">
        <v>0.5</v>
      </c>
      <c r="M23" s="38">
        <v>3</v>
      </c>
    </row>
    <row r="24" spans="1:13">
      <c r="A24" s="39" t="s">
        <v>69</v>
      </c>
      <c r="B24" s="38" t="s">
        <v>7</v>
      </c>
      <c r="C24" s="39" t="s">
        <v>68</v>
      </c>
      <c r="D24" s="40">
        <v>29.28585598095616</v>
      </c>
      <c r="E24" s="39">
        <v>0</v>
      </c>
      <c r="F24" s="38">
        <v>34</v>
      </c>
      <c r="G24" s="40">
        <v>29.28585598095616</v>
      </c>
      <c r="H24" s="38">
        <v>210</v>
      </c>
      <c r="I24" s="38">
        <v>71</v>
      </c>
      <c r="J24" s="38">
        <v>0</v>
      </c>
      <c r="K24" s="38">
        <v>0</v>
      </c>
      <c r="L24" s="42">
        <v>0</v>
      </c>
      <c r="M24" s="38">
        <v>0</v>
      </c>
    </row>
    <row r="25" spans="1:13">
      <c r="A25" s="39" t="s">
        <v>69</v>
      </c>
      <c r="B25" s="38" t="s">
        <v>71</v>
      </c>
      <c r="C25" s="39" t="s">
        <v>68</v>
      </c>
      <c r="D25" s="40">
        <v>22.500865051903112</v>
      </c>
      <c r="E25" s="39">
        <v>136</v>
      </c>
      <c r="F25" s="38">
        <v>31</v>
      </c>
      <c r="G25" s="40">
        <v>22.500865051903112</v>
      </c>
      <c r="H25" s="38">
        <v>148</v>
      </c>
      <c r="I25" s="38">
        <v>68</v>
      </c>
      <c r="J25" s="38">
        <v>2</v>
      </c>
      <c r="K25" s="38">
        <v>60</v>
      </c>
      <c r="L25" s="42">
        <v>0.25</v>
      </c>
      <c r="M25" s="38">
        <v>2</v>
      </c>
    </row>
    <row r="26" spans="1:13">
      <c r="A26" s="39" t="s">
        <v>66</v>
      </c>
      <c r="B26" s="38" t="s">
        <v>7</v>
      </c>
      <c r="C26" s="39" t="s">
        <v>68</v>
      </c>
      <c r="D26" s="40">
        <v>24.12662721893491</v>
      </c>
      <c r="E26" s="41">
        <v>130</v>
      </c>
      <c r="F26" s="38">
        <v>28</v>
      </c>
      <c r="G26" s="40">
        <v>24.12662721893491</v>
      </c>
      <c r="H26" s="38">
        <v>145</v>
      </c>
      <c r="I26" s="38">
        <v>65</v>
      </c>
      <c r="J26" s="38">
        <v>2</v>
      </c>
      <c r="K26" s="38">
        <v>30</v>
      </c>
      <c r="L26" s="42">
        <v>0.41666666666666669</v>
      </c>
      <c r="M26" s="38">
        <v>2</v>
      </c>
    </row>
    <row r="29" spans="1:13">
      <c r="C29" s="52" t="s">
        <v>81</v>
      </c>
      <c r="I29" s="52" t="s">
        <v>81</v>
      </c>
    </row>
    <row r="30" spans="1:13">
      <c r="C30" s="33" t="s">
        <v>73</v>
      </c>
      <c r="D30" s="34" t="s">
        <v>57</v>
      </c>
      <c r="E30" s="34" t="s">
        <v>60</v>
      </c>
      <c r="F30" s="34" t="s">
        <v>61</v>
      </c>
      <c r="G30" s="50"/>
      <c r="I30" s="33" t="s">
        <v>74</v>
      </c>
      <c r="J30" s="34" t="s">
        <v>57</v>
      </c>
      <c r="K30" s="34" t="s">
        <v>60</v>
      </c>
      <c r="L30" s="34" t="s">
        <v>61</v>
      </c>
    </row>
    <row r="31" spans="1:13">
      <c r="C31" s="34" t="s">
        <v>57</v>
      </c>
      <c r="D31" s="18">
        <f>_xlfn.COVARIANCE.P($D$4:$D$26,D4:D26)</f>
        <v>19.219436268852217</v>
      </c>
      <c r="E31" s="18">
        <f>_xlfn.COVARIANCE.P($H$4:$H$26,D4:D26)</f>
        <v>160.80840332893328</v>
      </c>
      <c r="F31" s="18">
        <f>_xlfn.COVARIANCE.P($I$4:$I$26,D4:D26)</f>
        <v>7.7446977863565269</v>
      </c>
      <c r="G31" s="51"/>
      <c r="I31" s="34" t="s">
        <v>57</v>
      </c>
      <c r="J31" s="18">
        <f>CORREL($D$4:$D$26,D4:D26)</f>
        <v>0.99999999999999978</v>
      </c>
      <c r="K31" s="18">
        <f>CORREL($H$4:$H$26,D4:D26)</f>
        <v>0.93286272959872285</v>
      </c>
      <c r="L31" s="18">
        <f>CORREL($I$4:$I$26,D4:D26)</f>
        <v>0.48780342029737722</v>
      </c>
    </row>
    <row r="32" spans="1:13">
      <c r="C32" s="34" t="s">
        <v>60</v>
      </c>
      <c r="D32" s="18">
        <f>_xlfn.COVARIANCE.P($D$4:$D$26,H4:H26)</f>
        <v>160.80840332893328</v>
      </c>
      <c r="E32" s="18">
        <f>_xlfn.COVARIANCE.P($H$4:$H$26,H4:H26)</f>
        <v>1546.1134215500947</v>
      </c>
      <c r="F32" s="18">
        <f>_xlfn.COVARIANCE.P($I$4:$I$26,H4:H26)</f>
        <v>109.01323251417773</v>
      </c>
      <c r="G32" s="51"/>
      <c r="I32" s="34" t="s">
        <v>60</v>
      </c>
      <c r="J32" s="18">
        <f>CORREL($D$4:$D$26,H4:H26)</f>
        <v>0.93286272959872285</v>
      </c>
      <c r="K32" s="18">
        <f>CORREL($H$4:$H$26,H4:H26)</f>
        <v>1</v>
      </c>
      <c r="L32" s="18">
        <f>CORREL($I$4:$I$26,H4:H26)</f>
        <v>0.76554236748921112</v>
      </c>
    </row>
    <row r="33" spans="3:12">
      <c r="C33" s="34" t="s">
        <v>61</v>
      </c>
      <c r="D33" s="18">
        <f>_xlfn.COVARIANCE.P($D$4:$D$26,I4:I26)</f>
        <v>7.7446977863565269</v>
      </c>
      <c r="E33" s="18">
        <f>_xlfn.COVARIANCE.P($H$4:$H$26,I4:I26)</f>
        <v>109.01323251417773</v>
      </c>
      <c r="F33" s="18">
        <f>_xlfn.COVARIANCE.P($I$4:$I$26,I4:I26)</f>
        <v>13.115311909262758</v>
      </c>
      <c r="G33" s="51"/>
      <c r="I33" s="34" t="s">
        <v>61</v>
      </c>
      <c r="J33" s="18">
        <f>CORREL($D$4:$D$26,I4:I26)</f>
        <v>0.48780342029737722</v>
      </c>
      <c r="K33" s="18">
        <f>CORREL($H$4:$H$26,I4:I26)</f>
        <v>0.76554236748921112</v>
      </c>
      <c r="L33" s="18">
        <f>CORREL($I$4:$I$26,I4:I26)</f>
        <v>1</v>
      </c>
    </row>
    <row r="35" spans="3:12" s="15" customFormat="1" ht="15" thickBot="1">
      <c r="C35" s="53" t="s">
        <v>82</v>
      </c>
      <c r="I35" s="53" t="s">
        <v>83</v>
      </c>
    </row>
    <row r="36" spans="3:12">
      <c r="C36" s="49"/>
      <c r="D36" s="49" t="s">
        <v>57</v>
      </c>
      <c r="E36" s="49" t="s">
        <v>60</v>
      </c>
      <c r="F36" s="49" t="s">
        <v>61</v>
      </c>
      <c r="I36" s="49"/>
      <c r="J36" s="49" t="s">
        <v>57</v>
      </c>
      <c r="K36" s="49" t="s">
        <v>60</v>
      </c>
      <c r="L36" s="49" t="s">
        <v>61</v>
      </c>
    </row>
    <row r="37" spans="3:12">
      <c r="C37" s="20" t="s">
        <v>57</v>
      </c>
      <c r="D37" s="20">
        <f>VARP('5'!$G$4:$G$26)</f>
        <v>19.21943626885253</v>
      </c>
      <c r="E37" s="20"/>
      <c r="F37" s="20"/>
      <c r="I37" s="20" t="s">
        <v>57</v>
      </c>
      <c r="J37" s="20">
        <v>1</v>
      </c>
      <c r="K37" s="20"/>
      <c r="L37" s="20"/>
    </row>
    <row r="38" spans="3:12">
      <c r="C38" s="20" t="s">
        <v>60</v>
      </c>
      <c r="D38" s="20">
        <v>160.80840332893328</v>
      </c>
      <c r="E38" s="20">
        <f>VARP('5'!$H$4:$H$26)</f>
        <v>1546.1134215500945</v>
      </c>
      <c r="F38" s="20"/>
      <c r="I38" s="20" t="s">
        <v>60</v>
      </c>
      <c r="J38" s="20">
        <v>0.93286272959872285</v>
      </c>
      <c r="K38" s="20">
        <v>1</v>
      </c>
      <c r="L38" s="20"/>
    </row>
    <row r="39" spans="3:12" ht="15" thickBot="1">
      <c r="C39" s="21" t="s">
        <v>61</v>
      </c>
      <c r="D39" s="21">
        <v>7.7446977863565269</v>
      </c>
      <c r="E39" s="21">
        <v>109.01323251417773</v>
      </c>
      <c r="F39" s="21">
        <f>VARP('5'!$I$4:$I$26)</f>
        <v>13.115311909262758</v>
      </c>
      <c r="I39" s="21" t="s">
        <v>61</v>
      </c>
      <c r="J39" s="21">
        <v>0.48780342029737722</v>
      </c>
      <c r="K39" s="21">
        <v>0.76554236748921112</v>
      </c>
      <c r="L39" s="21">
        <v>1</v>
      </c>
    </row>
  </sheetData>
  <pageMargins left="0.7" right="0.7" top="0.75" bottom="0.75" header="0.3" footer="0.3"/>
  <ignoredErrors>
    <ignoredError sqref="D32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515AA-55FF-407D-B0E1-90341034E69E}">
  <dimension ref="A1:G815"/>
  <sheetViews>
    <sheetView workbookViewId="0">
      <selection activeCell="G2" sqref="G2"/>
    </sheetView>
  </sheetViews>
  <sheetFormatPr defaultRowHeight="14.5"/>
  <cols>
    <col min="1" max="1" width="13.90625" customWidth="1"/>
    <col min="2" max="2" width="12.453125" bestFit="1" customWidth="1"/>
    <col min="6" max="6" width="17.26953125" bestFit="1" customWidth="1"/>
  </cols>
  <sheetData>
    <row r="1" spans="1:7">
      <c r="A1" s="45" t="s">
        <v>75</v>
      </c>
    </row>
    <row r="2" spans="1:7">
      <c r="F2" s="35" t="s">
        <v>32</v>
      </c>
      <c r="G2">
        <f>AVERAGE(A4:A815)</f>
        <v>126.27832512315271</v>
      </c>
    </row>
    <row r="3" spans="1:7" ht="15" thickBot="1">
      <c r="A3" s="46" t="s">
        <v>76</v>
      </c>
      <c r="B3" s="46" t="s">
        <v>78</v>
      </c>
      <c r="F3" s="35" t="s">
        <v>13</v>
      </c>
      <c r="G3">
        <f>_xlfn.STDEV.S(A4:A815)</f>
        <v>105.18359908887874</v>
      </c>
    </row>
    <row r="4" spans="1:7" ht="15" thickTop="1">
      <c r="A4" s="44">
        <v>26</v>
      </c>
      <c r="B4">
        <f>STANDARDIZE(A4,$G$2,$G$3)</f>
        <v>-0.95336464992435621</v>
      </c>
      <c r="F4" s="35"/>
    </row>
    <row r="5" spans="1:7">
      <c r="A5" s="44">
        <v>358</v>
      </c>
      <c r="B5" s="15">
        <f t="shared" ref="B5:B68" si="0">STANDARDIZE(A5,$G$2,$G$3)</f>
        <v>2.2030209736505171</v>
      </c>
      <c r="F5" s="35" t="s">
        <v>77</v>
      </c>
      <c r="G5">
        <f>COUNTIF(B4:B815,"&lt;-3")+COUNTIF(B4:B815,"&gt;3")</f>
        <v>15</v>
      </c>
    </row>
    <row r="6" spans="1:7">
      <c r="A6" s="44">
        <v>218</v>
      </c>
      <c r="B6" s="15">
        <f t="shared" si="0"/>
        <v>0.87201498780569109</v>
      </c>
    </row>
    <row r="7" spans="1:7">
      <c r="A7" s="44">
        <v>71</v>
      </c>
      <c r="B7" s="15">
        <f t="shared" si="0"/>
        <v>-0.52554129733137644</v>
      </c>
    </row>
    <row r="8" spans="1:7">
      <c r="A8" s="44">
        <v>190</v>
      </c>
      <c r="B8" s="15">
        <f t="shared" si="0"/>
        <v>0.6058137906367258</v>
      </c>
    </row>
    <row r="9" spans="1:7">
      <c r="A9" s="44">
        <v>36</v>
      </c>
      <c r="B9" s="15">
        <f t="shared" si="0"/>
        <v>-0.85829279379258294</v>
      </c>
    </row>
    <row r="10" spans="1:7">
      <c r="A10" s="44">
        <v>45</v>
      </c>
      <c r="B10" s="15">
        <f t="shared" si="0"/>
        <v>-0.77272812327398699</v>
      </c>
    </row>
    <row r="11" spans="1:7">
      <c r="A11" s="44">
        <v>68</v>
      </c>
      <c r="B11" s="15">
        <f t="shared" si="0"/>
        <v>-0.55406285417090839</v>
      </c>
    </row>
    <row r="12" spans="1:7">
      <c r="A12" s="44">
        <v>45</v>
      </c>
      <c r="B12" s="15">
        <f t="shared" si="0"/>
        <v>-0.77272812327398699</v>
      </c>
    </row>
    <row r="13" spans="1:7">
      <c r="A13" s="44">
        <v>66</v>
      </c>
      <c r="B13" s="15">
        <f t="shared" si="0"/>
        <v>-0.57307722539726302</v>
      </c>
    </row>
    <row r="14" spans="1:7">
      <c r="A14" s="44">
        <v>132</v>
      </c>
      <c r="B14" s="15">
        <f t="shared" si="0"/>
        <v>5.4397025072440708E-2</v>
      </c>
    </row>
    <row r="15" spans="1:7">
      <c r="A15" s="44">
        <v>372</v>
      </c>
      <c r="B15" s="15">
        <f t="shared" si="0"/>
        <v>2.3361215722349997</v>
      </c>
    </row>
    <row r="16" spans="1:7">
      <c r="A16" s="44">
        <v>125</v>
      </c>
      <c r="B16" s="15">
        <f t="shared" si="0"/>
        <v>-1.21532742198006E-2</v>
      </c>
    </row>
    <row r="17" spans="1:2">
      <c r="A17" s="44">
        <v>16</v>
      </c>
      <c r="B17" s="15">
        <f t="shared" si="0"/>
        <v>-1.0484365060561296</v>
      </c>
    </row>
    <row r="18" spans="1:2">
      <c r="A18" s="44">
        <v>37</v>
      </c>
      <c r="B18" s="15">
        <f t="shared" si="0"/>
        <v>-0.84878560817940563</v>
      </c>
    </row>
    <row r="19" spans="1:2">
      <c r="A19" s="44">
        <v>116</v>
      </c>
      <c r="B19" s="15">
        <f t="shared" si="0"/>
        <v>-9.7717944738396567E-2</v>
      </c>
    </row>
    <row r="20" spans="1:2">
      <c r="A20" s="44">
        <v>145</v>
      </c>
      <c r="B20" s="15">
        <f t="shared" si="0"/>
        <v>0.17799043804374598</v>
      </c>
    </row>
    <row r="21" spans="1:2">
      <c r="A21" s="44">
        <v>160</v>
      </c>
      <c r="B21" s="15">
        <f t="shared" si="0"/>
        <v>0.32059822224140594</v>
      </c>
    </row>
    <row r="22" spans="1:2">
      <c r="A22" s="44">
        <v>276</v>
      </c>
      <c r="B22" s="15">
        <f t="shared" si="0"/>
        <v>1.4234317533699761</v>
      </c>
    </row>
    <row r="23" spans="1:2">
      <c r="A23" s="44">
        <v>132</v>
      </c>
      <c r="B23" s="15">
        <f t="shared" si="0"/>
        <v>5.4397025072440708E-2</v>
      </c>
    </row>
    <row r="24" spans="1:2">
      <c r="A24" s="44">
        <v>124</v>
      </c>
      <c r="B24" s="15">
        <f t="shared" si="0"/>
        <v>-2.166045983297793E-2</v>
      </c>
    </row>
    <row r="25" spans="1:2">
      <c r="A25" s="44">
        <v>180</v>
      </c>
      <c r="B25" s="15">
        <f t="shared" si="0"/>
        <v>0.51074193450495253</v>
      </c>
    </row>
    <row r="26" spans="1:2">
      <c r="A26" s="44">
        <v>111</v>
      </c>
      <c r="B26" s="15">
        <f t="shared" si="0"/>
        <v>-0.1452538728042832</v>
      </c>
    </row>
    <row r="27" spans="1:2">
      <c r="A27" s="44">
        <v>119</v>
      </c>
      <c r="B27" s="15">
        <f t="shared" si="0"/>
        <v>-6.9196387898864578E-2</v>
      </c>
    </row>
    <row r="28" spans="1:2">
      <c r="A28" s="44">
        <v>75</v>
      </c>
      <c r="B28" s="15">
        <f t="shared" si="0"/>
        <v>-0.48751255487866707</v>
      </c>
    </row>
    <row r="29" spans="1:2">
      <c r="A29" s="44">
        <v>164</v>
      </c>
      <c r="B29" s="15">
        <f t="shared" si="0"/>
        <v>0.35862696469411526</v>
      </c>
    </row>
    <row r="30" spans="1:2">
      <c r="A30" s="44">
        <v>39</v>
      </c>
      <c r="B30" s="15">
        <f t="shared" si="0"/>
        <v>-0.82977123695305099</v>
      </c>
    </row>
    <row r="31" spans="1:2">
      <c r="A31" s="44">
        <v>698</v>
      </c>
      <c r="B31" s="15">
        <f t="shared" si="0"/>
        <v>5.4354640821308093</v>
      </c>
    </row>
    <row r="32" spans="1:2">
      <c r="A32" s="44">
        <v>46</v>
      </c>
      <c r="B32" s="15">
        <f t="shared" si="0"/>
        <v>-0.76322093766080967</v>
      </c>
    </row>
    <row r="33" spans="1:2">
      <c r="A33" s="44">
        <v>172</v>
      </c>
      <c r="B33" s="15">
        <f t="shared" si="0"/>
        <v>0.4346844495995339</v>
      </c>
    </row>
    <row r="34" spans="1:2">
      <c r="A34" s="44">
        <v>151</v>
      </c>
      <c r="B34" s="15">
        <f t="shared" si="0"/>
        <v>0.23503355172280996</v>
      </c>
    </row>
    <row r="35" spans="1:2">
      <c r="A35" s="44">
        <v>83</v>
      </c>
      <c r="B35" s="15">
        <f t="shared" si="0"/>
        <v>-0.41145506997324843</v>
      </c>
    </row>
    <row r="36" spans="1:2">
      <c r="A36" s="44">
        <v>166</v>
      </c>
      <c r="B36" s="15">
        <f t="shared" si="0"/>
        <v>0.37764133592046989</v>
      </c>
    </row>
    <row r="37" spans="1:2">
      <c r="A37" s="44">
        <v>78</v>
      </c>
      <c r="B37" s="15">
        <f t="shared" si="0"/>
        <v>-0.45899099803913507</v>
      </c>
    </row>
    <row r="38" spans="1:2">
      <c r="A38" s="44">
        <v>68</v>
      </c>
      <c r="B38" s="15">
        <f t="shared" si="0"/>
        <v>-0.55406285417090839</v>
      </c>
    </row>
    <row r="39" spans="1:2">
      <c r="A39" s="44">
        <v>502</v>
      </c>
      <c r="B39" s="15">
        <f t="shared" si="0"/>
        <v>3.5720557019480523</v>
      </c>
    </row>
    <row r="40" spans="1:2">
      <c r="A40" s="44">
        <v>83</v>
      </c>
      <c r="B40" s="15">
        <f t="shared" si="0"/>
        <v>-0.41145506997324843</v>
      </c>
    </row>
    <row r="41" spans="1:2">
      <c r="A41" s="44">
        <v>139</v>
      </c>
      <c r="B41" s="15">
        <f t="shared" si="0"/>
        <v>0.12094732436468202</v>
      </c>
    </row>
    <row r="42" spans="1:2">
      <c r="A42" s="44">
        <v>19</v>
      </c>
      <c r="B42" s="15">
        <f t="shared" si="0"/>
        <v>-1.0199149492165975</v>
      </c>
    </row>
    <row r="43" spans="1:2">
      <c r="A43" s="44">
        <v>44</v>
      </c>
      <c r="B43" s="15">
        <f t="shared" si="0"/>
        <v>-0.7822353088871643</v>
      </c>
    </row>
    <row r="44" spans="1:2">
      <c r="A44" s="44">
        <v>117</v>
      </c>
      <c r="B44" s="15">
        <f t="shared" si="0"/>
        <v>-8.8210759125219237E-2</v>
      </c>
    </row>
    <row r="45" spans="1:2">
      <c r="A45" s="44">
        <v>38</v>
      </c>
      <c r="B45" s="15">
        <f t="shared" si="0"/>
        <v>-0.83927842256622831</v>
      </c>
    </row>
    <row r="46" spans="1:2">
      <c r="A46" s="44">
        <v>176</v>
      </c>
      <c r="B46" s="15">
        <f t="shared" si="0"/>
        <v>0.47271319205224321</v>
      </c>
    </row>
    <row r="47" spans="1:2">
      <c r="A47" s="44">
        <v>128</v>
      </c>
      <c r="B47" s="15">
        <f t="shared" si="0"/>
        <v>1.6368282619731389E-2</v>
      </c>
    </row>
    <row r="48" spans="1:2">
      <c r="A48" s="44">
        <v>18</v>
      </c>
      <c r="B48" s="15">
        <f t="shared" si="0"/>
        <v>-1.029422134829775</v>
      </c>
    </row>
    <row r="49" spans="1:2">
      <c r="A49" s="44">
        <v>427</v>
      </c>
      <c r="B49" s="15">
        <f t="shared" si="0"/>
        <v>2.8590167809597529</v>
      </c>
    </row>
    <row r="50" spans="1:2">
      <c r="A50" s="44">
        <v>72</v>
      </c>
      <c r="B50" s="15">
        <f t="shared" si="0"/>
        <v>-0.51603411171819902</v>
      </c>
    </row>
    <row r="51" spans="1:2">
      <c r="A51" s="44">
        <v>145</v>
      </c>
      <c r="B51" s="15">
        <f t="shared" si="0"/>
        <v>0.17799043804374598</v>
      </c>
    </row>
    <row r="52" spans="1:2">
      <c r="A52" s="44">
        <v>185</v>
      </c>
      <c r="B52" s="15">
        <f t="shared" si="0"/>
        <v>0.55827786257083922</v>
      </c>
    </row>
    <row r="53" spans="1:2">
      <c r="A53" s="44">
        <v>74</v>
      </c>
      <c r="B53" s="15">
        <f t="shared" si="0"/>
        <v>-0.49701974049184439</v>
      </c>
    </row>
    <row r="54" spans="1:2">
      <c r="A54" s="44">
        <v>137</v>
      </c>
      <c r="B54" s="15">
        <f t="shared" si="0"/>
        <v>0.10193295313832736</v>
      </c>
    </row>
    <row r="55" spans="1:2">
      <c r="A55" s="44">
        <v>30</v>
      </c>
      <c r="B55" s="15">
        <f t="shared" si="0"/>
        <v>-0.91533590747164695</v>
      </c>
    </row>
    <row r="56" spans="1:2">
      <c r="A56" s="44">
        <v>43</v>
      </c>
      <c r="B56" s="15">
        <f t="shared" si="0"/>
        <v>-0.79174249450034162</v>
      </c>
    </row>
    <row r="57" spans="1:2">
      <c r="A57" s="44">
        <v>70</v>
      </c>
      <c r="B57" s="15">
        <f t="shared" si="0"/>
        <v>-0.53504848294455376</v>
      </c>
    </row>
    <row r="58" spans="1:2">
      <c r="A58" s="44">
        <v>233</v>
      </c>
      <c r="B58" s="15">
        <f t="shared" si="0"/>
        <v>1.0146227720033509</v>
      </c>
    </row>
    <row r="59" spans="1:2">
      <c r="A59" s="44">
        <v>185</v>
      </c>
      <c r="B59" s="15">
        <f t="shared" si="0"/>
        <v>0.55827786257083922</v>
      </c>
    </row>
    <row r="60" spans="1:2">
      <c r="A60" s="44">
        <v>128</v>
      </c>
      <c r="B60" s="15">
        <f t="shared" si="0"/>
        <v>1.6368282619731389E-2</v>
      </c>
    </row>
    <row r="61" spans="1:2">
      <c r="A61" s="44">
        <v>113</v>
      </c>
      <c r="B61" s="15">
        <f t="shared" si="0"/>
        <v>-0.12623950157792854</v>
      </c>
    </row>
    <row r="62" spans="1:2">
      <c r="A62" s="44">
        <v>79</v>
      </c>
      <c r="B62" s="15">
        <f t="shared" si="0"/>
        <v>-0.44948381242595775</v>
      </c>
    </row>
    <row r="63" spans="1:2">
      <c r="A63" s="44">
        <v>182</v>
      </c>
      <c r="B63" s="15">
        <f t="shared" si="0"/>
        <v>0.52975630573130716</v>
      </c>
    </row>
    <row r="64" spans="1:2">
      <c r="A64" s="44">
        <v>83</v>
      </c>
      <c r="B64" s="15">
        <f t="shared" si="0"/>
        <v>-0.41145506997324843</v>
      </c>
    </row>
    <row r="65" spans="1:2">
      <c r="A65" s="44">
        <v>81</v>
      </c>
      <c r="B65" s="15">
        <f t="shared" si="0"/>
        <v>-0.43046944119960312</v>
      </c>
    </row>
    <row r="66" spans="1:2">
      <c r="A66" s="44">
        <v>87</v>
      </c>
      <c r="B66" s="15">
        <f t="shared" si="0"/>
        <v>-0.37342632752053911</v>
      </c>
    </row>
    <row r="67" spans="1:2">
      <c r="A67" s="44">
        <v>61</v>
      </c>
      <c r="B67" s="15">
        <f t="shared" si="0"/>
        <v>-0.62061315346314971</v>
      </c>
    </row>
    <row r="68" spans="1:2">
      <c r="A68" s="44">
        <v>105</v>
      </c>
      <c r="B68" s="15">
        <f t="shared" si="0"/>
        <v>-0.20229698648334718</v>
      </c>
    </row>
    <row r="69" spans="1:2">
      <c r="A69" s="44">
        <v>66</v>
      </c>
      <c r="B69" s="15">
        <f t="shared" ref="B69:B132" si="1">STANDARDIZE(A69,$G$2,$G$3)</f>
        <v>-0.57307722539726302</v>
      </c>
    </row>
    <row r="70" spans="1:2">
      <c r="A70" s="44">
        <v>46</v>
      </c>
      <c r="B70" s="15">
        <f t="shared" si="1"/>
        <v>-0.76322093766080967</v>
      </c>
    </row>
    <row r="71" spans="1:2">
      <c r="A71" s="44">
        <v>139</v>
      </c>
      <c r="B71" s="15">
        <f t="shared" si="1"/>
        <v>0.12094732436468202</v>
      </c>
    </row>
    <row r="72" spans="1:2">
      <c r="A72" s="44">
        <v>141</v>
      </c>
      <c r="B72" s="15">
        <f t="shared" si="1"/>
        <v>0.13996169559103666</v>
      </c>
    </row>
    <row r="73" spans="1:2">
      <c r="A73" s="44">
        <v>78</v>
      </c>
      <c r="B73" s="15">
        <f t="shared" si="1"/>
        <v>-0.45899099803913507</v>
      </c>
    </row>
    <row r="74" spans="1:2">
      <c r="A74" s="44">
        <v>265</v>
      </c>
      <c r="B74" s="15">
        <f t="shared" si="1"/>
        <v>1.3188527116250255</v>
      </c>
    </row>
    <row r="75" spans="1:2">
      <c r="A75" s="44">
        <v>66</v>
      </c>
      <c r="B75" s="15">
        <f t="shared" si="1"/>
        <v>-0.57307722539726302</v>
      </c>
    </row>
    <row r="76" spans="1:2">
      <c r="A76" s="44">
        <v>194</v>
      </c>
      <c r="B76" s="15">
        <f t="shared" si="1"/>
        <v>0.64384253308943518</v>
      </c>
    </row>
    <row r="77" spans="1:2">
      <c r="A77" s="44">
        <v>93</v>
      </c>
      <c r="B77" s="15">
        <f t="shared" si="1"/>
        <v>-0.31638321384147516</v>
      </c>
    </row>
    <row r="78" spans="1:2">
      <c r="A78" s="44">
        <v>82</v>
      </c>
      <c r="B78" s="15">
        <f t="shared" si="1"/>
        <v>-0.42096225558642575</v>
      </c>
    </row>
    <row r="79" spans="1:2">
      <c r="A79" s="44">
        <v>156</v>
      </c>
      <c r="B79" s="15">
        <f t="shared" si="1"/>
        <v>0.28256947978869662</v>
      </c>
    </row>
    <row r="80" spans="1:2">
      <c r="A80" s="44">
        <v>115</v>
      </c>
      <c r="B80" s="15">
        <f t="shared" si="1"/>
        <v>-0.1072251303515739</v>
      </c>
    </row>
    <row r="81" spans="1:2">
      <c r="A81" s="44">
        <v>50</v>
      </c>
      <c r="B81" s="15">
        <f t="shared" si="1"/>
        <v>-0.7251921952081003</v>
      </c>
    </row>
    <row r="82" spans="1:2">
      <c r="A82" s="44">
        <v>262</v>
      </c>
      <c r="B82" s="15">
        <f t="shared" si="1"/>
        <v>1.2903311547854937</v>
      </c>
    </row>
    <row r="83" spans="1:2">
      <c r="A83" s="44">
        <v>130</v>
      </c>
      <c r="B83" s="15">
        <f t="shared" si="1"/>
        <v>3.5382653846086048E-2</v>
      </c>
    </row>
    <row r="84" spans="1:2">
      <c r="A84" s="44">
        <v>73</v>
      </c>
      <c r="B84" s="15">
        <f t="shared" si="1"/>
        <v>-0.5065269261050217</v>
      </c>
    </row>
    <row r="85" spans="1:2">
      <c r="A85" s="44">
        <v>82</v>
      </c>
      <c r="B85" s="15">
        <f t="shared" si="1"/>
        <v>-0.42096225558642575</v>
      </c>
    </row>
    <row r="86" spans="1:2">
      <c r="A86" s="44">
        <v>107</v>
      </c>
      <c r="B86" s="15">
        <f t="shared" si="1"/>
        <v>-0.18328261525699252</v>
      </c>
    </row>
    <row r="87" spans="1:2">
      <c r="A87" s="44">
        <v>83</v>
      </c>
      <c r="B87" s="15">
        <f t="shared" si="1"/>
        <v>-0.41145506997324843</v>
      </c>
    </row>
    <row r="88" spans="1:2">
      <c r="A88" s="44">
        <v>64</v>
      </c>
      <c r="B88" s="15">
        <f t="shared" si="1"/>
        <v>-0.59209159662361766</v>
      </c>
    </row>
    <row r="89" spans="1:2">
      <c r="A89" s="44">
        <v>156</v>
      </c>
      <c r="B89" s="15">
        <f t="shared" si="1"/>
        <v>0.28256947978869662</v>
      </c>
    </row>
    <row r="90" spans="1:2">
      <c r="A90" s="44">
        <v>81</v>
      </c>
      <c r="B90" s="15">
        <f t="shared" si="1"/>
        <v>-0.43046944119960312</v>
      </c>
    </row>
    <row r="91" spans="1:2">
      <c r="A91" s="44">
        <v>204</v>
      </c>
      <c r="B91" s="15">
        <f t="shared" si="1"/>
        <v>0.73891438922120845</v>
      </c>
    </row>
    <row r="92" spans="1:2">
      <c r="A92" s="44">
        <v>76</v>
      </c>
      <c r="B92" s="15">
        <f t="shared" si="1"/>
        <v>-0.47800536926548975</v>
      </c>
    </row>
    <row r="93" spans="1:2">
      <c r="A93" s="44">
        <v>148</v>
      </c>
      <c r="B93" s="15">
        <f t="shared" si="1"/>
        <v>0.20651199488327798</v>
      </c>
    </row>
    <row r="94" spans="1:2">
      <c r="A94" s="44">
        <v>426</v>
      </c>
      <c r="B94" s="15">
        <f t="shared" si="1"/>
        <v>2.8495095953465754</v>
      </c>
    </row>
    <row r="95" spans="1:2">
      <c r="A95" s="44">
        <v>102</v>
      </c>
      <c r="B95" s="15">
        <f t="shared" si="1"/>
        <v>-0.23081854332287918</v>
      </c>
    </row>
    <row r="96" spans="1:2">
      <c r="A96" s="44">
        <v>65</v>
      </c>
      <c r="B96" s="15">
        <f t="shared" si="1"/>
        <v>-0.58258441101044034</v>
      </c>
    </row>
    <row r="97" spans="1:2">
      <c r="A97" s="44">
        <v>131</v>
      </c>
      <c r="B97" s="15">
        <f t="shared" si="1"/>
        <v>4.4889839459263378E-2</v>
      </c>
    </row>
    <row r="98" spans="1:2">
      <c r="A98" s="44">
        <v>518</v>
      </c>
      <c r="B98" s="15">
        <f t="shared" si="1"/>
        <v>3.7241706717588898</v>
      </c>
    </row>
    <row r="99" spans="1:2">
      <c r="A99" s="44">
        <v>329</v>
      </c>
      <c r="B99" s="15">
        <f t="shared" si="1"/>
        <v>1.9273125908683746</v>
      </c>
    </row>
    <row r="100" spans="1:2">
      <c r="A100" s="44">
        <v>714</v>
      </c>
      <c r="B100" s="15">
        <f t="shared" si="1"/>
        <v>5.5875790519416464</v>
      </c>
    </row>
    <row r="101" spans="1:2">
      <c r="A101" s="44">
        <v>203</v>
      </c>
      <c r="B101" s="15">
        <f t="shared" si="1"/>
        <v>0.72940720360803113</v>
      </c>
    </row>
    <row r="102" spans="1:2">
      <c r="A102" s="44">
        <v>14</v>
      </c>
      <c r="B102" s="15">
        <f t="shared" si="1"/>
        <v>-1.0674508772824842</v>
      </c>
    </row>
    <row r="103" spans="1:2">
      <c r="A103" s="44">
        <v>131</v>
      </c>
      <c r="B103" s="15">
        <f t="shared" si="1"/>
        <v>4.4889839459263378E-2</v>
      </c>
    </row>
    <row r="104" spans="1:2">
      <c r="A104" s="44">
        <v>415</v>
      </c>
      <c r="B104" s="15">
        <f t="shared" si="1"/>
        <v>2.7449305536016246</v>
      </c>
    </row>
    <row r="105" spans="1:2">
      <c r="A105" s="44">
        <v>325</v>
      </c>
      <c r="B105" s="15">
        <f t="shared" si="1"/>
        <v>1.8892838484156653</v>
      </c>
    </row>
    <row r="106" spans="1:2">
      <c r="A106" s="44">
        <v>58</v>
      </c>
      <c r="B106" s="15">
        <f t="shared" si="1"/>
        <v>-0.64913471030268166</v>
      </c>
    </row>
    <row r="107" spans="1:2">
      <c r="A107" s="44">
        <v>68</v>
      </c>
      <c r="B107" s="15">
        <f t="shared" si="1"/>
        <v>-0.55406285417090839</v>
      </c>
    </row>
    <row r="108" spans="1:2">
      <c r="A108" s="44">
        <v>62</v>
      </c>
      <c r="B108" s="15">
        <f t="shared" si="1"/>
        <v>-0.6111059678499724</v>
      </c>
    </row>
    <row r="109" spans="1:2">
      <c r="A109" s="44">
        <v>303</v>
      </c>
      <c r="B109" s="15">
        <f t="shared" si="1"/>
        <v>1.6801257649257642</v>
      </c>
    </row>
    <row r="110" spans="1:2">
      <c r="A110" s="44">
        <v>314</v>
      </c>
      <c r="B110" s="15">
        <f t="shared" si="1"/>
        <v>1.7847048066707147</v>
      </c>
    </row>
    <row r="111" spans="1:2">
      <c r="A111" s="44">
        <v>40</v>
      </c>
      <c r="B111" s="15">
        <f t="shared" si="1"/>
        <v>-0.82026405133987357</v>
      </c>
    </row>
    <row r="112" spans="1:2">
      <c r="A112" s="44">
        <v>9</v>
      </c>
      <c r="B112" s="15">
        <f t="shared" si="1"/>
        <v>-1.1149868053483709</v>
      </c>
    </row>
    <row r="113" spans="1:2">
      <c r="A113" s="44">
        <v>18</v>
      </c>
      <c r="B113" s="15">
        <f t="shared" si="1"/>
        <v>-1.029422134829775</v>
      </c>
    </row>
    <row r="114" spans="1:2">
      <c r="A114" s="44">
        <v>30</v>
      </c>
      <c r="B114" s="15">
        <f t="shared" si="1"/>
        <v>-0.91533590747164695</v>
      </c>
    </row>
    <row r="115" spans="1:2">
      <c r="A115" s="44">
        <v>95</v>
      </c>
      <c r="B115" s="15">
        <f t="shared" si="1"/>
        <v>-0.29736884261512048</v>
      </c>
    </row>
    <row r="116" spans="1:2">
      <c r="A116" s="44">
        <v>315</v>
      </c>
      <c r="B116" s="15">
        <f t="shared" si="1"/>
        <v>1.7942119922838919</v>
      </c>
    </row>
    <row r="117" spans="1:2">
      <c r="A117" s="44">
        <v>141</v>
      </c>
      <c r="B117" s="15">
        <f t="shared" si="1"/>
        <v>0.13996169559103666</v>
      </c>
    </row>
    <row r="118" spans="1:2">
      <c r="A118" s="44">
        <v>26</v>
      </c>
      <c r="B118" s="15">
        <f t="shared" si="1"/>
        <v>-0.95336464992435621</v>
      </c>
    </row>
    <row r="119" spans="1:2">
      <c r="A119" s="44">
        <v>189</v>
      </c>
      <c r="B119" s="15">
        <f t="shared" si="1"/>
        <v>0.59630660502354849</v>
      </c>
    </row>
    <row r="120" spans="1:2">
      <c r="A120" s="44">
        <v>43</v>
      </c>
      <c r="B120" s="15">
        <f t="shared" si="1"/>
        <v>-0.79174249450034162</v>
      </c>
    </row>
    <row r="121" spans="1:2">
      <c r="A121" s="44">
        <v>132</v>
      </c>
      <c r="B121" s="15">
        <f t="shared" si="1"/>
        <v>5.4397025072440708E-2</v>
      </c>
    </row>
    <row r="122" spans="1:2">
      <c r="A122" s="44">
        <v>19</v>
      </c>
      <c r="B122" s="15">
        <f t="shared" si="1"/>
        <v>-1.0199149492165975</v>
      </c>
    </row>
    <row r="123" spans="1:2">
      <c r="A123" s="44">
        <v>29</v>
      </c>
      <c r="B123" s="15">
        <f t="shared" si="1"/>
        <v>-0.92484309308482426</v>
      </c>
    </row>
    <row r="124" spans="1:2">
      <c r="A124" s="44">
        <v>273</v>
      </c>
      <c r="B124" s="15">
        <f t="shared" si="1"/>
        <v>1.3949101965304442</v>
      </c>
    </row>
    <row r="125" spans="1:2">
      <c r="A125" s="44">
        <v>167</v>
      </c>
      <c r="B125" s="15">
        <f t="shared" si="1"/>
        <v>0.38714852153364726</v>
      </c>
    </row>
    <row r="126" spans="1:2">
      <c r="A126" s="44">
        <v>98</v>
      </c>
      <c r="B126" s="15">
        <f t="shared" si="1"/>
        <v>-0.26884728577558847</v>
      </c>
    </row>
    <row r="127" spans="1:2">
      <c r="A127" s="44">
        <v>98</v>
      </c>
      <c r="B127" s="15">
        <f t="shared" si="1"/>
        <v>-0.26884728577558847</v>
      </c>
    </row>
    <row r="128" spans="1:2">
      <c r="A128" s="44">
        <v>92</v>
      </c>
      <c r="B128" s="15">
        <f t="shared" si="1"/>
        <v>-0.32589039945465248</v>
      </c>
    </row>
    <row r="129" spans="1:2">
      <c r="A129" s="44">
        <v>36</v>
      </c>
      <c r="B129" s="15">
        <f t="shared" si="1"/>
        <v>-0.85829279379258294</v>
      </c>
    </row>
    <row r="130" spans="1:2">
      <c r="A130" s="44">
        <v>64</v>
      </c>
      <c r="B130" s="15">
        <f t="shared" si="1"/>
        <v>-0.59209159662361766</v>
      </c>
    </row>
    <row r="131" spans="1:2">
      <c r="A131" s="44">
        <v>81</v>
      </c>
      <c r="B131" s="15">
        <f t="shared" si="1"/>
        <v>-0.43046944119960312</v>
      </c>
    </row>
    <row r="132" spans="1:2">
      <c r="A132" s="44">
        <v>67</v>
      </c>
      <c r="B132" s="15">
        <f t="shared" si="1"/>
        <v>-0.56357003978408571</v>
      </c>
    </row>
    <row r="133" spans="1:2">
      <c r="A133" s="44">
        <v>52</v>
      </c>
      <c r="B133" s="15">
        <f t="shared" ref="B133:B196" si="2">STANDARDIZE(A133,$G$2,$G$3)</f>
        <v>-0.70617782398174567</v>
      </c>
    </row>
    <row r="134" spans="1:2">
      <c r="A134" s="44">
        <v>47</v>
      </c>
      <c r="B134" s="15">
        <f t="shared" si="2"/>
        <v>-0.75371375204763236</v>
      </c>
    </row>
    <row r="135" spans="1:2">
      <c r="A135" s="44">
        <v>163</v>
      </c>
      <c r="B135" s="15">
        <f t="shared" si="2"/>
        <v>0.34911977908093794</v>
      </c>
    </row>
    <row r="136" spans="1:2">
      <c r="A136" s="44">
        <v>61</v>
      </c>
      <c r="B136" s="15">
        <f t="shared" si="2"/>
        <v>-0.62061315346314971</v>
      </c>
    </row>
    <row r="137" spans="1:2">
      <c r="A137" s="44">
        <v>88</v>
      </c>
      <c r="B137" s="15">
        <f t="shared" si="2"/>
        <v>-0.3639191419073618</v>
      </c>
    </row>
    <row r="138" spans="1:2">
      <c r="A138" s="44">
        <v>182</v>
      </c>
      <c r="B138" s="15">
        <f t="shared" si="2"/>
        <v>0.52975630573130716</v>
      </c>
    </row>
    <row r="139" spans="1:2">
      <c r="A139" s="44">
        <v>149</v>
      </c>
      <c r="B139" s="15">
        <f t="shared" si="2"/>
        <v>0.2160191804964553</v>
      </c>
    </row>
    <row r="140" spans="1:2">
      <c r="A140" s="44">
        <v>83</v>
      </c>
      <c r="B140" s="15">
        <f t="shared" si="2"/>
        <v>-0.41145506997324843</v>
      </c>
    </row>
    <row r="141" spans="1:2">
      <c r="A141" s="44">
        <v>17</v>
      </c>
      <c r="B141" s="15">
        <f t="shared" si="2"/>
        <v>-1.0389293204429522</v>
      </c>
    </row>
    <row r="142" spans="1:2">
      <c r="A142" s="44">
        <v>85</v>
      </c>
      <c r="B142" s="15">
        <f t="shared" si="2"/>
        <v>-0.3924406987468938</v>
      </c>
    </row>
    <row r="143" spans="1:2">
      <c r="A143" s="44">
        <v>466</v>
      </c>
      <c r="B143" s="15">
        <f t="shared" si="2"/>
        <v>3.2297970198736685</v>
      </c>
    </row>
    <row r="144" spans="1:2">
      <c r="A144" s="44">
        <v>139</v>
      </c>
      <c r="B144" s="15">
        <f t="shared" si="2"/>
        <v>0.12094732436468202</v>
      </c>
    </row>
    <row r="145" spans="1:2">
      <c r="A145" s="44">
        <v>87</v>
      </c>
      <c r="B145" s="15">
        <f t="shared" si="2"/>
        <v>-0.37342632752053911</v>
      </c>
    </row>
    <row r="146" spans="1:2">
      <c r="A146" s="44">
        <v>116</v>
      </c>
      <c r="B146" s="15">
        <f t="shared" si="2"/>
        <v>-9.7717944738396567E-2</v>
      </c>
    </row>
    <row r="147" spans="1:2">
      <c r="A147" s="44">
        <v>97</v>
      </c>
      <c r="B147" s="15">
        <f t="shared" si="2"/>
        <v>-0.27835447138876585</v>
      </c>
    </row>
    <row r="148" spans="1:2">
      <c r="A148" s="44">
        <v>98</v>
      </c>
      <c r="B148" s="15">
        <f t="shared" si="2"/>
        <v>-0.26884728577558847</v>
      </c>
    </row>
    <row r="149" spans="1:2">
      <c r="A149" s="44">
        <v>15</v>
      </c>
      <c r="B149" s="15">
        <f t="shared" si="2"/>
        <v>-1.0579436916693068</v>
      </c>
    </row>
    <row r="150" spans="1:2">
      <c r="A150" s="44">
        <v>77</v>
      </c>
      <c r="B150" s="15">
        <f t="shared" si="2"/>
        <v>-0.46849818365231244</v>
      </c>
    </row>
    <row r="151" spans="1:2">
      <c r="A151" s="44">
        <v>97</v>
      </c>
      <c r="B151" s="15">
        <f t="shared" si="2"/>
        <v>-0.27835447138876585</v>
      </c>
    </row>
    <row r="152" spans="1:2">
      <c r="A152" s="44">
        <v>204</v>
      </c>
      <c r="B152" s="15">
        <f t="shared" si="2"/>
        <v>0.73891438922120845</v>
      </c>
    </row>
    <row r="153" spans="1:2">
      <c r="A153" s="44">
        <v>19</v>
      </c>
      <c r="B153" s="15">
        <f t="shared" si="2"/>
        <v>-1.0199149492165975</v>
      </c>
    </row>
    <row r="154" spans="1:2">
      <c r="A154" s="44">
        <v>68</v>
      </c>
      <c r="B154" s="15">
        <f t="shared" si="2"/>
        <v>-0.55406285417090839</v>
      </c>
    </row>
    <row r="155" spans="1:2">
      <c r="A155" s="44">
        <v>195</v>
      </c>
      <c r="B155" s="15">
        <f t="shared" si="2"/>
        <v>0.65334971870261249</v>
      </c>
    </row>
    <row r="156" spans="1:2">
      <c r="A156" s="44">
        <v>61</v>
      </c>
      <c r="B156" s="15">
        <f t="shared" si="2"/>
        <v>-0.62061315346314971</v>
      </c>
    </row>
    <row r="157" spans="1:2">
      <c r="A157" s="44">
        <v>253</v>
      </c>
      <c r="B157" s="15">
        <f t="shared" si="2"/>
        <v>1.2047664842668977</v>
      </c>
    </row>
    <row r="158" spans="1:2">
      <c r="A158" s="44">
        <v>557</v>
      </c>
      <c r="B158" s="15">
        <f t="shared" si="2"/>
        <v>4.0949509106728055</v>
      </c>
    </row>
    <row r="159" spans="1:2">
      <c r="A159" s="44">
        <v>94</v>
      </c>
      <c r="B159" s="15">
        <f t="shared" si="2"/>
        <v>-0.30687602822829779</v>
      </c>
    </row>
    <row r="160" spans="1:2">
      <c r="A160" s="44">
        <v>66</v>
      </c>
      <c r="B160" s="15">
        <f t="shared" si="2"/>
        <v>-0.57307722539726302</v>
      </c>
    </row>
    <row r="161" spans="1:2">
      <c r="A161" s="44">
        <v>10</v>
      </c>
      <c r="B161" s="15">
        <f t="shared" si="2"/>
        <v>-1.1054796197351935</v>
      </c>
    </row>
    <row r="162" spans="1:2">
      <c r="A162" s="44">
        <v>149</v>
      </c>
      <c r="B162" s="15">
        <f t="shared" si="2"/>
        <v>0.2160191804964553</v>
      </c>
    </row>
    <row r="163" spans="1:2">
      <c r="A163" s="44">
        <v>89</v>
      </c>
      <c r="B163" s="15">
        <f t="shared" si="2"/>
        <v>-0.35441195629418448</v>
      </c>
    </row>
    <row r="164" spans="1:2">
      <c r="A164" s="44">
        <v>253</v>
      </c>
      <c r="B164" s="15">
        <f t="shared" si="2"/>
        <v>1.2047664842668977</v>
      </c>
    </row>
    <row r="165" spans="1:2">
      <c r="A165" s="44">
        <v>189</v>
      </c>
      <c r="B165" s="15">
        <f t="shared" si="2"/>
        <v>0.59630660502354849</v>
      </c>
    </row>
    <row r="166" spans="1:2">
      <c r="A166" s="44">
        <v>20</v>
      </c>
      <c r="B166" s="15">
        <f t="shared" si="2"/>
        <v>-1.0104077636034201</v>
      </c>
    </row>
    <row r="167" spans="1:2">
      <c r="A167" s="44">
        <v>75</v>
      </c>
      <c r="B167" s="15">
        <f t="shared" si="2"/>
        <v>-0.48751255487866707</v>
      </c>
    </row>
    <row r="168" spans="1:2">
      <c r="A168" s="44">
        <v>102</v>
      </c>
      <c r="B168" s="15">
        <f t="shared" si="2"/>
        <v>-0.23081854332287918</v>
      </c>
    </row>
    <row r="169" spans="1:2">
      <c r="A169" s="44">
        <v>46</v>
      </c>
      <c r="B169" s="15">
        <f t="shared" si="2"/>
        <v>-0.76322093766080967</v>
      </c>
    </row>
    <row r="170" spans="1:2">
      <c r="A170" s="44">
        <v>60</v>
      </c>
      <c r="B170" s="15">
        <f t="shared" si="2"/>
        <v>-0.63012033907632703</v>
      </c>
    </row>
    <row r="171" spans="1:2">
      <c r="A171" s="44">
        <v>277</v>
      </c>
      <c r="B171" s="15">
        <f t="shared" si="2"/>
        <v>1.4329389389831535</v>
      </c>
    </row>
    <row r="172" spans="1:2">
      <c r="A172" s="44">
        <v>65</v>
      </c>
      <c r="B172" s="15">
        <f t="shared" si="2"/>
        <v>-0.58258441101044034</v>
      </c>
    </row>
    <row r="173" spans="1:2">
      <c r="A173" s="44">
        <v>169</v>
      </c>
      <c r="B173" s="15">
        <f t="shared" si="2"/>
        <v>0.40616289276000189</v>
      </c>
    </row>
    <row r="174" spans="1:2">
      <c r="A174" s="44">
        <v>122</v>
      </c>
      <c r="B174" s="15">
        <f t="shared" si="2"/>
        <v>-4.0674831059332589E-2</v>
      </c>
    </row>
    <row r="175" spans="1:2">
      <c r="A175" s="44">
        <v>186</v>
      </c>
      <c r="B175" s="15">
        <f t="shared" si="2"/>
        <v>0.56778504818401654</v>
      </c>
    </row>
    <row r="176" spans="1:2">
      <c r="A176" s="44">
        <v>87</v>
      </c>
      <c r="B176" s="15">
        <f t="shared" si="2"/>
        <v>-0.37342632752053911</v>
      </c>
    </row>
    <row r="177" spans="1:2">
      <c r="A177" s="44">
        <v>24</v>
      </c>
      <c r="B177" s="15">
        <f t="shared" si="2"/>
        <v>-0.97237902115071084</v>
      </c>
    </row>
    <row r="178" spans="1:2">
      <c r="A178" s="44">
        <v>197</v>
      </c>
      <c r="B178" s="15">
        <f t="shared" si="2"/>
        <v>0.67236408992896712</v>
      </c>
    </row>
    <row r="179" spans="1:2">
      <c r="A179" s="44">
        <v>59</v>
      </c>
      <c r="B179" s="15">
        <f t="shared" si="2"/>
        <v>-0.63962752468950435</v>
      </c>
    </row>
    <row r="180" spans="1:2">
      <c r="A180" s="44">
        <v>203</v>
      </c>
      <c r="B180" s="15">
        <f t="shared" si="2"/>
        <v>0.72940720360803113</v>
      </c>
    </row>
    <row r="181" spans="1:2">
      <c r="A181" s="44">
        <v>86</v>
      </c>
      <c r="B181" s="15">
        <f t="shared" si="2"/>
        <v>-0.38293351313371643</v>
      </c>
    </row>
    <row r="182" spans="1:2">
      <c r="A182" s="44">
        <v>132</v>
      </c>
      <c r="B182" s="15">
        <f t="shared" si="2"/>
        <v>5.4397025072440708E-2</v>
      </c>
    </row>
    <row r="183" spans="1:2">
      <c r="A183" s="44">
        <v>311</v>
      </c>
      <c r="B183" s="15">
        <f t="shared" si="2"/>
        <v>1.7561832498311827</v>
      </c>
    </row>
    <row r="184" spans="1:2">
      <c r="A184" s="44">
        <v>175</v>
      </c>
      <c r="B184" s="15">
        <f t="shared" si="2"/>
        <v>0.4632060064390659</v>
      </c>
    </row>
    <row r="185" spans="1:2">
      <c r="A185" s="44">
        <v>69</v>
      </c>
      <c r="B185" s="15">
        <f t="shared" si="2"/>
        <v>-0.54455566855773108</v>
      </c>
    </row>
    <row r="186" spans="1:2">
      <c r="A186" s="44">
        <v>191</v>
      </c>
      <c r="B186" s="15">
        <f t="shared" si="2"/>
        <v>0.61532097624990312</v>
      </c>
    </row>
    <row r="187" spans="1:2">
      <c r="A187" s="44">
        <v>248</v>
      </c>
      <c r="B187" s="15">
        <f t="shared" si="2"/>
        <v>1.157230556201011</v>
      </c>
    </row>
    <row r="188" spans="1:2">
      <c r="A188" s="44">
        <v>67</v>
      </c>
      <c r="B188" s="15">
        <f t="shared" si="2"/>
        <v>-0.56357003978408571</v>
      </c>
    </row>
    <row r="189" spans="1:2">
      <c r="A189" s="44">
        <v>357</v>
      </c>
      <c r="B189" s="15">
        <f t="shared" si="2"/>
        <v>2.1935137880373401</v>
      </c>
    </row>
    <row r="190" spans="1:2">
      <c r="A190" s="44">
        <v>136</v>
      </c>
      <c r="B190" s="15">
        <f t="shared" si="2"/>
        <v>9.2425767525150027E-2</v>
      </c>
    </row>
    <row r="191" spans="1:2">
      <c r="A191" s="44">
        <v>49</v>
      </c>
      <c r="B191" s="15">
        <f t="shared" si="2"/>
        <v>-0.73469938082127761</v>
      </c>
    </row>
    <row r="192" spans="1:2">
      <c r="A192" s="44">
        <v>315</v>
      </c>
      <c r="B192" s="15">
        <f t="shared" si="2"/>
        <v>1.7942119922838919</v>
      </c>
    </row>
    <row r="193" spans="1:2">
      <c r="A193" s="44">
        <v>41</v>
      </c>
      <c r="B193" s="15">
        <f t="shared" si="2"/>
        <v>-0.81075686572669625</v>
      </c>
    </row>
    <row r="194" spans="1:2">
      <c r="A194" s="44">
        <v>141</v>
      </c>
      <c r="B194" s="15">
        <f t="shared" si="2"/>
        <v>0.13996169559103666</v>
      </c>
    </row>
    <row r="195" spans="1:2">
      <c r="A195" s="44">
        <v>96</v>
      </c>
      <c r="B195" s="15">
        <f t="shared" si="2"/>
        <v>-0.28786165700194316</v>
      </c>
    </row>
    <row r="196" spans="1:2">
      <c r="A196" s="44">
        <v>12</v>
      </c>
      <c r="B196" s="15">
        <f t="shared" si="2"/>
        <v>-1.0864652485088389</v>
      </c>
    </row>
    <row r="197" spans="1:2">
      <c r="A197" s="44">
        <v>111</v>
      </c>
      <c r="B197" s="15">
        <f t="shared" ref="B197:B260" si="3">STANDARDIZE(A197,$G$2,$G$3)</f>
        <v>-0.1452538728042832</v>
      </c>
    </row>
    <row r="198" spans="1:2">
      <c r="A198" s="44">
        <v>30</v>
      </c>
      <c r="B198" s="15">
        <f t="shared" si="3"/>
        <v>-0.91533590747164695</v>
      </c>
    </row>
    <row r="199" spans="1:2">
      <c r="A199" s="44">
        <v>118</v>
      </c>
      <c r="B199" s="15">
        <f t="shared" si="3"/>
        <v>-7.8703573512041908E-2</v>
      </c>
    </row>
    <row r="200" spans="1:2">
      <c r="A200" s="44">
        <v>57</v>
      </c>
      <c r="B200" s="15">
        <f t="shared" si="3"/>
        <v>-0.65864189591585898</v>
      </c>
    </row>
    <row r="201" spans="1:2">
      <c r="A201" s="44">
        <v>66</v>
      </c>
      <c r="B201" s="15">
        <f t="shared" si="3"/>
        <v>-0.57307722539726302</v>
      </c>
    </row>
    <row r="202" spans="1:2">
      <c r="A202" s="44">
        <v>74</v>
      </c>
      <c r="B202" s="15">
        <f t="shared" si="3"/>
        <v>-0.49701974049184439</v>
      </c>
    </row>
    <row r="203" spans="1:2">
      <c r="A203" s="44">
        <v>79</v>
      </c>
      <c r="B203" s="15">
        <f t="shared" si="3"/>
        <v>-0.44948381242595775</v>
      </c>
    </row>
    <row r="204" spans="1:2">
      <c r="A204" s="44">
        <v>66</v>
      </c>
      <c r="B204" s="15">
        <f t="shared" si="3"/>
        <v>-0.57307722539726302</v>
      </c>
    </row>
    <row r="205" spans="1:2">
      <c r="A205" s="44">
        <v>63</v>
      </c>
      <c r="B205" s="15">
        <f t="shared" si="3"/>
        <v>-0.60159878223679508</v>
      </c>
    </row>
    <row r="206" spans="1:2">
      <c r="A206" s="44">
        <v>265</v>
      </c>
      <c r="B206" s="15">
        <f t="shared" si="3"/>
        <v>1.3188527116250255</v>
      </c>
    </row>
    <row r="207" spans="1:2">
      <c r="A207" s="44">
        <v>159</v>
      </c>
      <c r="B207" s="15">
        <f t="shared" si="3"/>
        <v>0.31109103662822862</v>
      </c>
    </row>
    <row r="208" spans="1:2">
      <c r="A208" s="44">
        <v>78</v>
      </c>
      <c r="B208" s="15">
        <f t="shared" si="3"/>
        <v>-0.45899099803913507</v>
      </c>
    </row>
    <row r="209" spans="1:2">
      <c r="A209" s="44">
        <v>66</v>
      </c>
      <c r="B209" s="15">
        <f t="shared" si="3"/>
        <v>-0.57307722539726302</v>
      </c>
    </row>
    <row r="210" spans="1:2">
      <c r="A210" s="44">
        <v>94</v>
      </c>
      <c r="B210" s="15">
        <f t="shared" si="3"/>
        <v>-0.30687602822829779</v>
      </c>
    </row>
    <row r="211" spans="1:2">
      <c r="A211" s="44">
        <v>69</v>
      </c>
      <c r="B211" s="15">
        <f t="shared" si="3"/>
        <v>-0.54455566855773108</v>
      </c>
    </row>
    <row r="212" spans="1:2">
      <c r="A212" s="44">
        <v>109</v>
      </c>
      <c r="B212" s="15">
        <f t="shared" si="3"/>
        <v>-0.16426824403063786</v>
      </c>
    </row>
    <row r="213" spans="1:2">
      <c r="A213" s="44">
        <v>61</v>
      </c>
      <c r="B213" s="15">
        <f t="shared" si="3"/>
        <v>-0.62061315346314971</v>
      </c>
    </row>
    <row r="214" spans="1:2">
      <c r="A214" s="44">
        <v>162</v>
      </c>
      <c r="B214" s="15">
        <f t="shared" si="3"/>
        <v>0.33961259346776057</v>
      </c>
    </row>
    <row r="215" spans="1:2">
      <c r="A215" s="44">
        <v>190</v>
      </c>
      <c r="B215" s="15">
        <f t="shared" si="3"/>
        <v>0.6058137906367258</v>
      </c>
    </row>
    <row r="216" spans="1:2">
      <c r="A216" s="44">
        <v>35</v>
      </c>
      <c r="B216" s="15">
        <f t="shared" si="3"/>
        <v>-0.86779997940576026</v>
      </c>
    </row>
    <row r="217" spans="1:2">
      <c r="A217" s="44">
        <v>53</v>
      </c>
      <c r="B217" s="15">
        <f t="shared" si="3"/>
        <v>-0.69667063836856835</v>
      </c>
    </row>
    <row r="218" spans="1:2">
      <c r="A218" s="44">
        <v>68</v>
      </c>
      <c r="B218" s="15">
        <f t="shared" si="3"/>
        <v>-0.55406285417090839</v>
      </c>
    </row>
    <row r="219" spans="1:2">
      <c r="A219" s="44">
        <v>98</v>
      </c>
      <c r="B219" s="15">
        <f t="shared" si="3"/>
        <v>-0.26884728577558847</v>
      </c>
    </row>
    <row r="220" spans="1:2">
      <c r="A220" s="44">
        <v>38</v>
      </c>
      <c r="B220" s="15">
        <f t="shared" si="3"/>
        <v>-0.83927842256622831</v>
      </c>
    </row>
    <row r="221" spans="1:2">
      <c r="A221" s="44">
        <v>202</v>
      </c>
      <c r="B221" s="15">
        <f t="shared" si="3"/>
        <v>0.71990001799485381</v>
      </c>
    </row>
    <row r="222" spans="1:2">
      <c r="A222" s="44">
        <v>15</v>
      </c>
      <c r="B222" s="15">
        <f t="shared" si="3"/>
        <v>-1.0579436916693068</v>
      </c>
    </row>
    <row r="223" spans="1:2">
      <c r="A223" s="44">
        <v>65</v>
      </c>
      <c r="B223" s="15">
        <f t="shared" si="3"/>
        <v>-0.58258441101044034</v>
      </c>
    </row>
    <row r="224" spans="1:2">
      <c r="A224" s="44">
        <v>86</v>
      </c>
      <c r="B224" s="15">
        <f t="shared" si="3"/>
        <v>-0.38293351313371643</v>
      </c>
    </row>
    <row r="225" spans="1:2">
      <c r="A225" s="44">
        <v>876</v>
      </c>
      <c r="B225" s="15">
        <f t="shared" si="3"/>
        <v>7.1277431212763736</v>
      </c>
    </row>
    <row r="226" spans="1:2">
      <c r="A226" s="44">
        <v>127</v>
      </c>
      <c r="B226" s="15">
        <f t="shared" si="3"/>
        <v>6.8610970065540603E-3</v>
      </c>
    </row>
    <row r="227" spans="1:2">
      <c r="A227" s="44">
        <v>139</v>
      </c>
      <c r="B227" s="15">
        <f t="shared" si="3"/>
        <v>0.12094732436468202</v>
      </c>
    </row>
    <row r="228" spans="1:2">
      <c r="A228" s="44">
        <v>87</v>
      </c>
      <c r="B228" s="15">
        <f t="shared" si="3"/>
        <v>-0.37342632752053911</v>
      </c>
    </row>
    <row r="229" spans="1:2">
      <c r="A229" s="44">
        <v>66</v>
      </c>
      <c r="B229" s="15">
        <f t="shared" si="3"/>
        <v>-0.57307722539726302</v>
      </c>
    </row>
    <row r="230" spans="1:2">
      <c r="A230" s="44">
        <v>146</v>
      </c>
      <c r="B230" s="15">
        <f t="shared" si="3"/>
        <v>0.18749762365692332</v>
      </c>
    </row>
    <row r="231" spans="1:2">
      <c r="A231" s="44">
        <v>66</v>
      </c>
      <c r="B231" s="15">
        <f t="shared" si="3"/>
        <v>-0.57307722539726302</v>
      </c>
    </row>
    <row r="232" spans="1:2">
      <c r="A232" s="44">
        <v>197</v>
      </c>
      <c r="B232" s="15">
        <f t="shared" si="3"/>
        <v>0.67236408992896712</v>
      </c>
    </row>
    <row r="233" spans="1:2">
      <c r="A233" s="44">
        <v>156</v>
      </c>
      <c r="B233" s="15">
        <f t="shared" si="3"/>
        <v>0.28256947978869662</v>
      </c>
    </row>
    <row r="234" spans="1:2">
      <c r="A234" s="44">
        <v>49</v>
      </c>
      <c r="B234" s="15">
        <f t="shared" si="3"/>
        <v>-0.73469938082127761</v>
      </c>
    </row>
    <row r="235" spans="1:2">
      <c r="A235" s="44">
        <v>46</v>
      </c>
      <c r="B235" s="15">
        <f t="shared" si="3"/>
        <v>-0.76322093766080967</v>
      </c>
    </row>
    <row r="236" spans="1:2">
      <c r="A236" s="44">
        <v>66</v>
      </c>
      <c r="B236" s="15">
        <f t="shared" si="3"/>
        <v>-0.57307722539726302</v>
      </c>
    </row>
    <row r="237" spans="1:2">
      <c r="A237" s="44">
        <v>75</v>
      </c>
      <c r="B237" s="15">
        <f t="shared" si="3"/>
        <v>-0.48751255487866707</v>
      </c>
    </row>
    <row r="238" spans="1:2">
      <c r="A238" s="44">
        <v>117</v>
      </c>
      <c r="B238" s="15">
        <f t="shared" si="3"/>
        <v>-8.8210759125219237E-2</v>
      </c>
    </row>
    <row r="239" spans="1:2">
      <c r="A239" s="44">
        <v>47</v>
      </c>
      <c r="B239" s="15">
        <f t="shared" si="3"/>
        <v>-0.75371375204763236</v>
      </c>
    </row>
    <row r="240" spans="1:2">
      <c r="A240" s="44">
        <v>65</v>
      </c>
      <c r="B240" s="15">
        <f t="shared" si="3"/>
        <v>-0.58258441101044034</v>
      </c>
    </row>
    <row r="241" spans="1:2">
      <c r="A241" s="44">
        <v>189</v>
      </c>
      <c r="B241" s="15">
        <f t="shared" si="3"/>
        <v>0.59630660502354849</v>
      </c>
    </row>
    <row r="242" spans="1:2">
      <c r="A242" s="44">
        <v>268</v>
      </c>
      <c r="B242" s="15">
        <f t="shared" si="3"/>
        <v>1.3473742684645575</v>
      </c>
    </row>
    <row r="243" spans="1:2">
      <c r="A243" s="44">
        <v>40</v>
      </c>
      <c r="B243" s="15">
        <f t="shared" si="3"/>
        <v>-0.82026405133987357</v>
      </c>
    </row>
    <row r="244" spans="1:2">
      <c r="A244" s="44">
        <v>88</v>
      </c>
      <c r="B244" s="15">
        <f t="shared" si="3"/>
        <v>-0.3639191419073618</v>
      </c>
    </row>
    <row r="245" spans="1:2">
      <c r="A245" s="44">
        <v>70</v>
      </c>
      <c r="B245" s="15">
        <f t="shared" si="3"/>
        <v>-0.53504848294455376</v>
      </c>
    </row>
    <row r="246" spans="1:2">
      <c r="A246" s="44">
        <v>67</v>
      </c>
      <c r="B246" s="15">
        <f t="shared" si="3"/>
        <v>-0.56357003978408571</v>
      </c>
    </row>
    <row r="247" spans="1:2">
      <c r="A247" s="44">
        <v>133</v>
      </c>
      <c r="B247" s="15">
        <f t="shared" si="3"/>
        <v>6.3904210685618038E-2</v>
      </c>
    </row>
    <row r="248" spans="1:2">
      <c r="A248" s="44">
        <v>85</v>
      </c>
      <c r="B248" s="15">
        <f t="shared" si="3"/>
        <v>-0.3924406987468938</v>
      </c>
    </row>
    <row r="249" spans="1:2">
      <c r="A249" s="44">
        <v>268</v>
      </c>
      <c r="B249" s="15">
        <f t="shared" si="3"/>
        <v>1.3473742684645575</v>
      </c>
    </row>
    <row r="250" spans="1:2">
      <c r="A250" s="44">
        <v>37</v>
      </c>
      <c r="B250" s="15">
        <f t="shared" si="3"/>
        <v>-0.84878560817940563</v>
      </c>
    </row>
    <row r="251" spans="1:2">
      <c r="A251" s="44">
        <v>49</v>
      </c>
      <c r="B251" s="15">
        <f t="shared" si="3"/>
        <v>-0.73469938082127761</v>
      </c>
    </row>
    <row r="252" spans="1:2">
      <c r="A252" s="44">
        <v>74</v>
      </c>
      <c r="B252" s="15">
        <f t="shared" si="3"/>
        <v>-0.49701974049184439</v>
      </c>
    </row>
    <row r="253" spans="1:2">
      <c r="A253" s="44">
        <v>223</v>
      </c>
      <c r="B253" s="15">
        <f t="shared" si="3"/>
        <v>0.91955091587157767</v>
      </c>
    </row>
    <row r="254" spans="1:2">
      <c r="A254" s="44">
        <v>87</v>
      </c>
      <c r="B254" s="15">
        <f t="shared" si="3"/>
        <v>-0.37342632752053911</v>
      </c>
    </row>
    <row r="255" spans="1:2">
      <c r="A255" s="44">
        <v>54</v>
      </c>
      <c r="B255" s="15">
        <f t="shared" si="3"/>
        <v>-0.68716345275539104</v>
      </c>
    </row>
    <row r="256" spans="1:2">
      <c r="A256" s="44">
        <v>119</v>
      </c>
      <c r="B256" s="15">
        <f t="shared" si="3"/>
        <v>-6.9196387898864578E-2</v>
      </c>
    </row>
    <row r="257" spans="1:2">
      <c r="A257" s="44">
        <v>97</v>
      </c>
      <c r="B257" s="15">
        <f t="shared" si="3"/>
        <v>-0.27835447138876585</v>
      </c>
    </row>
    <row r="258" spans="1:2">
      <c r="A258" s="44">
        <v>186</v>
      </c>
      <c r="B258" s="15">
        <f t="shared" si="3"/>
        <v>0.56778504818401654</v>
      </c>
    </row>
    <row r="259" spans="1:2">
      <c r="A259" s="44">
        <v>143</v>
      </c>
      <c r="B259" s="15">
        <f t="shared" si="3"/>
        <v>0.15897606681739132</v>
      </c>
    </row>
    <row r="260" spans="1:2">
      <c r="A260" s="44">
        <v>147</v>
      </c>
      <c r="B260" s="15">
        <f t="shared" si="3"/>
        <v>0.19700480927010064</v>
      </c>
    </row>
    <row r="261" spans="1:2">
      <c r="A261" s="44">
        <v>187</v>
      </c>
      <c r="B261" s="15">
        <f t="shared" ref="B261:B324" si="4">STANDARDIZE(A261,$G$2,$G$3)</f>
        <v>0.57729223379719385</v>
      </c>
    </row>
    <row r="262" spans="1:2">
      <c r="A262" s="44">
        <v>155</v>
      </c>
      <c r="B262" s="15">
        <f t="shared" si="4"/>
        <v>0.2730622941755193</v>
      </c>
    </row>
    <row r="263" spans="1:2">
      <c r="A263" s="44">
        <v>91</v>
      </c>
      <c r="B263" s="15">
        <f t="shared" si="4"/>
        <v>-0.3353975850678298</v>
      </c>
    </row>
    <row r="264" spans="1:2">
      <c r="A264" s="44">
        <v>68</v>
      </c>
      <c r="B264" s="15">
        <f t="shared" si="4"/>
        <v>-0.55406285417090839</v>
      </c>
    </row>
    <row r="265" spans="1:2">
      <c r="A265" s="44">
        <v>317</v>
      </c>
      <c r="B265" s="15">
        <f t="shared" si="4"/>
        <v>1.8132263635102468</v>
      </c>
    </row>
    <row r="266" spans="1:2">
      <c r="A266" s="44">
        <v>79</v>
      </c>
      <c r="B266" s="15">
        <f t="shared" si="4"/>
        <v>-0.44948381242595775</v>
      </c>
    </row>
    <row r="267" spans="1:2">
      <c r="A267" s="44">
        <v>47</v>
      </c>
      <c r="B267" s="15">
        <f t="shared" si="4"/>
        <v>-0.75371375204763236</v>
      </c>
    </row>
    <row r="268" spans="1:2">
      <c r="A268" s="44">
        <v>245</v>
      </c>
      <c r="B268" s="15">
        <f t="shared" si="4"/>
        <v>1.1287089993614789</v>
      </c>
    </row>
    <row r="269" spans="1:2">
      <c r="A269" s="44">
        <v>82</v>
      </c>
      <c r="B269" s="15">
        <f t="shared" si="4"/>
        <v>-0.42096225558642575</v>
      </c>
    </row>
    <row r="270" spans="1:2">
      <c r="A270" s="44">
        <v>55</v>
      </c>
      <c r="B270" s="15">
        <f t="shared" si="4"/>
        <v>-0.67765626714221372</v>
      </c>
    </row>
    <row r="271" spans="1:2">
      <c r="A271" s="44">
        <v>70</v>
      </c>
      <c r="B271" s="15">
        <f t="shared" si="4"/>
        <v>-0.53504848294455376</v>
      </c>
    </row>
    <row r="272" spans="1:2">
      <c r="A272" s="44">
        <v>65</v>
      </c>
      <c r="B272" s="15">
        <f t="shared" si="4"/>
        <v>-0.58258441101044034</v>
      </c>
    </row>
    <row r="273" spans="1:2">
      <c r="A273" s="44">
        <v>64</v>
      </c>
      <c r="B273" s="15">
        <f t="shared" si="4"/>
        <v>-0.59209159662361766</v>
      </c>
    </row>
    <row r="274" spans="1:2">
      <c r="A274" s="44">
        <v>67</v>
      </c>
      <c r="B274" s="15">
        <f t="shared" si="4"/>
        <v>-0.56357003978408571</v>
      </c>
    </row>
    <row r="275" spans="1:2">
      <c r="A275" s="44">
        <v>450</v>
      </c>
      <c r="B275" s="15">
        <f t="shared" si="4"/>
        <v>3.0776820500628315</v>
      </c>
    </row>
    <row r="276" spans="1:2">
      <c r="A276" s="44">
        <v>323</v>
      </c>
      <c r="B276" s="15">
        <f t="shared" si="4"/>
        <v>1.8702694771893107</v>
      </c>
    </row>
    <row r="277" spans="1:2">
      <c r="A277" s="44">
        <v>249</v>
      </c>
      <c r="B277" s="15">
        <f t="shared" si="4"/>
        <v>1.1667377418141882</v>
      </c>
    </row>
    <row r="278" spans="1:2">
      <c r="A278" s="44">
        <v>173</v>
      </c>
      <c r="B278" s="15">
        <f t="shared" si="4"/>
        <v>0.44419163521271121</v>
      </c>
    </row>
    <row r="279" spans="1:2">
      <c r="A279" s="44">
        <v>90</v>
      </c>
      <c r="B279" s="15">
        <f t="shared" si="4"/>
        <v>-0.34490477068100711</v>
      </c>
    </row>
    <row r="280" spans="1:2">
      <c r="A280" s="44">
        <v>208</v>
      </c>
      <c r="B280" s="15">
        <f t="shared" si="4"/>
        <v>0.77694313167391771</v>
      </c>
    </row>
    <row r="281" spans="1:2">
      <c r="A281" s="44">
        <v>77</v>
      </c>
      <c r="B281" s="15">
        <f t="shared" si="4"/>
        <v>-0.46849818365231244</v>
      </c>
    </row>
    <row r="282" spans="1:2">
      <c r="A282" s="44">
        <v>41</v>
      </c>
      <c r="B282" s="15">
        <f t="shared" si="4"/>
        <v>-0.81075686572669625</v>
      </c>
    </row>
    <row r="283" spans="1:2">
      <c r="A283" s="44">
        <v>148</v>
      </c>
      <c r="B283" s="15">
        <f t="shared" si="4"/>
        <v>0.20651199488327798</v>
      </c>
    </row>
    <row r="284" spans="1:2">
      <c r="A284" s="44">
        <v>272</v>
      </c>
      <c r="B284" s="15">
        <f t="shared" si="4"/>
        <v>1.3854030109172668</v>
      </c>
    </row>
    <row r="285" spans="1:2">
      <c r="A285" s="44">
        <v>76</v>
      </c>
      <c r="B285" s="15">
        <f t="shared" si="4"/>
        <v>-0.47800536926548975</v>
      </c>
    </row>
    <row r="286" spans="1:2">
      <c r="A286" s="44">
        <v>371</v>
      </c>
      <c r="B286" s="15">
        <f t="shared" si="4"/>
        <v>2.3266143866218223</v>
      </c>
    </row>
    <row r="287" spans="1:2">
      <c r="A287" s="44">
        <v>55</v>
      </c>
      <c r="B287" s="15">
        <f t="shared" si="4"/>
        <v>-0.67765626714221372</v>
      </c>
    </row>
    <row r="288" spans="1:2">
      <c r="A288" s="44">
        <v>31</v>
      </c>
      <c r="B288" s="15">
        <f t="shared" si="4"/>
        <v>-0.90582872185846963</v>
      </c>
    </row>
    <row r="289" spans="1:2">
      <c r="A289" s="44">
        <v>69</v>
      </c>
      <c r="B289" s="15">
        <f t="shared" si="4"/>
        <v>-0.54455566855773108</v>
      </c>
    </row>
    <row r="290" spans="1:2">
      <c r="A290" s="44">
        <v>193</v>
      </c>
      <c r="B290" s="15">
        <f t="shared" si="4"/>
        <v>0.63433534747625786</v>
      </c>
    </row>
    <row r="291" spans="1:2">
      <c r="A291" s="44">
        <v>136</v>
      </c>
      <c r="B291" s="15">
        <f t="shared" si="4"/>
        <v>9.2425767525150027E-2</v>
      </c>
    </row>
    <row r="292" spans="1:2">
      <c r="A292" s="44">
        <v>143</v>
      </c>
      <c r="B292" s="15">
        <f t="shared" si="4"/>
        <v>0.15897606681739132</v>
      </c>
    </row>
    <row r="293" spans="1:2">
      <c r="A293" s="44">
        <v>72</v>
      </c>
      <c r="B293" s="15">
        <f t="shared" si="4"/>
        <v>-0.51603411171819902</v>
      </c>
    </row>
    <row r="294" spans="1:2">
      <c r="A294" s="44">
        <v>143</v>
      </c>
      <c r="B294" s="15">
        <f t="shared" si="4"/>
        <v>0.15897606681739132</v>
      </c>
    </row>
    <row r="295" spans="1:2">
      <c r="A295" s="44">
        <v>255</v>
      </c>
      <c r="B295" s="15">
        <f t="shared" si="4"/>
        <v>1.2237808554932523</v>
      </c>
    </row>
    <row r="296" spans="1:2">
      <c r="A296" s="44">
        <v>79</v>
      </c>
      <c r="B296" s="15">
        <f t="shared" si="4"/>
        <v>-0.44948381242595775</v>
      </c>
    </row>
    <row r="297" spans="1:2">
      <c r="A297" s="44">
        <v>100</v>
      </c>
      <c r="B297" s="15">
        <f t="shared" si="4"/>
        <v>-0.24983291454923384</v>
      </c>
    </row>
    <row r="298" spans="1:2">
      <c r="A298" s="44">
        <v>51</v>
      </c>
      <c r="B298" s="15">
        <f t="shared" si="4"/>
        <v>-0.71568500959492298</v>
      </c>
    </row>
    <row r="299" spans="1:2">
      <c r="A299" s="44">
        <v>72</v>
      </c>
      <c r="B299" s="15">
        <f t="shared" si="4"/>
        <v>-0.51603411171819902</v>
      </c>
    </row>
    <row r="300" spans="1:2">
      <c r="A300" s="44">
        <v>391</v>
      </c>
      <c r="B300" s="15">
        <f t="shared" si="4"/>
        <v>2.5167580988853686</v>
      </c>
    </row>
    <row r="301" spans="1:2">
      <c r="A301" s="44">
        <v>27</v>
      </c>
      <c r="B301" s="15">
        <f t="shared" si="4"/>
        <v>-0.9438574643111789</v>
      </c>
    </row>
    <row r="302" spans="1:2">
      <c r="A302" s="44">
        <v>63</v>
      </c>
      <c r="B302" s="15">
        <f t="shared" si="4"/>
        <v>-0.60159878223679508</v>
      </c>
    </row>
    <row r="303" spans="1:2">
      <c r="A303" s="44">
        <v>143</v>
      </c>
      <c r="B303" s="15">
        <f t="shared" si="4"/>
        <v>0.15897606681739132</v>
      </c>
    </row>
    <row r="304" spans="1:2">
      <c r="A304" s="44">
        <v>67</v>
      </c>
      <c r="B304" s="15">
        <f t="shared" si="4"/>
        <v>-0.56357003978408571</v>
      </c>
    </row>
    <row r="305" spans="1:2">
      <c r="A305" s="44">
        <v>72</v>
      </c>
      <c r="B305" s="15">
        <f t="shared" si="4"/>
        <v>-0.51603411171819902</v>
      </c>
    </row>
    <row r="306" spans="1:2">
      <c r="A306" s="44">
        <v>135</v>
      </c>
      <c r="B306" s="15">
        <f t="shared" si="4"/>
        <v>8.2918581911972697E-2</v>
      </c>
    </row>
    <row r="307" spans="1:2">
      <c r="A307" s="44">
        <v>9</v>
      </c>
      <c r="B307" s="15">
        <f t="shared" si="4"/>
        <v>-1.1149868053483709</v>
      </c>
    </row>
    <row r="308" spans="1:2">
      <c r="A308" s="44">
        <v>76</v>
      </c>
      <c r="B308" s="15">
        <f t="shared" si="4"/>
        <v>-0.47800536926548975</v>
      </c>
    </row>
    <row r="309" spans="1:2">
      <c r="A309" s="44">
        <v>166</v>
      </c>
      <c r="B309" s="15">
        <f t="shared" si="4"/>
        <v>0.37764133592046989</v>
      </c>
    </row>
    <row r="310" spans="1:2">
      <c r="A310" s="44">
        <v>333</v>
      </c>
      <c r="B310" s="15">
        <f t="shared" si="4"/>
        <v>1.9653413333210841</v>
      </c>
    </row>
    <row r="311" spans="1:2">
      <c r="A311" s="44">
        <v>80</v>
      </c>
      <c r="B311" s="15">
        <f t="shared" si="4"/>
        <v>-0.43997662681278044</v>
      </c>
    </row>
    <row r="312" spans="1:2">
      <c r="A312" s="44">
        <v>114</v>
      </c>
      <c r="B312" s="15">
        <f t="shared" si="4"/>
        <v>-0.11673231596475123</v>
      </c>
    </row>
    <row r="313" spans="1:2">
      <c r="A313" s="44">
        <v>79</v>
      </c>
      <c r="B313" s="15">
        <f t="shared" si="4"/>
        <v>-0.44948381242595775</v>
      </c>
    </row>
    <row r="314" spans="1:2">
      <c r="A314" s="44">
        <v>392</v>
      </c>
      <c r="B314" s="15">
        <f t="shared" si="4"/>
        <v>2.526265284498546</v>
      </c>
    </row>
    <row r="315" spans="1:2">
      <c r="A315" s="44">
        <v>429</v>
      </c>
      <c r="B315" s="15">
        <f t="shared" si="4"/>
        <v>2.8780311521861073</v>
      </c>
    </row>
    <row r="316" spans="1:2">
      <c r="A316" s="44">
        <v>109</v>
      </c>
      <c r="B316" s="15">
        <f t="shared" si="4"/>
        <v>-0.16426824403063786</v>
      </c>
    </row>
    <row r="317" spans="1:2">
      <c r="A317" s="44">
        <v>66</v>
      </c>
      <c r="B317" s="15">
        <f t="shared" si="4"/>
        <v>-0.57307722539726302</v>
      </c>
    </row>
    <row r="318" spans="1:2">
      <c r="A318" s="44">
        <v>67</v>
      </c>
      <c r="B318" s="15">
        <f t="shared" si="4"/>
        <v>-0.56357003978408571</v>
      </c>
    </row>
    <row r="319" spans="1:2">
      <c r="A319" s="44">
        <v>174</v>
      </c>
      <c r="B319" s="15">
        <f t="shared" si="4"/>
        <v>0.45369882082588853</v>
      </c>
    </row>
    <row r="320" spans="1:2">
      <c r="A320" s="44">
        <v>112</v>
      </c>
      <c r="B320" s="15">
        <f t="shared" si="4"/>
        <v>-0.13574668719110589</v>
      </c>
    </row>
    <row r="321" spans="1:2">
      <c r="A321" s="44">
        <v>118</v>
      </c>
      <c r="B321" s="15">
        <f t="shared" si="4"/>
        <v>-7.8703573512041908E-2</v>
      </c>
    </row>
    <row r="322" spans="1:2">
      <c r="A322" s="44">
        <v>83</v>
      </c>
      <c r="B322" s="15">
        <f t="shared" si="4"/>
        <v>-0.41145506997324843</v>
      </c>
    </row>
    <row r="323" spans="1:2">
      <c r="A323" s="44">
        <v>203</v>
      </c>
      <c r="B323" s="15">
        <f t="shared" si="4"/>
        <v>0.72940720360803113</v>
      </c>
    </row>
    <row r="324" spans="1:2">
      <c r="A324" s="44">
        <v>147</v>
      </c>
      <c r="B324" s="15">
        <f t="shared" si="4"/>
        <v>0.19700480927010064</v>
      </c>
    </row>
    <row r="325" spans="1:2">
      <c r="A325" s="44">
        <v>614</v>
      </c>
      <c r="B325" s="15">
        <f t="shared" ref="B325:B388" si="5">STANDARDIZE(A325,$G$2,$G$3)</f>
        <v>4.6368604906239135</v>
      </c>
    </row>
    <row r="326" spans="1:2">
      <c r="A326" s="44">
        <v>128</v>
      </c>
      <c r="B326" s="15">
        <f t="shared" si="5"/>
        <v>1.6368282619731389E-2</v>
      </c>
    </row>
    <row r="327" spans="1:2">
      <c r="A327" s="44">
        <v>88</v>
      </c>
      <c r="B327" s="15">
        <f t="shared" si="5"/>
        <v>-0.3639191419073618</v>
      </c>
    </row>
    <row r="328" spans="1:2">
      <c r="A328" s="44">
        <v>122</v>
      </c>
      <c r="B328" s="15">
        <f t="shared" si="5"/>
        <v>-4.0674831059332589E-2</v>
      </c>
    </row>
    <row r="329" spans="1:2">
      <c r="A329" s="44">
        <v>200</v>
      </c>
      <c r="B329" s="15">
        <f t="shared" si="5"/>
        <v>0.70088564676849907</v>
      </c>
    </row>
    <row r="330" spans="1:2">
      <c r="A330" s="44">
        <v>30</v>
      </c>
      <c r="B330" s="15">
        <f t="shared" si="5"/>
        <v>-0.91533590747164695</v>
      </c>
    </row>
    <row r="331" spans="1:2">
      <c r="A331" s="44">
        <v>376</v>
      </c>
      <c r="B331" s="15">
        <f t="shared" si="5"/>
        <v>2.374150314687709</v>
      </c>
    </row>
    <row r="332" spans="1:2">
      <c r="A332" s="44">
        <v>153</v>
      </c>
      <c r="B332" s="15">
        <f t="shared" si="5"/>
        <v>0.25404792294916462</v>
      </c>
    </row>
    <row r="333" spans="1:2">
      <c r="A333" s="44">
        <v>227</v>
      </c>
      <c r="B333" s="15">
        <f t="shared" si="5"/>
        <v>0.95757965832428704</v>
      </c>
    </row>
    <row r="334" spans="1:2">
      <c r="A334" s="44">
        <v>233</v>
      </c>
      <c r="B334" s="15">
        <f t="shared" si="5"/>
        <v>1.0146227720033509</v>
      </c>
    </row>
    <row r="335" spans="1:2">
      <c r="A335" s="44">
        <v>106</v>
      </c>
      <c r="B335" s="15">
        <f t="shared" si="5"/>
        <v>-0.19278980087016986</v>
      </c>
    </row>
    <row r="336" spans="1:2">
      <c r="A336" s="44">
        <v>129</v>
      </c>
      <c r="B336" s="15">
        <f t="shared" si="5"/>
        <v>2.5875468232908719E-2</v>
      </c>
    </row>
    <row r="337" spans="1:2">
      <c r="A337" s="44">
        <v>461</v>
      </c>
      <c r="B337" s="15">
        <f t="shared" si="5"/>
        <v>3.1822610918077818</v>
      </c>
    </row>
    <row r="338" spans="1:2">
      <c r="A338" s="44">
        <v>315</v>
      </c>
      <c r="B338" s="15">
        <f t="shared" si="5"/>
        <v>1.7942119922838919</v>
      </c>
    </row>
    <row r="339" spans="1:2">
      <c r="A339" s="44">
        <v>164</v>
      </c>
      <c r="B339" s="15">
        <f t="shared" si="5"/>
        <v>0.35862696469411526</v>
      </c>
    </row>
    <row r="340" spans="1:2">
      <c r="A340" s="44">
        <v>142</v>
      </c>
      <c r="B340" s="15">
        <f t="shared" si="5"/>
        <v>0.149468881204214</v>
      </c>
    </row>
    <row r="341" spans="1:2">
      <c r="A341" s="44">
        <v>73</v>
      </c>
      <c r="B341" s="15">
        <f t="shared" si="5"/>
        <v>-0.5065269261050217</v>
      </c>
    </row>
    <row r="342" spans="1:2">
      <c r="A342" s="44">
        <v>96</v>
      </c>
      <c r="B342" s="15">
        <f t="shared" si="5"/>
        <v>-0.28786165700194316</v>
      </c>
    </row>
    <row r="343" spans="1:2">
      <c r="A343" s="44">
        <v>25</v>
      </c>
      <c r="B343" s="15">
        <f t="shared" si="5"/>
        <v>-0.96287183553753353</v>
      </c>
    </row>
    <row r="344" spans="1:2">
      <c r="A344" s="44">
        <v>87</v>
      </c>
      <c r="B344" s="15">
        <f t="shared" si="5"/>
        <v>-0.37342632752053911</v>
      </c>
    </row>
    <row r="345" spans="1:2">
      <c r="A345" s="44">
        <v>305</v>
      </c>
      <c r="B345" s="15">
        <f t="shared" si="5"/>
        <v>1.6991401361521188</v>
      </c>
    </row>
    <row r="346" spans="1:2">
      <c r="A346" s="44">
        <v>53</v>
      </c>
      <c r="B346" s="15">
        <f t="shared" si="5"/>
        <v>-0.69667063836856835</v>
      </c>
    </row>
    <row r="347" spans="1:2">
      <c r="A347" s="44">
        <v>60</v>
      </c>
      <c r="B347" s="15">
        <f t="shared" si="5"/>
        <v>-0.63012033907632703</v>
      </c>
    </row>
    <row r="348" spans="1:2">
      <c r="A348" s="44">
        <v>62</v>
      </c>
      <c r="B348" s="15">
        <f t="shared" si="5"/>
        <v>-0.6111059678499724</v>
      </c>
    </row>
    <row r="349" spans="1:2">
      <c r="A349" s="44">
        <v>74</v>
      </c>
      <c r="B349" s="15">
        <f t="shared" si="5"/>
        <v>-0.49701974049184439</v>
      </c>
    </row>
    <row r="350" spans="1:2">
      <c r="A350" s="44">
        <v>82</v>
      </c>
      <c r="B350" s="15">
        <f t="shared" si="5"/>
        <v>-0.42096225558642575</v>
      </c>
    </row>
    <row r="351" spans="1:2">
      <c r="A351" s="44">
        <v>83</v>
      </c>
      <c r="B351" s="15">
        <f t="shared" si="5"/>
        <v>-0.41145506997324843</v>
      </c>
    </row>
    <row r="352" spans="1:2">
      <c r="A352" s="44">
        <v>206</v>
      </c>
      <c r="B352" s="15">
        <f t="shared" si="5"/>
        <v>0.75792876044756308</v>
      </c>
    </row>
    <row r="353" spans="1:2">
      <c r="A353" s="44">
        <v>220</v>
      </c>
      <c r="B353" s="15">
        <f t="shared" si="5"/>
        <v>0.89102935903204572</v>
      </c>
    </row>
    <row r="354" spans="1:2">
      <c r="A354" s="44">
        <v>174</v>
      </c>
      <c r="B354" s="15">
        <f t="shared" si="5"/>
        <v>0.45369882082588853</v>
      </c>
    </row>
    <row r="355" spans="1:2">
      <c r="A355" s="44">
        <v>280</v>
      </c>
      <c r="B355" s="15">
        <f t="shared" si="5"/>
        <v>1.4614604958226856</v>
      </c>
    </row>
    <row r="356" spans="1:2">
      <c r="A356" s="44">
        <v>118</v>
      </c>
      <c r="B356" s="15">
        <f t="shared" si="5"/>
        <v>-7.8703573512041908E-2</v>
      </c>
    </row>
    <row r="357" spans="1:2">
      <c r="A357" s="44">
        <v>16</v>
      </c>
      <c r="B357" s="15">
        <f t="shared" si="5"/>
        <v>-1.0484365060561296</v>
      </c>
    </row>
    <row r="358" spans="1:2">
      <c r="A358" s="44">
        <v>138</v>
      </c>
      <c r="B358" s="15">
        <f t="shared" si="5"/>
        <v>0.11144013875150469</v>
      </c>
    </row>
    <row r="359" spans="1:2">
      <c r="A359" s="44">
        <v>61</v>
      </c>
      <c r="B359" s="15">
        <f t="shared" si="5"/>
        <v>-0.62061315346314971</v>
      </c>
    </row>
    <row r="360" spans="1:2">
      <c r="A360" s="44">
        <v>89</v>
      </c>
      <c r="B360" s="15">
        <f t="shared" si="5"/>
        <v>-0.35441195629418448</v>
      </c>
    </row>
    <row r="361" spans="1:2">
      <c r="A361" s="44">
        <v>23</v>
      </c>
      <c r="B361" s="15">
        <f t="shared" si="5"/>
        <v>-0.98188620676388827</v>
      </c>
    </row>
    <row r="362" spans="1:2">
      <c r="A362" s="44">
        <v>78</v>
      </c>
      <c r="B362" s="15">
        <f t="shared" si="5"/>
        <v>-0.45899099803913507</v>
      </c>
    </row>
    <row r="363" spans="1:2">
      <c r="A363" s="44">
        <v>61</v>
      </c>
      <c r="B363" s="15">
        <f t="shared" si="5"/>
        <v>-0.62061315346314971</v>
      </c>
    </row>
    <row r="364" spans="1:2">
      <c r="A364" s="44">
        <v>53</v>
      </c>
      <c r="B364" s="15">
        <f t="shared" si="5"/>
        <v>-0.69667063836856835</v>
      </c>
    </row>
    <row r="365" spans="1:2">
      <c r="A365" s="44">
        <v>234</v>
      </c>
      <c r="B365" s="15">
        <f t="shared" si="5"/>
        <v>1.0241299576165284</v>
      </c>
    </row>
    <row r="366" spans="1:2">
      <c r="A366" s="44">
        <v>111</v>
      </c>
      <c r="B366" s="15">
        <f t="shared" si="5"/>
        <v>-0.1452538728042832</v>
      </c>
    </row>
    <row r="367" spans="1:2">
      <c r="A367" s="44">
        <v>37</v>
      </c>
      <c r="B367" s="15">
        <f t="shared" si="5"/>
        <v>-0.84878560817940563</v>
      </c>
    </row>
    <row r="368" spans="1:2">
      <c r="A368" s="44">
        <v>38</v>
      </c>
      <c r="B368" s="15">
        <f t="shared" si="5"/>
        <v>-0.83927842256622831</v>
      </c>
    </row>
    <row r="369" spans="1:2">
      <c r="A369" s="44">
        <v>70</v>
      </c>
      <c r="B369" s="15">
        <f t="shared" si="5"/>
        <v>-0.53504848294455376</v>
      </c>
    </row>
    <row r="370" spans="1:2">
      <c r="A370" s="44">
        <v>112</v>
      </c>
      <c r="B370" s="15">
        <f t="shared" si="5"/>
        <v>-0.13574668719110589</v>
      </c>
    </row>
    <row r="371" spans="1:2">
      <c r="A371" s="44">
        <v>52</v>
      </c>
      <c r="B371" s="15">
        <f t="shared" si="5"/>
        <v>-0.70617782398174567</v>
      </c>
    </row>
    <row r="372" spans="1:2">
      <c r="A372" s="44">
        <v>350</v>
      </c>
      <c r="B372" s="15">
        <f t="shared" si="5"/>
        <v>2.1269634887450986</v>
      </c>
    </row>
    <row r="373" spans="1:2">
      <c r="A373" s="44">
        <v>295</v>
      </c>
      <c r="B373" s="15">
        <f t="shared" si="5"/>
        <v>1.6040682800203454</v>
      </c>
    </row>
    <row r="374" spans="1:2">
      <c r="A374" s="44">
        <v>78</v>
      </c>
      <c r="B374" s="15">
        <f t="shared" si="5"/>
        <v>-0.45899099803913507</v>
      </c>
    </row>
    <row r="375" spans="1:2">
      <c r="A375" s="44">
        <v>69</v>
      </c>
      <c r="B375" s="15">
        <f t="shared" si="5"/>
        <v>-0.54455566855773108</v>
      </c>
    </row>
    <row r="376" spans="1:2">
      <c r="A376" s="44">
        <v>21</v>
      </c>
      <c r="B376" s="15">
        <f t="shared" si="5"/>
        <v>-1.0009005779902429</v>
      </c>
    </row>
    <row r="377" spans="1:2">
      <c r="A377" s="44">
        <v>84</v>
      </c>
      <c r="B377" s="15">
        <f t="shared" si="5"/>
        <v>-0.40194788436007112</v>
      </c>
    </row>
    <row r="378" spans="1:2">
      <c r="A378" s="44">
        <v>116</v>
      </c>
      <c r="B378" s="15">
        <f t="shared" si="5"/>
        <v>-9.7717944738396567E-2</v>
      </c>
    </row>
    <row r="379" spans="1:2">
      <c r="A379" s="44">
        <v>134</v>
      </c>
      <c r="B379" s="15">
        <f t="shared" si="5"/>
        <v>7.3411396298795367E-2</v>
      </c>
    </row>
    <row r="380" spans="1:2">
      <c r="A380" s="44">
        <v>54</v>
      </c>
      <c r="B380" s="15">
        <f t="shared" si="5"/>
        <v>-0.68716345275539104</v>
      </c>
    </row>
    <row r="381" spans="1:2">
      <c r="A381" s="44">
        <v>82</v>
      </c>
      <c r="B381" s="15">
        <f t="shared" si="5"/>
        <v>-0.42096225558642575</v>
      </c>
    </row>
    <row r="382" spans="1:2">
      <c r="A382" s="44">
        <v>70</v>
      </c>
      <c r="B382" s="15">
        <f t="shared" si="5"/>
        <v>-0.53504848294455376</v>
      </c>
    </row>
    <row r="383" spans="1:2">
      <c r="A383" s="44">
        <v>57</v>
      </c>
      <c r="B383" s="15">
        <f t="shared" si="5"/>
        <v>-0.65864189591585898</v>
      </c>
    </row>
    <row r="384" spans="1:2">
      <c r="A384" s="44">
        <v>211</v>
      </c>
      <c r="B384" s="15">
        <f t="shared" si="5"/>
        <v>0.80546468851344977</v>
      </c>
    </row>
    <row r="385" spans="1:2">
      <c r="A385" s="44">
        <v>124</v>
      </c>
      <c r="B385" s="15">
        <f t="shared" si="5"/>
        <v>-2.166045983297793E-2</v>
      </c>
    </row>
    <row r="386" spans="1:2">
      <c r="A386" s="44">
        <v>44</v>
      </c>
      <c r="B386" s="15">
        <f t="shared" si="5"/>
        <v>-0.7822353088871643</v>
      </c>
    </row>
    <row r="387" spans="1:2">
      <c r="A387" s="44">
        <v>88</v>
      </c>
      <c r="B387" s="15">
        <f t="shared" si="5"/>
        <v>-0.3639191419073618</v>
      </c>
    </row>
    <row r="388" spans="1:2">
      <c r="A388" s="44">
        <v>117</v>
      </c>
      <c r="B388" s="15">
        <f t="shared" si="5"/>
        <v>-8.8210759125219237E-2</v>
      </c>
    </row>
    <row r="389" spans="1:2">
      <c r="A389" s="44">
        <v>250</v>
      </c>
      <c r="B389" s="15">
        <f t="shared" ref="B389:B452" si="6">STANDARDIZE(A389,$G$2,$G$3)</f>
        <v>1.1762449274273656</v>
      </c>
    </row>
    <row r="390" spans="1:2">
      <c r="A390" s="44">
        <v>89</v>
      </c>
      <c r="B390" s="15">
        <f t="shared" si="6"/>
        <v>-0.35441195629418448</v>
      </c>
    </row>
    <row r="391" spans="1:2">
      <c r="A391" s="44">
        <v>57</v>
      </c>
      <c r="B391" s="15">
        <f t="shared" si="6"/>
        <v>-0.65864189591585898</v>
      </c>
    </row>
    <row r="392" spans="1:2">
      <c r="A392" s="44">
        <v>98</v>
      </c>
      <c r="B392" s="15">
        <f t="shared" si="6"/>
        <v>-0.26884728577558847</v>
      </c>
    </row>
    <row r="393" spans="1:2">
      <c r="A393" s="44">
        <v>182</v>
      </c>
      <c r="B393" s="15">
        <f t="shared" si="6"/>
        <v>0.52975630573130716</v>
      </c>
    </row>
    <row r="394" spans="1:2">
      <c r="A394" s="44">
        <v>125</v>
      </c>
      <c r="B394" s="15">
        <f t="shared" si="6"/>
        <v>-1.21532742198006E-2</v>
      </c>
    </row>
    <row r="395" spans="1:2">
      <c r="A395" s="44">
        <v>128</v>
      </c>
      <c r="B395" s="15">
        <f t="shared" si="6"/>
        <v>1.6368282619731389E-2</v>
      </c>
    </row>
    <row r="396" spans="1:2">
      <c r="A396" s="44">
        <v>295</v>
      </c>
      <c r="B396" s="15">
        <f t="shared" si="6"/>
        <v>1.6040682800203454</v>
      </c>
    </row>
    <row r="397" spans="1:2">
      <c r="A397" s="44">
        <v>88</v>
      </c>
      <c r="B397" s="15">
        <f t="shared" si="6"/>
        <v>-0.3639191419073618</v>
      </c>
    </row>
    <row r="398" spans="1:2">
      <c r="A398" s="44">
        <v>60</v>
      </c>
      <c r="B398" s="15">
        <f t="shared" si="6"/>
        <v>-0.63012033907632703</v>
      </c>
    </row>
    <row r="399" spans="1:2">
      <c r="A399" s="44">
        <v>84</v>
      </c>
      <c r="B399" s="15">
        <f t="shared" si="6"/>
        <v>-0.40194788436007112</v>
      </c>
    </row>
    <row r="400" spans="1:2">
      <c r="A400" s="44">
        <v>209</v>
      </c>
      <c r="B400" s="15">
        <f t="shared" si="6"/>
        <v>0.78645031728709514</v>
      </c>
    </row>
    <row r="401" spans="1:2">
      <c r="A401" s="44">
        <v>43</v>
      </c>
      <c r="B401" s="15">
        <f t="shared" si="6"/>
        <v>-0.79174249450034162</v>
      </c>
    </row>
    <row r="402" spans="1:2">
      <c r="A402" s="44">
        <v>31</v>
      </c>
      <c r="B402" s="15">
        <f t="shared" si="6"/>
        <v>-0.90582872185846963</v>
      </c>
    </row>
    <row r="403" spans="1:2">
      <c r="A403" s="44">
        <v>108</v>
      </c>
      <c r="B403" s="15">
        <f t="shared" si="6"/>
        <v>-0.1737754296438152</v>
      </c>
    </row>
    <row r="404" spans="1:2">
      <c r="A404" s="44">
        <v>65</v>
      </c>
      <c r="B404" s="15">
        <f t="shared" si="6"/>
        <v>-0.58258441101044034</v>
      </c>
    </row>
    <row r="405" spans="1:2">
      <c r="A405" s="44">
        <v>667</v>
      </c>
      <c r="B405" s="15">
        <f t="shared" si="6"/>
        <v>5.1407413281223118</v>
      </c>
    </row>
    <row r="406" spans="1:2">
      <c r="A406" s="44">
        <v>28</v>
      </c>
      <c r="B406" s="15">
        <f t="shared" si="6"/>
        <v>-0.93435027869800158</v>
      </c>
    </row>
    <row r="407" spans="1:2">
      <c r="A407" s="44">
        <v>23</v>
      </c>
      <c r="B407" s="15">
        <f t="shared" si="6"/>
        <v>-0.98188620676388827</v>
      </c>
    </row>
    <row r="408" spans="1:2">
      <c r="A408" s="44">
        <v>52</v>
      </c>
      <c r="B408" s="15">
        <f t="shared" si="6"/>
        <v>-0.70617782398174567</v>
      </c>
    </row>
    <row r="409" spans="1:2">
      <c r="A409" s="44">
        <v>69</v>
      </c>
      <c r="B409" s="15">
        <f t="shared" si="6"/>
        <v>-0.54455566855773108</v>
      </c>
    </row>
    <row r="410" spans="1:2">
      <c r="A410" s="44">
        <v>406</v>
      </c>
      <c r="B410" s="15">
        <f t="shared" si="6"/>
        <v>2.6593658830830287</v>
      </c>
    </row>
    <row r="411" spans="1:2">
      <c r="A411" s="44">
        <v>23</v>
      </c>
      <c r="B411" s="15">
        <f t="shared" si="6"/>
        <v>-0.98188620676388827</v>
      </c>
    </row>
    <row r="412" spans="1:2">
      <c r="A412" s="44">
        <v>77</v>
      </c>
      <c r="B412" s="15">
        <f t="shared" si="6"/>
        <v>-0.46849818365231244</v>
      </c>
    </row>
    <row r="413" spans="1:2">
      <c r="A413" s="44">
        <v>81</v>
      </c>
      <c r="B413" s="15">
        <f t="shared" si="6"/>
        <v>-0.43046944119960312</v>
      </c>
    </row>
    <row r="414" spans="1:2">
      <c r="A414" s="44">
        <v>62</v>
      </c>
      <c r="B414" s="15">
        <f t="shared" si="6"/>
        <v>-0.6111059678499724</v>
      </c>
    </row>
    <row r="415" spans="1:2">
      <c r="A415" s="44">
        <v>93</v>
      </c>
      <c r="B415" s="15">
        <f t="shared" si="6"/>
        <v>-0.31638321384147516</v>
      </c>
    </row>
    <row r="416" spans="1:2">
      <c r="A416" s="44">
        <v>201</v>
      </c>
      <c r="B416" s="15">
        <f t="shared" si="6"/>
        <v>0.7103928323816765</v>
      </c>
    </row>
    <row r="417" spans="1:2">
      <c r="A417" s="44">
        <v>39</v>
      </c>
      <c r="B417" s="15">
        <f t="shared" si="6"/>
        <v>-0.82977123695305099</v>
      </c>
    </row>
    <row r="418" spans="1:2">
      <c r="A418" s="44">
        <v>134</v>
      </c>
      <c r="B418" s="15">
        <f t="shared" si="6"/>
        <v>7.3411396298795367E-2</v>
      </c>
    </row>
    <row r="419" spans="1:2">
      <c r="A419" s="44">
        <v>69</v>
      </c>
      <c r="B419" s="15">
        <f t="shared" si="6"/>
        <v>-0.54455566855773108</v>
      </c>
    </row>
    <row r="420" spans="1:2">
      <c r="A420" s="44">
        <v>201</v>
      </c>
      <c r="B420" s="15">
        <f t="shared" si="6"/>
        <v>0.7103928323816765</v>
      </c>
    </row>
    <row r="421" spans="1:2">
      <c r="A421" s="44">
        <v>316</v>
      </c>
      <c r="B421" s="15">
        <f t="shared" si="6"/>
        <v>1.8037191778970694</v>
      </c>
    </row>
    <row r="422" spans="1:2">
      <c r="A422" s="44">
        <v>18</v>
      </c>
      <c r="B422" s="15">
        <f t="shared" si="6"/>
        <v>-1.029422134829775</v>
      </c>
    </row>
    <row r="423" spans="1:2">
      <c r="A423" s="44">
        <v>46</v>
      </c>
      <c r="B423" s="15">
        <f t="shared" si="6"/>
        <v>-0.76322093766080967</v>
      </c>
    </row>
    <row r="424" spans="1:2">
      <c r="A424" s="44">
        <v>71</v>
      </c>
      <c r="B424" s="15">
        <f t="shared" si="6"/>
        <v>-0.52554129733137644</v>
      </c>
    </row>
    <row r="425" spans="1:2">
      <c r="A425" s="44">
        <v>51</v>
      </c>
      <c r="B425" s="15">
        <f t="shared" si="6"/>
        <v>-0.71568500959492298</v>
      </c>
    </row>
    <row r="426" spans="1:2">
      <c r="A426" s="44">
        <v>33</v>
      </c>
      <c r="B426" s="15">
        <f t="shared" si="6"/>
        <v>-0.88681435063211489</v>
      </c>
    </row>
    <row r="427" spans="1:2">
      <c r="A427" s="44">
        <v>144</v>
      </c>
      <c r="B427" s="15">
        <f t="shared" si="6"/>
        <v>0.16848325243056866</v>
      </c>
    </row>
    <row r="428" spans="1:2">
      <c r="A428" s="44">
        <v>139</v>
      </c>
      <c r="B428" s="15">
        <f t="shared" si="6"/>
        <v>0.12094732436468202</v>
      </c>
    </row>
    <row r="429" spans="1:2">
      <c r="A429" s="44">
        <v>54</v>
      </c>
      <c r="B429" s="15">
        <f t="shared" si="6"/>
        <v>-0.68716345275539104</v>
      </c>
    </row>
    <row r="430" spans="1:2">
      <c r="A430" s="44">
        <v>83</v>
      </c>
      <c r="B430" s="15">
        <f t="shared" si="6"/>
        <v>-0.41145506997324843</v>
      </c>
    </row>
    <row r="431" spans="1:2">
      <c r="A431" s="44">
        <v>70</v>
      </c>
      <c r="B431" s="15">
        <f t="shared" si="6"/>
        <v>-0.53504848294455376</v>
      </c>
    </row>
    <row r="432" spans="1:2">
      <c r="A432" s="44">
        <v>48</v>
      </c>
      <c r="B432" s="15">
        <f t="shared" si="6"/>
        <v>-0.74420656643445493</v>
      </c>
    </row>
    <row r="433" spans="1:2">
      <c r="A433" s="44">
        <v>158</v>
      </c>
      <c r="B433" s="15">
        <f t="shared" si="6"/>
        <v>0.30158385101505125</v>
      </c>
    </row>
    <row r="434" spans="1:2">
      <c r="A434" s="44">
        <v>77</v>
      </c>
      <c r="B434" s="15">
        <f t="shared" si="6"/>
        <v>-0.46849818365231244</v>
      </c>
    </row>
    <row r="435" spans="1:2">
      <c r="A435" s="44">
        <v>33</v>
      </c>
      <c r="B435" s="15">
        <f t="shared" si="6"/>
        <v>-0.88681435063211489</v>
      </c>
    </row>
    <row r="436" spans="1:2">
      <c r="A436" s="44">
        <v>260</v>
      </c>
      <c r="B436" s="15">
        <f t="shared" si="6"/>
        <v>1.2713167835591388</v>
      </c>
    </row>
    <row r="437" spans="1:2">
      <c r="A437" s="44">
        <v>45</v>
      </c>
      <c r="B437" s="15">
        <f t="shared" si="6"/>
        <v>-0.77272812327398699</v>
      </c>
    </row>
    <row r="438" spans="1:2">
      <c r="A438" s="44">
        <v>237</v>
      </c>
      <c r="B438" s="15">
        <f t="shared" si="6"/>
        <v>1.0526515144560604</v>
      </c>
    </row>
    <row r="439" spans="1:2">
      <c r="A439" s="44">
        <v>87</v>
      </c>
      <c r="B439" s="15">
        <f t="shared" si="6"/>
        <v>-0.37342632752053911</v>
      </c>
    </row>
    <row r="440" spans="1:2">
      <c r="A440" s="44">
        <v>72</v>
      </c>
      <c r="B440" s="15">
        <f t="shared" si="6"/>
        <v>-0.51603411171819902</v>
      </c>
    </row>
    <row r="441" spans="1:2">
      <c r="A441" s="44">
        <v>40</v>
      </c>
      <c r="B441" s="15">
        <f t="shared" si="6"/>
        <v>-0.82026405133987357</v>
      </c>
    </row>
    <row r="442" spans="1:2">
      <c r="A442" s="44">
        <v>24</v>
      </c>
      <c r="B442" s="15">
        <f t="shared" si="6"/>
        <v>-0.97237902115071084</v>
      </c>
    </row>
    <row r="443" spans="1:2">
      <c r="A443" s="44">
        <v>195</v>
      </c>
      <c r="B443" s="15">
        <f t="shared" si="6"/>
        <v>0.65334971870261249</v>
      </c>
    </row>
    <row r="444" spans="1:2">
      <c r="A444" s="44">
        <v>191</v>
      </c>
      <c r="B444" s="15">
        <f t="shared" si="6"/>
        <v>0.61532097624990312</v>
      </c>
    </row>
    <row r="445" spans="1:2">
      <c r="A445" s="44">
        <v>99</v>
      </c>
      <c r="B445" s="15">
        <f t="shared" si="6"/>
        <v>-0.25934010016241116</v>
      </c>
    </row>
    <row r="446" spans="1:2">
      <c r="A446" s="44">
        <v>118</v>
      </c>
      <c r="B446" s="15">
        <f t="shared" si="6"/>
        <v>-7.8703573512041908E-2</v>
      </c>
    </row>
    <row r="447" spans="1:2">
      <c r="A447" s="44">
        <v>80</v>
      </c>
      <c r="B447" s="15">
        <f t="shared" si="6"/>
        <v>-0.43997662681278044</v>
      </c>
    </row>
    <row r="448" spans="1:2">
      <c r="A448" s="44">
        <v>236</v>
      </c>
      <c r="B448" s="15">
        <f t="shared" si="6"/>
        <v>1.043144328842883</v>
      </c>
    </row>
    <row r="449" spans="1:2">
      <c r="A449" s="44">
        <v>106</v>
      </c>
      <c r="B449" s="15">
        <f t="shared" si="6"/>
        <v>-0.19278980087016986</v>
      </c>
    </row>
    <row r="450" spans="1:2">
      <c r="A450" s="44">
        <v>48</v>
      </c>
      <c r="B450" s="15">
        <f t="shared" si="6"/>
        <v>-0.74420656643445493</v>
      </c>
    </row>
    <row r="451" spans="1:2">
      <c r="A451" s="44">
        <v>209</v>
      </c>
      <c r="B451" s="15">
        <f t="shared" si="6"/>
        <v>0.78645031728709514</v>
      </c>
    </row>
    <row r="452" spans="1:2">
      <c r="A452" s="44">
        <v>320</v>
      </c>
      <c r="B452" s="15">
        <f t="shared" si="6"/>
        <v>1.8417479203497786</v>
      </c>
    </row>
    <row r="453" spans="1:2">
      <c r="A453" s="44">
        <v>99</v>
      </c>
      <c r="B453" s="15">
        <f t="shared" ref="B453:B516" si="7">STANDARDIZE(A453,$G$2,$G$3)</f>
        <v>-0.25934010016241116</v>
      </c>
    </row>
    <row r="454" spans="1:2">
      <c r="A454" s="44">
        <v>35</v>
      </c>
      <c r="B454" s="15">
        <f t="shared" si="7"/>
        <v>-0.86779997940576026</v>
      </c>
    </row>
    <row r="455" spans="1:2">
      <c r="A455" s="44">
        <v>216</v>
      </c>
      <c r="B455" s="15">
        <f t="shared" si="7"/>
        <v>0.85300061657933635</v>
      </c>
    </row>
    <row r="456" spans="1:2">
      <c r="A456" s="44">
        <v>68</v>
      </c>
      <c r="B456" s="15">
        <f t="shared" si="7"/>
        <v>-0.55406285417090839</v>
      </c>
    </row>
    <row r="457" spans="1:2">
      <c r="A457" s="44">
        <v>40</v>
      </c>
      <c r="B457" s="15">
        <f t="shared" si="7"/>
        <v>-0.82026405133987357</v>
      </c>
    </row>
    <row r="458" spans="1:2">
      <c r="A458" s="44">
        <v>70</v>
      </c>
      <c r="B458" s="15">
        <f t="shared" si="7"/>
        <v>-0.53504848294455376</v>
      </c>
    </row>
    <row r="459" spans="1:2">
      <c r="A459" s="44">
        <v>128</v>
      </c>
      <c r="B459" s="15">
        <f t="shared" si="7"/>
        <v>1.6368282619731389E-2</v>
      </c>
    </row>
    <row r="460" spans="1:2">
      <c r="A460" s="44">
        <v>138</v>
      </c>
      <c r="B460" s="15">
        <f t="shared" si="7"/>
        <v>0.11144013875150469</v>
      </c>
    </row>
    <row r="461" spans="1:2">
      <c r="A461" s="44">
        <v>44</v>
      </c>
      <c r="B461" s="15">
        <f t="shared" si="7"/>
        <v>-0.7822353088871643</v>
      </c>
    </row>
    <row r="462" spans="1:2">
      <c r="A462" s="44">
        <v>89</v>
      </c>
      <c r="B462" s="15">
        <f t="shared" si="7"/>
        <v>-0.35441195629418448</v>
      </c>
    </row>
    <row r="463" spans="1:2">
      <c r="A463" s="44">
        <v>118</v>
      </c>
      <c r="B463" s="15">
        <f t="shared" si="7"/>
        <v>-7.8703573512041908E-2</v>
      </c>
    </row>
    <row r="464" spans="1:2">
      <c r="A464" s="44">
        <v>292</v>
      </c>
      <c r="B464" s="15">
        <f t="shared" si="7"/>
        <v>1.5755467231808133</v>
      </c>
    </row>
    <row r="465" spans="1:2">
      <c r="A465" s="44">
        <v>475</v>
      </c>
      <c r="B465" s="15">
        <f t="shared" si="7"/>
        <v>3.3153616903922645</v>
      </c>
    </row>
    <row r="466" spans="1:2">
      <c r="A466" s="44">
        <v>215</v>
      </c>
      <c r="B466" s="15">
        <f t="shared" si="7"/>
        <v>0.84349343096615903</v>
      </c>
    </row>
    <row r="467" spans="1:2">
      <c r="A467" s="44">
        <v>149</v>
      </c>
      <c r="B467" s="15">
        <f t="shared" si="7"/>
        <v>0.2160191804964553</v>
      </c>
    </row>
    <row r="468" spans="1:2">
      <c r="A468" s="44">
        <v>224</v>
      </c>
      <c r="B468" s="15">
        <f t="shared" si="7"/>
        <v>0.92905810148475498</v>
      </c>
    </row>
    <row r="469" spans="1:2">
      <c r="A469" s="44">
        <v>61</v>
      </c>
      <c r="B469" s="15">
        <f t="shared" si="7"/>
        <v>-0.62061315346314971</v>
      </c>
    </row>
    <row r="470" spans="1:2">
      <c r="A470" s="44">
        <v>62</v>
      </c>
      <c r="B470" s="15">
        <f t="shared" si="7"/>
        <v>-0.6111059678499724</v>
      </c>
    </row>
    <row r="471" spans="1:2">
      <c r="A471" s="44">
        <v>65</v>
      </c>
      <c r="B471" s="15">
        <f t="shared" si="7"/>
        <v>-0.58258441101044034</v>
      </c>
    </row>
    <row r="472" spans="1:2">
      <c r="A472" s="44">
        <v>62</v>
      </c>
      <c r="B472" s="15">
        <f t="shared" si="7"/>
        <v>-0.6111059678499724</v>
      </c>
    </row>
    <row r="473" spans="1:2">
      <c r="A473" s="44">
        <v>108</v>
      </c>
      <c r="B473" s="15">
        <f t="shared" si="7"/>
        <v>-0.1737754296438152</v>
      </c>
    </row>
    <row r="474" spans="1:2">
      <c r="A474" s="44">
        <v>289</v>
      </c>
      <c r="B474" s="15">
        <f t="shared" si="7"/>
        <v>1.5470251663412815</v>
      </c>
    </row>
    <row r="475" spans="1:2">
      <c r="A475" s="44">
        <v>35</v>
      </c>
      <c r="B475" s="15">
        <f t="shared" si="7"/>
        <v>-0.86779997940576026</v>
      </c>
    </row>
    <row r="476" spans="1:2">
      <c r="A476" s="44">
        <v>72</v>
      </c>
      <c r="B476" s="15">
        <f t="shared" si="7"/>
        <v>-0.51603411171819902</v>
      </c>
    </row>
    <row r="477" spans="1:2">
      <c r="A477" s="44">
        <v>86</v>
      </c>
      <c r="B477" s="15">
        <f t="shared" si="7"/>
        <v>-0.38293351313371643</v>
      </c>
    </row>
    <row r="478" spans="1:2">
      <c r="A478" s="44">
        <v>94</v>
      </c>
      <c r="B478" s="15">
        <f t="shared" si="7"/>
        <v>-0.30687602822829779</v>
      </c>
    </row>
    <row r="479" spans="1:2">
      <c r="A479" s="44">
        <v>134</v>
      </c>
      <c r="B479" s="15">
        <f t="shared" si="7"/>
        <v>7.3411396298795367E-2</v>
      </c>
    </row>
    <row r="480" spans="1:2">
      <c r="A480" s="44">
        <v>45</v>
      </c>
      <c r="B480" s="15">
        <f t="shared" si="7"/>
        <v>-0.77272812327398699</v>
      </c>
    </row>
    <row r="481" spans="1:2">
      <c r="A481" s="44">
        <v>55</v>
      </c>
      <c r="B481" s="15">
        <f t="shared" si="7"/>
        <v>-0.67765626714221372</v>
      </c>
    </row>
    <row r="482" spans="1:2">
      <c r="A482" s="44">
        <v>29</v>
      </c>
      <c r="B482" s="15">
        <f t="shared" si="7"/>
        <v>-0.92484309308482426</v>
      </c>
    </row>
    <row r="483" spans="1:2">
      <c r="A483" s="44">
        <v>268</v>
      </c>
      <c r="B483" s="15">
        <f t="shared" si="7"/>
        <v>1.3473742684645575</v>
      </c>
    </row>
    <row r="484" spans="1:2">
      <c r="A484" s="44">
        <v>31</v>
      </c>
      <c r="B484" s="15">
        <f t="shared" si="7"/>
        <v>-0.90582872185846963</v>
      </c>
    </row>
    <row r="485" spans="1:2">
      <c r="A485" s="44">
        <v>232</v>
      </c>
      <c r="B485" s="15">
        <f t="shared" si="7"/>
        <v>1.0051155863901737</v>
      </c>
    </row>
    <row r="486" spans="1:2">
      <c r="A486" s="44">
        <v>64</v>
      </c>
      <c r="B486" s="15">
        <f t="shared" si="7"/>
        <v>-0.59209159662361766</v>
      </c>
    </row>
    <row r="487" spans="1:2">
      <c r="A487" s="44">
        <v>205</v>
      </c>
      <c r="B487" s="15">
        <f t="shared" si="7"/>
        <v>0.74842157483438576</v>
      </c>
    </row>
    <row r="488" spans="1:2">
      <c r="A488" s="44">
        <v>137</v>
      </c>
      <c r="B488" s="15">
        <f t="shared" si="7"/>
        <v>0.10193295313832736</v>
      </c>
    </row>
    <row r="489" spans="1:2">
      <c r="A489" s="44">
        <v>16</v>
      </c>
      <c r="B489" s="15">
        <f t="shared" si="7"/>
        <v>-1.0484365060561296</v>
      </c>
    </row>
    <row r="490" spans="1:2">
      <c r="A490" s="44">
        <v>425</v>
      </c>
      <c r="B490" s="15">
        <f t="shared" si="7"/>
        <v>2.840002409733398</v>
      </c>
    </row>
    <row r="491" spans="1:2">
      <c r="A491" s="44">
        <v>158</v>
      </c>
      <c r="B491" s="15">
        <f t="shared" si="7"/>
        <v>0.30158385101505125</v>
      </c>
    </row>
    <row r="492" spans="1:2">
      <c r="A492" s="44">
        <v>159</v>
      </c>
      <c r="B492" s="15">
        <f t="shared" si="7"/>
        <v>0.31109103662822862</v>
      </c>
    </row>
    <row r="493" spans="1:2">
      <c r="A493" s="44">
        <v>74</v>
      </c>
      <c r="B493" s="15">
        <f t="shared" si="7"/>
        <v>-0.49701974049184439</v>
      </c>
    </row>
    <row r="494" spans="1:2">
      <c r="A494" s="44">
        <v>61</v>
      </c>
      <c r="B494" s="15">
        <f t="shared" si="7"/>
        <v>-0.62061315346314971</v>
      </c>
    </row>
    <row r="495" spans="1:2">
      <c r="A495" s="44">
        <v>379</v>
      </c>
      <c r="B495" s="15">
        <f t="shared" si="7"/>
        <v>2.4026718715272413</v>
      </c>
    </row>
    <row r="496" spans="1:2">
      <c r="A496" s="44">
        <v>147</v>
      </c>
      <c r="B496" s="15">
        <f t="shared" si="7"/>
        <v>0.19700480927010064</v>
      </c>
    </row>
    <row r="497" spans="1:2">
      <c r="A497" s="44">
        <v>60</v>
      </c>
      <c r="B497" s="15">
        <f t="shared" si="7"/>
        <v>-0.63012033907632703</v>
      </c>
    </row>
    <row r="498" spans="1:2">
      <c r="A498" s="44">
        <v>62</v>
      </c>
      <c r="B498" s="15">
        <f t="shared" si="7"/>
        <v>-0.6111059678499724</v>
      </c>
    </row>
    <row r="499" spans="1:2">
      <c r="A499" s="44">
        <v>40</v>
      </c>
      <c r="B499" s="15">
        <f t="shared" si="7"/>
        <v>-0.82026405133987357</v>
      </c>
    </row>
    <row r="500" spans="1:2">
      <c r="A500" s="44">
        <v>248</v>
      </c>
      <c r="B500" s="15">
        <f t="shared" si="7"/>
        <v>1.157230556201011</v>
      </c>
    </row>
    <row r="501" spans="1:2">
      <c r="A501" s="44">
        <v>145</v>
      </c>
      <c r="B501" s="15">
        <f t="shared" si="7"/>
        <v>0.17799043804374598</v>
      </c>
    </row>
    <row r="502" spans="1:2">
      <c r="A502" s="44">
        <v>176</v>
      </c>
      <c r="B502" s="15">
        <f t="shared" si="7"/>
        <v>0.47271319205224321</v>
      </c>
    </row>
    <row r="503" spans="1:2">
      <c r="A503" s="44">
        <v>141</v>
      </c>
      <c r="B503" s="15">
        <f t="shared" si="7"/>
        <v>0.13996169559103666</v>
      </c>
    </row>
    <row r="504" spans="1:2">
      <c r="A504" s="44">
        <v>112</v>
      </c>
      <c r="B504" s="15">
        <f t="shared" si="7"/>
        <v>-0.13574668719110589</v>
      </c>
    </row>
    <row r="505" spans="1:2">
      <c r="A505" s="44">
        <v>370</v>
      </c>
      <c r="B505" s="15">
        <f t="shared" si="7"/>
        <v>2.3171072010086453</v>
      </c>
    </row>
    <row r="506" spans="1:2">
      <c r="A506" s="44">
        <v>64</v>
      </c>
      <c r="B506" s="15">
        <f t="shared" si="7"/>
        <v>-0.59209159662361766</v>
      </c>
    </row>
    <row r="507" spans="1:2">
      <c r="A507" s="44">
        <v>137</v>
      </c>
      <c r="B507" s="15">
        <f t="shared" si="7"/>
        <v>0.10193295313832736</v>
      </c>
    </row>
    <row r="508" spans="1:2">
      <c r="A508" s="44">
        <v>282</v>
      </c>
      <c r="B508" s="15">
        <f t="shared" si="7"/>
        <v>1.4804748670490402</v>
      </c>
    </row>
    <row r="509" spans="1:2">
      <c r="A509" s="44">
        <v>116</v>
      </c>
      <c r="B509" s="15">
        <f t="shared" si="7"/>
        <v>-9.7717944738396567E-2</v>
      </c>
    </row>
    <row r="510" spans="1:2">
      <c r="A510" s="44">
        <v>86</v>
      </c>
      <c r="B510" s="15">
        <f t="shared" si="7"/>
        <v>-0.38293351313371643</v>
      </c>
    </row>
    <row r="511" spans="1:2">
      <c r="A511" s="44">
        <v>28</v>
      </c>
      <c r="B511" s="15">
        <f t="shared" si="7"/>
        <v>-0.93435027869800158</v>
      </c>
    </row>
    <row r="512" spans="1:2">
      <c r="A512" s="44">
        <v>69</v>
      </c>
      <c r="B512" s="15">
        <f t="shared" si="7"/>
        <v>-0.54455566855773108</v>
      </c>
    </row>
    <row r="513" spans="1:2">
      <c r="A513" s="44">
        <v>75</v>
      </c>
      <c r="B513" s="15">
        <f t="shared" si="7"/>
        <v>-0.48751255487866707</v>
      </c>
    </row>
    <row r="514" spans="1:2">
      <c r="A514" s="44">
        <v>71</v>
      </c>
      <c r="B514" s="15">
        <f t="shared" si="7"/>
        <v>-0.52554129733137644</v>
      </c>
    </row>
    <row r="515" spans="1:2">
      <c r="A515" s="44">
        <v>93</v>
      </c>
      <c r="B515" s="15">
        <f t="shared" si="7"/>
        <v>-0.31638321384147516</v>
      </c>
    </row>
    <row r="516" spans="1:2">
      <c r="A516" s="44">
        <v>42</v>
      </c>
      <c r="B516" s="15">
        <f t="shared" si="7"/>
        <v>-0.80124968011351894</v>
      </c>
    </row>
    <row r="517" spans="1:2">
      <c r="A517" s="44">
        <v>142</v>
      </c>
      <c r="B517" s="15">
        <f t="shared" ref="B517:B580" si="8">STANDARDIZE(A517,$G$2,$G$3)</f>
        <v>0.149468881204214</v>
      </c>
    </row>
    <row r="518" spans="1:2">
      <c r="A518" s="44">
        <v>185</v>
      </c>
      <c r="B518" s="15">
        <f t="shared" si="8"/>
        <v>0.55827786257083922</v>
      </c>
    </row>
    <row r="519" spans="1:2">
      <c r="A519" s="44">
        <v>51</v>
      </c>
      <c r="B519" s="15">
        <f t="shared" si="8"/>
        <v>-0.71568500959492298</v>
      </c>
    </row>
    <row r="520" spans="1:2">
      <c r="A520" s="44">
        <v>146</v>
      </c>
      <c r="B520" s="15">
        <f t="shared" si="8"/>
        <v>0.18749762365692332</v>
      </c>
    </row>
    <row r="521" spans="1:2">
      <c r="A521" s="44">
        <v>253</v>
      </c>
      <c r="B521" s="15">
        <f t="shared" si="8"/>
        <v>1.2047664842668977</v>
      </c>
    </row>
    <row r="522" spans="1:2">
      <c r="A522" s="44">
        <v>66</v>
      </c>
      <c r="B522" s="15">
        <f t="shared" si="8"/>
        <v>-0.57307722539726302</v>
      </c>
    </row>
    <row r="523" spans="1:2">
      <c r="A523" s="44">
        <v>329</v>
      </c>
      <c r="B523" s="15">
        <f t="shared" si="8"/>
        <v>1.9273125908683746</v>
      </c>
    </row>
    <row r="524" spans="1:2">
      <c r="A524" s="44">
        <v>85</v>
      </c>
      <c r="B524" s="15">
        <f t="shared" si="8"/>
        <v>-0.3924406987468938</v>
      </c>
    </row>
    <row r="525" spans="1:2">
      <c r="A525" s="44">
        <v>231</v>
      </c>
      <c r="B525" s="15">
        <f t="shared" si="8"/>
        <v>0.99560840077699631</v>
      </c>
    </row>
    <row r="526" spans="1:2">
      <c r="A526" s="44">
        <v>62</v>
      </c>
      <c r="B526" s="15">
        <f t="shared" si="8"/>
        <v>-0.6111059678499724</v>
      </c>
    </row>
    <row r="527" spans="1:2">
      <c r="A527" s="44">
        <v>145</v>
      </c>
      <c r="B527" s="15">
        <f t="shared" si="8"/>
        <v>0.17799043804374598</v>
      </c>
    </row>
    <row r="528" spans="1:2">
      <c r="A528" s="44">
        <v>21</v>
      </c>
      <c r="B528" s="15">
        <f t="shared" si="8"/>
        <v>-1.0009005779902429</v>
      </c>
    </row>
    <row r="529" spans="1:2">
      <c r="A529" s="44">
        <v>63</v>
      </c>
      <c r="B529" s="15">
        <f t="shared" si="8"/>
        <v>-0.60159878223679508</v>
      </c>
    </row>
    <row r="530" spans="1:2">
      <c r="A530" s="44">
        <v>88</v>
      </c>
      <c r="B530" s="15">
        <f t="shared" si="8"/>
        <v>-0.3639191419073618</v>
      </c>
    </row>
    <row r="531" spans="1:2">
      <c r="A531" s="44">
        <v>81</v>
      </c>
      <c r="B531" s="15">
        <f t="shared" si="8"/>
        <v>-0.43046944119960312</v>
      </c>
    </row>
    <row r="532" spans="1:2">
      <c r="A532" s="44">
        <v>103</v>
      </c>
      <c r="B532" s="15">
        <f t="shared" si="8"/>
        <v>-0.22131135770970184</v>
      </c>
    </row>
    <row r="533" spans="1:2">
      <c r="A533" s="44">
        <v>74</v>
      </c>
      <c r="B533" s="15">
        <f t="shared" si="8"/>
        <v>-0.49701974049184439</v>
      </c>
    </row>
    <row r="534" spans="1:2">
      <c r="A534" s="44">
        <v>73</v>
      </c>
      <c r="B534" s="15">
        <f t="shared" si="8"/>
        <v>-0.5065269261050217</v>
      </c>
    </row>
    <row r="535" spans="1:2">
      <c r="A535" s="44">
        <v>79</v>
      </c>
      <c r="B535" s="15">
        <f t="shared" si="8"/>
        <v>-0.44948381242595775</v>
      </c>
    </row>
    <row r="536" spans="1:2">
      <c r="A536" s="44">
        <v>200</v>
      </c>
      <c r="B536" s="15">
        <f t="shared" si="8"/>
        <v>0.70088564676849907</v>
      </c>
    </row>
    <row r="537" spans="1:2">
      <c r="A537" s="44">
        <v>36</v>
      </c>
      <c r="B537" s="15">
        <f t="shared" si="8"/>
        <v>-0.85829279379258294</v>
      </c>
    </row>
    <row r="538" spans="1:2">
      <c r="A538" s="44">
        <v>83</v>
      </c>
      <c r="B538" s="15">
        <f t="shared" si="8"/>
        <v>-0.41145506997324843</v>
      </c>
    </row>
    <row r="539" spans="1:2">
      <c r="A539" s="44">
        <v>212</v>
      </c>
      <c r="B539" s="15">
        <f t="shared" si="8"/>
        <v>0.81497187412662708</v>
      </c>
    </row>
    <row r="540" spans="1:2">
      <c r="A540" s="44">
        <v>197</v>
      </c>
      <c r="B540" s="15">
        <f t="shared" si="8"/>
        <v>0.67236408992896712</v>
      </c>
    </row>
    <row r="541" spans="1:2">
      <c r="A541" s="44">
        <v>70</v>
      </c>
      <c r="B541" s="15">
        <f t="shared" si="8"/>
        <v>-0.53504848294455376</v>
      </c>
    </row>
    <row r="542" spans="1:2">
      <c r="A542" s="44">
        <v>264</v>
      </c>
      <c r="B542" s="15">
        <f t="shared" si="8"/>
        <v>1.3093455260118483</v>
      </c>
    </row>
    <row r="543" spans="1:2">
      <c r="A543" s="44">
        <v>103</v>
      </c>
      <c r="B543" s="15">
        <f t="shared" si="8"/>
        <v>-0.22131135770970184</v>
      </c>
    </row>
    <row r="544" spans="1:2">
      <c r="A544" s="44">
        <v>85</v>
      </c>
      <c r="B544" s="15">
        <f t="shared" si="8"/>
        <v>-0.3924406987468938</v>
      </c>
    </row>
    <row r="545" spans="1:2">
      <c r="A545" s="44">
        <v>215</v>
      </c>
      <c r="B545" s="15">
        <f t="shared" si="8"/>
        <v>0.84349343096615903</v>
      </c>
    </row>
    <row r="546" spans="1:2">
      <c r="A546" s="44">
        <v>175</v>
      </c>
      <c r="B546" s="15">
        <f t="shared" si="8"/>
        <v>0.4632060064390659</v>
      </c>
    </row>
    <row r="547" spans="1:2">
      <c r="A547" s="44">
        <v>29</v>
      </c>
      <c r="B547" s="15">
        <f t="shared" si="8"/>
        <v>-0.92484309308482426</v>
      </c>
    </row>
    <row r="548" spans="1:2">
      <c r="A548" s="44">
        <v>199</v>
      </c>
      <c r="B548" s="15">
        <f t="shared" si="8"/>
        <v>0.69137846115532176</v>
      </c>
    </row>
    <row r="549" spans="1:2">
      <c r="A549" s="44">
        <v>116</v>
      </c>
      <c r="B549" s="15">
        <f t="shared" si="8"/>
        <v>-9.7717944738396567E-2</v>
      </c>
    </row>
    <row r="550" spans="1:2">
      <c r="A550" s="44">
        <v>68</v>
      </c>
      <c r="B550" s="15">
        <f t="shared" si="8"/>
        <v>-0.55406285417090839</v>
      </c>
    </row>
    <row r="551" spans="1:2">
      <c r="A551" s="44">
        <v>176</v>
      </c>
      <c r="B551" s="15">
        <f t="shared" si="8"/>
        <v>0.47271319205224321</v>
      </c>
    </row>
    <row r="552" spans="1:2">
      <c r="A552" s="44">
        <v>95</v>
      </c>
      <c r="B552" s="15">
        <f t="shared" si="8"/>
        <v>-0.29736884261512048</v>
      </c>
    </row>
    <row r="553" spans="1:2">
      <c r="A553" s="44">
        <v>165</v>
      </c>
      <c r="B553" s="15">
        <f t="shared" si="8"/>
        <v>0.36813415030729257</v>
      </c>
    </row>
    <row r="554" spans="1:2">
      <c r="A554" s="44">
        <v>70</v>
      </c>
      <c r="B554" s="15">
        <f t="shared" si="8"/>
        <v>-0.53504848294455376</v>
      </c>
    </row>
    <row r="555" spans="1:2">
      <c r="A555" s="44">
        <v>65</v>
      </c>
      <c r="B555" s="15">
        <f t="shared" si="8"/>
        <v>-0.58258441101044034</v>
      </c>
    </row>
    <row r="556" spans="1:2">
      <c r="A556" s="44">
        <v>132</v>
      </c>
      <c r="B556" s="15">
        <f t="shared" si="8"/>
        <v>5.4397025072440708E-2</v>
      </c>
    </row>
    <row r="557" spans="1:2">
      <c r="A557" s="44">
        <v>60</v>
      </c>
      <c r="B557" s="15">
        <f t="shared" si="8"/>
        <v>-0.63012033907632703</v>
      </c>
    </row>
    <row r="558" spans="1:2">
      <c r="A558" s="44">
        <v>62</v>
      </c>
      <c r="B558" s="15">
        <f t="shared" si="8"/>
        <v>-0.6111059678499724</v>
      </c>
    </row>
    <row r="559" spans="1:2">
      <c r="A559" s="44">
        <v>212</v>
      </c>
      <c r="B559" s="15">
        <f t="shared" si="8"/>
        <v>0.81497187412662708</v>
      </c>
    </row>
    <row r="560" spans="1:2">
      <c r="A560" s="44">
        <v>89</v>
      </c>
      <c r="B560" s="15">
        <f t="shared" si="8"/>
        <v>-0.35441195629418448</v>
      </c>
    </row>
    <row r="561" spans="1:2">
      <c r="A561" s="44">
        <v>150</v>
      </c>
      <c r="B561" s="15">
        <f t="shared" si="8"/>
        <v>0.22552636610963264</v>
      </c>
    </row>
    <row r="562" spans="1:2">
      <c r="A562" s="44">
        <v>20</v>
      </c>
      <c r="B562" s="15">
        <f t="shared" si="8"/>
        <v>-1.0104077636034201</v>
      </c>
    </row>
    <row r="563" spans="1:2">
      <c r="A563" s="44">
        <v>69</v>
      </c>
      <c r="B563" s="15">
        <f t="shared" si="8"/>
        <v>-0.54455566855773108</v>
      </c>
    </row>
    <row r="564" spans="1:2">
      <c r="A564" s="44">
        <v>140</v>
      </c>
      <c r="B564" s="15">
        <f t="shared" si="8"/>
        <v>0.13045450997785935</v>
      </c>
    </row>
    <row r="565" spans="1:2">
      <c r="A565" s="44">
        <v>31</v>
      </c>
      <c r="B565" s="15">
        <f t="shared" si="8"/>
        <v>-0.90582872185846963</v>
      </c>
    </row>
    <row r="566" spans="1:2">
      <c r="A566" s="44">
        <v>56</v>
      </c>
      <c r="B566" s="15">
        <f t="shared" si="8"/>
        <v>-0.66814908152903629</v>
      </c>
    </row>
    <row r="567" spans="1:2">
      <c r="A567" s="44">
        <v>26</v>
      </c>
      <c r="B567" s="15">
        <f t="shared" si="8"/>
        <v>-0.95336464992435621</v>
      </c>
    </row>
    <row r="568" spans="1:2">
      <c r="A568" s="44">
        <v>82</v>
      </c>
      <c r="B568" s="15">
        <f t="shared" si="8"/>
        <v>-0.42096225558642575</v>
      </c>
    </row>
    <row r="569" spans="1:2">
      <c r="A569" s="44">
        <v>19</v>
      </c>
      <c r="B569" s="15">
        <f t="shared" si="8"/>
        <v>-1.0199149492165975</v>
      </c>
    </row>
    <row r="570" spans="1:2">
      <c r="A570" s="44">
        <v>68</v>
      </c>
      <c r="B570" s="15">
        <f t="shared" si="8"/>
        <v>-0.55406285417090839</v>
      </c>
    </row>
    <row r="571" spans="1:2">
      <c r="A571" s="44">
        <v>116</v>
      </c>
      <c r="B571" s="15">
        <f t="shared" si="8"/>
        <v>-9.7717944738396567E-2</v>
      </c>
    </row>
    <row r="572" spans="1:2">
      <c r="A572" s="44">
        <v>76</v>
      </c>
      <c r="B572" s="15">
        <f t="shared" si="8"/>
        <v>-0.47800536926548975</v>
      </c>
    </row>
    <row r="573" spans="1:2">
      <c r="A573" s="44">
        <v>77</v>
      </c>
      <c r="B573" s="15">
        <f t="shared" si="8"/>
        <v>-0.46849818365231244</v>
      </c>
    </row>
    <row r="574" spans="1:2">
      <c r="A574" s="44">
        <v>58</v>
      </c>
      <c r="B574" s="15">
        <f t="shared" si="8"/>
        <v>-0.64913471030268166</v>
      </c>
    </row>
    <row r="575" spans="1:2">
      <c r="A575" s="44">
        <v>82</v>
      </c>
      <c r="B575" s="15">
        <f t="shared" si="8"/>
        <v>-0.42096225558642575</v>
      </c>
    </row>
    <row r="576" spans="1:2">
      <c r="A576" s="44">
        <v>123</v>
      </c>
      <c r="B576" s="15">
        <f t="shared" si="8"/>
        <v>-3.1167645446155259E-2</v>
      </c>
    </row>
    <row r="577" spans="1:2">
      <c r="A577" s="44">
        <v>40</v>
      </c>
      <c r="B577" s="15">
        <f t="shared" si="8"/>
        <v>-0.82026405133987357</v>
      </c>
    </row>
    <row r="578" spans="1:2">
      <c r="A578" s="44">
        <v>38</v>
      </c>
      <c r="B578" s="15">
        <f t="shared" si="8"/>
        <v>-0.83927842256622831</v>
      </c>
    </row>
    <row r="579" spans="1:2">
      <c r="A579" s="44">
        <v>84</v>
      </c>
      <c r="B579" s="15">
        <f t="shared" si="8"/>
        <v>-0.40194788436007112</v>
      </c>
    </row>
    <row r="580" spans="1:2">
      <c r="A580" s="44">
        <v>703</v>
      </c>
      <c r="B580" s="15">
        <f t="shared" si="8"/>
        <v>5.4830000101966956</v>
      </c>
    </row>
    <row r="581" spans="1:2">
      <c r="A581" s="44">
        <v>264</v>
      </c>
      <c r="B581" s="15">
        <f t="shared" ref="B581:B644" si="9">STANDARDIZE(A581,$G$2,$G$3)</f>
        <v>1.3093455260118483</v>
      </c>
    </row>
    <row r="582" spans="1:2">
      <c r="A582" s="44">
        <v>181</v>
      </c>
      <c r="B582" s="15">
        <f t="shared" si="9"/>
        <v>0.52024912011812985</v>
      </c>
    </row>
    <row r="583" spans="1:2">
      <c r="A583" s="44">
        <v>273</v>
      </c>
      <c r="B583" s="15">
        <f t="shared" si="9"/>
        <v>1.3949101965304442</v>
      </c>
    </row>
    <row r="584" spans="1:2">
      <c r="A584" s="44">
        <v>23</v>
      </c>
      <c r="B584" s="15">
        <f t="shared" si="9"/>
        <v>-0.98188620676388827</v>
      </c>
    </row>
    <row r="585" spans="1:2">
      <c r="A585" s="44">
        <v>63</v>
      </c>
      <c r="B585" s="15">
        <f t="shared" si="9"/>
        <v>-0.60159878223679508</v>
      </c>
    </row>
    <row r="586" spans="1:2">
      <c r="A586" s="44">
        <v>83</v>
      </c>
      <c r="B586" s="15">
        <f t="shared" si="9"/>
        <v>-0.41145506997324843</v>
      </c>
    </row>
    <row r="587" spans="1:2">
      <c r="A587" s="44">
        <v>96</v>
      </c>
      <c r="B587" s="15">
        <f t="shared" si="9"/>
        <v>-0.28786165700194316</v>
      </c>
    </row>
    <row r="588" spans="1:2">
      <c r="A588" s="44">
        <v>83</v>
      </c>
      <c r="B588" s="15">
        <f t="shared" si="9"/>
        <v>-0.41145506997324843</v>
      </c>
    </row>
    <row r="589" spans="1:2">
      <c r="A589" s="44">
        <v>88</v>
      </c>
      <c r="B589" s="15">
        <f t="shared" si="9"/>
        <v>-0.3639191419073618</v>
      </c>
    </row>
    <row r="590" spans="1:2">
      <c r="A590" s="44">
        <v>190</v>
      </c>
      <c r="B590" s="15">
        <f t="shared" si="9"/>
        <v>0.6058137906367258</v>
      </c>
    </row>
    <row r="591" spans="1:2">
      <c r="A591" s="44">
        <v>15</v>
      </c>
      <c r="B591" s="15">
        <f t="shared" si="9"/>
        <v>-1.0579436916693068</v>
      </c>
    </row>
    <row r="592" spans="1:2">
      <c r="A592" s="44">
        <v>76</v>
      </c>
      <c r="B592" s="15">
        <f t="shared" si="9"/>
        <v>-0.47800536926548975</v>
      </c>
    </row>
    <row r="593" spans="1:2">
      <c r="A593" s="44">
        <v>148</v>
      </c>
      <c r="B593" s="15">
        <f t="shared" si="9"/>
        <v>0.20651199488327798</v>
      </c>
    </row>
    <row r="594" spans="1:2">
      <c r="A594" s="44">
        <v>133</v>
      </c>
      <c r="B594" s="15">
        <f t="shared" si="9"/>
        <v>6.3904210685618038E-2</v>
      </c>
    </row>
    <row r="595" spans="1:2">
      <c r="A595" s="44">
        <v>148</v>
      </c>
      <c r="B595" s="15">
        <f t="shared" si="9"/>
        <v>0.20651199488327798</v>
      </c>
    </row>
    <row r="596" spans="1:2">
      <c r="A596" s="44">
        <v>33</v>
      </c>
      <c r="B596" s="15">
        <f t="shared" si="9"/>
        <v>-0.88681435063211489</v>
      </c>
    </row>
    <row r="597" spans="1:2">
      <c r="A597" s="44">
        <v>145</v>
      </c>
      <c r="B597" s="15">
        <f t="shared" si="9"/>
        <v>0.17799043804374598</v>
      </c>
    </row>
    <row r="598" spans="1:2">
      <c r="A598" s="44">
        <v>66</v>
      </c>
      <c r="B598" s="15">
        <f t="shared" si="9"/>
        <v>-0.57307722539726302</v>
      </c>
    </row>
    <row r="599" spans="1:2">
      <c r="A599" s="44">
        <v>72</v>
      </c>
      <c r="B599" s="15">
        <f t="shared" si="9"/>
        <v>-0.51603411171819902</v>
      </c>
    </row>
    <row r="600" spans="1:2">
      <c r="A600" s="44">
        <v>67</v>
      </c>
      <c r="B600" s="15">
        <f t="shared" si="9"/>
        <v>-0.56357003978408571</v>
      </c>
    </row>
    <row r="601" spans="1:2">
      <c r="A601" s="44">
        <v>65</v>
      </c>
      <c r="B601" s="15">
        <f t="shared" si="9"/>
        <v>-0.58258441101044034</v>
      </c>
    </row>
    <row r="602" spans="1:2">
      <c r="A602" s="44">
        <v>63</v>
      </c>
      <c r="B602" s="15">
        <f t="shared" si="9"/>
        <v>-0.60159878223679508</v>
      </c>
    </row>
    <row r="603" spans="1:2">
      <c r="A603" s="44">
        <v>199</v>
      </c>
      <c r="B603" s="15">
        <f t="shared" si="9"/>
        <v>0.69137846115532176</v>
      </c>
    </row>
    <row r="604" spans="1:2">
      <c r="A604" s="44">
        <v>80</v>
      </c>
      <c r="B604" s="15">
        <f t="shared" si="9"/>
        <v>-0.43997662681278044</v>
      </c>
    </row>
    <row r="605" spans="1:2">
      <c r="A605" s="44">
        <v>162</v>
      </c>
      <c r="B605" s="15">
        <f t="shared" si="9"/>
        <v>0.33961259346776057</v>
      </c>
    </row>
    <row r="606" spans="1:2">
      <c r="A606" s="44">
        <v>124</v>
      </c>
      <c r="B606" s="15">
        <f t="shared" si="9"/>
        <v>-2.166045983297793E-2</v>
      </c>
    </row>
    <row r="607" spans="1:2">
      <c r="A607" s="44">
        <v>84</v>
      </c>
      <c r="B607" s="15">
        <f t="shared" si="9"/>
        <v>-0.40194788436007112</v>
      </c>
    </row>
    <row r="608" spans="1:2">
      <c r="A608" s="44">
        <v>138</v>
      </c>
      <c r="B608" s="15">
        <f t="shared" si="9"/>
        <v>0.11144013875150469</v>
      </c>
    </row>
    <row r="609" spans="1:2">
      <c r="A609" s="44">
        <v>152</v>
      </c>
      <c r="B609" s="15">
        <f t="shared" si="9"/>
        <v>0.2445407373359873</v>
      </c>
    </row>
    <row r="610" spans="1:2">
      <c r="A610" s="44">
        <v>193</v>
      </c>
      <c r="B610" s="15">
        <f t="shared" si="9"/>
        <v>0.63433534747625786</v>
      </c>
    </row>
    <row r="611" spans="1:2">
      <c r="A611" s="44">
        <v>134</v>
      </c>
      <c r="B611" s="15">
        <f t="shared" si="9"/>
        <v>7.3411396298795367E-2</v>
      </c>
    </row>
    <row r="612" spans="1:2">
      <c r="A612" s="44">
        <v>138</v>
      </c>
      <c r="B612" s="15">
        <f t="shared" si="9"/>
        <v>0.11144013875150469</v>
      </c>
    </row>
    <row r="613" spans="1:2">
      <c r="A613" s="44">
        <v>35</v>
      </c>
      <c r="B613" s="15">
        <f t="shared" si="9"/>
        <v>-0.86779997940576026</v>
      </c>
    </row>
    <row r="614" spans="1:2">
      <c r="A614" s="44">
        <v>100</v>
      </c>
      <c r="B614" s="15">
        <f t="shared" si="9"/>
        <v>-0.24983291454923384</v>
      </c>
    </row>
    <row r="615" spans="1:2">
      <c r="A615" s="44">
        <v>609</v>
      </c>
      <c r="B615" s="15">
        <f t="shared" si="9"/>
        <v>4.5893245625580263</v>
      </c>
    </row>
    <row r="616" spans="1:2">
      <c r="A616" s="44">
        <v>65</v>
      </c>
      <c r="B616" s="15">
        <f t="shared" si="9"/>
        <v>-0.58258441101044034</v>
      </c>
    </row>
    <row r="617" spans="1:2">
      <c r="A617" s="44">
        <v>121</v>
      </c>
      <c r="B617" s="15">
        <f t="shared" si="9"/>
        <v>-5.0182016672509919E-2</v>
      </c>
    </row>
    <row r="618" spans="1:2">
      <c r="A618" s="44">
        <v>75</v>
      </c>
      <c r="B618" s="15">
        <f t="shared" si="9"/>
        <v>-0.48751255487866707</v>
      </c>
    </row>
    <row r="619" spans="1:2">
      <c r="A619" s="44">
        <v>23</v>
      </c>
      <c r="B619" s="15">
        <f t="shared" si="9"/>
        <v>-0.98188620676388827</v>
      </c>
    </row>
    <row r="620" spans="1:2">
      <c r="A620" s="44">
        <v>95</v>
      </c>
      <c r="B620" s="15">
        <f t="shared" si="9"/>
        <v>-0.29736884261512048</v>
      </c>
    </row>
    <row r="621" spans="1:2">
      <c r="A621" s="44">
        <v>128</v>
      </c>
      <c r="B621" s="15">
        <f t="shared" si="9"/>
        <v>1.6368282619731389E-2</v>
      </c>
    </row>
    <row r="622" spans="1:2">
      <c r="A622" s="44">
        <v>24</v>
      </c>
      <c r="B622" s="15">
        <f t="shared" si="9"/>
        <v>-0.97237902115071084</v>
      </c>
    </row>
    <row r="623" spans="1:2">
      <c r="A623" s="44">
        <v>112</v>
      </c>
      <c r="B623" s="15">
        <f t="shared" si="9"/>
        <v>-0.13574668719110589</v>
      </c>
    </row>
    <row r="624" spans="1:2">
      <c r="A624" s="44">
        <v>44</v>
      </c>
      <c r="B624" s="15">
        <f t="shared" si="9"/>
        <v>-0.7822353088871643</v>
      </c>
    </row>
    <row r="625" spans="1:2">
      <c r="A625" s="44">
        <v>29</v>
      </c>
      <c r="B625" s="15">
        <f t="shared" si="9"/>
        <v>-0.92484309308482426</v>
      </c>
    </row>
    <row r="626" spans="1:2">
      <c r="A626" s="44">
        <v>63</v>
      </c>
      <c r="B626" s="15">
        <f t="shared" si="9"/>
        <v>-0.60159878223679508</v>
      </c>
    </row>
    <row r="627" spans="1:2">
      <c r="A627" s="44">
        <v>68</v>
      </c>
      <c r="B627" s="15">
        <f t="shared" si="9"/>
        <v>-0.55406285417090839</v>
      </c>
    </row>
    <row r="628" spans="1:2">
      <c r="A628" s="44">
        <v>137</v>
      </c>
      <c r="B628" s="15">
        <f t="shared" si="9"/>
        <v>0.10193295313832736</v>
      </c>
    </row>
    <row r="629" spans="1:2">
      <c r="A629" s="44">
        <v>302</v>
      </c>
      <c r="B629" s="15">
        <f t="shared" si="9"/>
        <v>1.6706185793125867</v>
      </c>
    </row>
    <row r="630" spans="1:2">
      <c r="A630" s="44">
        <v>61</v>
      </c>
      <c r="B630" s="15">
        <f t="shared" si="9"/>
        <v>-0.62061315346314971</v>
      </c>
    </row>
    <row r="631" spans="1:2">
      <c r="A631" s="44">
        <v>55</v>
      </c>
      <c r="B631" s="15">
        <f t="shared" si="9"/>
        <v>-0.67765626714221372</v>
      </c>
    </row>
    <row r="632" spans="1:2">
      <c r="A632" s="44">
        <v>15</v>
      </c>
      <c r="B632" s="15">
        <f t="shared" si="9"/>
        <v>-1.0579436916693068</v>
      </c>
    </row>
    <row r="633" spans="1:2">
      <c r="A633" s="44">
        <v>124</v>
      </c>
      <c r="B633" s="15">
        <f t="shared" si="9"/>
        <v>-2.166045983297793E-2</v>
      </c>
    </row>
    <row r="634" spans="1:2">
      <c r="A634" s="44">
        <v>81</v>
      </c>
      <c r="B634" s="15">
        <f t="shared" si="9"/>
        <v>-0.43046944119960312</v>
      </c>
    </row>
    <row r="635" spans="1:2">
      <c r="A635" s="44">
        <v>28</v>
      </c>
      <c r="B635" s="15">
        <f t="shared" si="9"/>
        <v>-0.93435027869800158</v>
      </c>
    </row>
    <row r="636" spans="1:2">
      <c r="A636" s="44">
        <v>75</v>
      </c>
      <c r="B636" s="15">
        <f t="shared" si="9"/>
        <v>-0.48751255487866707</v>
      </c>
    </row>
    <row r="637" spans="1:2">
      <c r="A637" s="44">
        <v>296</v>
      </c>
      <c r="B637" s="15">
        <f t="shared" si="9"/>
        <v>1.6135754656335228</v>
      </c>
    </row>
    <row r="638" spans="1:2">
      <c r="A638" s="44">
        <v>165</v>
      </c>
      <c r="B638" s="15">
        <f t="shared" si="9"/>
        <v>0.36813415030729257</v>
      </c>
    </row>
    <row r="639" spans="1:2">
      <c r="A639" s="44">
        <v>261</v>
      </c>
      <c r="B639" s="15">
        <f t="shared" si="9"/>
        <v>1.2808239691723162</v>
      </c>
    </row>
    <row r="640" spans="1:2">
      <c r="A640" s="44">
        <v>86</v>
      </c>
      <c r="B640" s="15">
        <f t="shared" si="9"/>
        <v>-0.38293351313371643</v>
      </c>
    </row>
    <row r="641" spans="1:2">
      <c r="A641" s="44">
        <v>104</v>
      </c>
      <c r="B641" s="15">
        <f t="shared" si="9"/>
        <v>-0.21180417209652452</v>
      </c>
    </row>
    <row r="642" spans="1:2">
      <c r="A642" s="44">
        <v>153</v>
      </c>
      <c r="B642" s="15">
        <f t="shared" si="9"/>
        <v>0.25404792294916462</v>
      </c>
    </row>
    <row r="643" spans="1:2">
      <c r="A643" s="44">
        <v>44</v>
      </c>
      <c r="B643" s="15">
        <f t="shared" si="9"/>
        <v>-0.7822353088871643</v>
      </c>
    </row>
    <row r="644" spans="1:2">
      <c r="A644" s="44">
        <v>16</v>
      </c>
      <c r="B644" s="15">
        <f t="shared" si="9"/>
        <v>-1.0484365060561296</v>
      </c>
    </row>
    <row r="645" spans="1:2">
      <c r="A645" s="44">
        <v>139</v>
      </c>
      <c r="B645" s="15">
        <f t="shared" ref="B645:B708" si="10">STANDARDIZE(A645,$G$2,$G$3)</f>
        <v>0.12094732436468202</v>
      </c>
    </row>
    <row r="646" spans="1:2">
      <c r="A646" s="44">
        <v>175</v>
      </c>
      <c r="B646" s="15">
        <f t="shared" si="10"/>
        <v>0.4632060064390659</v>
      </c>
    </row>
    <row r="647" spans="1:2">
      <c r="A647" s="44">
        <v>48</v>
      </c>
      <c r="B647" s="15">
        <f t="shared" si="10"/>
        <v>-0.74420656643445493</v>
      </c>
    </row>
    <row r="648" spans="1:2">
      <c r="A648" s="44">
        <v>19</v>
      </c>
      <c r="B648" s="15">
        <f t="shared" si="10"/>
        <v>-1.0199149492165975</v>
      </c>
    </row>
    <row r="649" spans="1:2">
      <c r="A649" s="44">
        <v>70</v>
      </c>
      <c r="B649" s="15">
        <f t="shared" si="10"/>
        <v>-0.53504848294455376</v>
      </c>
    </row>
    <row r="650" spans="1:2">
      <c r="A650" s="44">
        <v>81</v>
      </c>
      <c r="B650" s="15">
        <f t="shared" si="10"/>
        <v>-0.43046944119960312</v>
      </c>
    </row>
    <row r="651" spans="1:2">
      <c r="A651" s="44">
        <v>99</v>
      </c>
      <c r="B651" s="15">
        <f t="shared" si="10"/>
        <v>-0.25934010016241116</v>
      </c>
    </row>
    <row r="652" spans="1:2">
      <c r="A652" s="44">
        <v>317</v>
      </c>
      <c r="B652" s="15">
        <f t="shared" si="10"/>
        <v>1.8132263635102468</v>
      </c>
    </row>
    <row r="653" spans="1:2">
      <c r="A653" s="44">
        <v>110</v>
      </c>
      <c r="B653" s="15">
        <f t="shared" si="10"/>
        <v>-0.15476105841746055</v>
      </c>
    </row>
    <row r="654" spans="1:2">
      <c r="A654" s="44">
        <v>61</v>
      </c>
      <c r="B654" s="15">
        <f t="shared" si="10"/>
        <v>-0.62061315346314971</v>
      </c>
    </row>
    <row r="655" spans="1:2">
      <c r="A655" s="44">
        <v>74</v>
      </c>
      <c r="B655" s="15">
        <f t="shared" si="10"/>
        <v>-0.49701974049184439</v>
      </c>
    </row>
    <row r="656" spans="1:2">
      <c r="A656" s="44">
        <v>51</v>
      </c>
      <c r="B656" s="15">
        <f t="shared" si="10"/>
        <v>-0.71568500959492298</v>
      </c>
    </row>
    <row r="657" spans="1:2">
      <c r="A657" s="44">
        <v>380</v>
      </c>
      <c r="B657" s="15">
        <f t="shared" si="10"/>
        <v>2.4121790571404182</v>
      </c>
    </row>
    <row r="658" spans="1:2">
      <c r="A658" s="44">
        <v>44</v>
      </c>
      <c r="B658" s="15">
        <f t="shared" si="10"/>
        <v>-0.7822353088871643</v>
      </c>
    </row>
    <row r="659" spans="1:2">
      <c r="A659" s="44">
        <v>56</v>
      </c>
      <c r="B659" s="15">
        <f t="shared" si="10"/>
        <v>-0.66814908152903629</v>
      </c>
    </row>
    <row r="660" spans="1:2">
      <c r="A660" s="44">
        <v>82</v>
      </c>
      <c r="B660" s="15">
        <f t="shared" si="10"/>
        <v>-0.42096225558642575</v>
      </c>
    </row>
    <row r="661" spans="1:2">
      <c r="A661" s="44">
        <v>93</v>
      </c>
      <c r="B661" s="15">
        <f t="shared" si="10"/>
        <v>-0.31638321384147516</v>
      </c>
    </row>
    <row r="662" spans="1:2">
      <c r="A662" s="44">
        <v>145</v>
      </c>
      <c r="B662" s="15">
        <f t="shared" si="10"/>
        <v>0.17799043804374598</v>
      </c>
    </row>
    <row r="663" spans="1:2">
      <c r="A663" s="44">
        <v>19</v>
      </c>
      <c r="B663" s="15">
        <f t="shared" si="10"/>
        <v>-1.0199149492165975</v>
      </c>
    </row>
    <row r="664" spans="1:2">
      <c r="A664" s="44">
        <v>76</v>
      </c>
      <c r="B664" s="15">
        <f t="shared" si="10"/>
        <v>-0.47800536926548975</v>
      </c>
    </row>
    <row r="665" spans="1:2">
      <c r="A665" s="44">
        <v>206</v>
      </c>
      <c r="B665" s="15">
        <f t="shared" si="10"/>
        <v>0.75792876044756308</v>
      </c>
    </row>
    <row r="666" spans="1:2">
      <c r="A666" s="44">
        <v>53</v>
      </c>
      <c r="B666" s="15">
        <f t="shared" si="10"/>
        <v>-0.69667063836856835</v>
      </c>
    </row>
    <row r="667" spans="1:2">
      <c r="A667" s="44">
        <v>106</v>
      </c>
      <c r="B667" s="15">
        <f t="shared" si="10"/>
        <v>-0.19278980087016986</v>
      </c>
    </row>
    <row r="668" spans="1:2">
      <c r="A668" s="44">
        <v>68</v>
      </c>
      <c r="B668" s="15">
        <f t="shared" si="10"/>
        <v>-0.55406285417090839</v>
      </c>
    </row>
    <row r="669" spans="1:2">
      <c r="A669" s="44">
        <v>50</v>
      </c>
      <c r="B669" s="15">
        <f t="shared" si="10"/>
        <v>-0.7251921952081003</v>
      </c>
    </row>
    <row r="670" spans="1:2">
      <c r="A670" s="44">
        <v>29</v>
      </c>
      <c r="B670" s="15">
        <f t="shared" si="10"/>
        <v>-0.92484309308482426</v>
      </c>
    </row>
    <row r="671" spans="1:2">
      <c r="A671" s="44">
        <v>183</v>
      </c>
      <c r="B671" s="15">
        <f t="shared" si="10"/>
        <v>0.53926349134448448</v>
      </c>
    </row>
    <row r="672" spans="1:2">
      <c r="A672" s="44">
        <v>66</v>
      </c>
      <c r="B672" s="15">
        <f t="shared" si="10"/>
        <v>-0.57307722539726302</v>
      </c>
    </row>
    <row r="673" spans="1:2">
      <c r="A673" s="44">
        <v>218</v>
      </c>
      <c r="B673" s="15">
        <f t="shared" si="10"/>
        <v>0.87201498780569109</v>
      </c>
    </row>
    <row r="674" spans="1:2">
      <c r="A674" s="44">
        <v>88</v>
      </c>
      <c r="B674" s="15">
        <f t="shared" si="10"/>
        <v>-0.3639191419073618</v>
      </c>
    </row>
    <row r="675" spans="1:2">
      <c r="A675" s="44">
        <v>243</v>
      </c>
      <c r="B675" s="15">
        <f t="shared" si="10"/>
        <v>1.1096946281351243</v>
      </c>
    </row>
    <row r="676" spans="1:2">
      <c r="A676" s="44">
        <v>315</v>
      </c>
      <c r="B676" s="15">
        <f t="shared" si="10"/>
        <v>1.7942119922838919</v>
      </c>
    </row>
    <row r="677" spans="1:2">
      <c r="A677" s="44">
        <v>70</v>
      </c>
      <c r="B677" s="15">
        <f t="shared" si="10"/>
        <v>-0.53504848294455376</v>
      </c>
    </row>
    <row r="678" spans="1:2">
      <c r="A678" s="44">
        <v>52</v>
      </c>
      <c r="B678" s="15">
        <f t="shared" si="10"/>
        <v>-0.70617782398174567</v>
      </c>
    </row>
    <row r="679" spans="1:2">
      <c r="A679" s="44">
        <v>86</v>
      </c>
      <c r="B679" s="15">
        <f t="shared" si="10"/>
        <v>-0.38293351313371643</v>
      </c>
    </row>
    <row r="680" spans="1:2">
      <c r="A680" s="44">
        <v>238</v>
      </c>
      <c r="B680" s="15">
        <f t="shared" si="10"/>
        <v>1.0621587000692376</v>
      </c>
    </row>
    <row r="681" spans="1:2">
      <c r="A681" s="44">
        <v>68</v>
      </c>
      <c r="B681" s="15">
        <f t="shared" si="10"/>
        <v>-0.55406285417090839</v>
      </c>
    </row>
    <row r="682" spans="1:2">
      <c r="A682" s="44">
        <v>84</v>
      </c>
      <c r="B682" s="15">
        <f t="shared" si="10"/>
        <v>-0.40194788436007112</v>
      </c>
    </row>
    <row r="683" spans="1:2">
      <c r="A683" s="44">
        <v>47</v>
      </c>
      <c r="B683" s="15">
        <f t="shared" si="10"/>
        <v>-0.75371375204763236</v>
      </c>
    </row>
    <row r="684" spans="1:2">
      <c r="A684" s="44">
        <v>197</v>
      </c>
      <c r="B684" s="15">
        <f t="shared" si="10"/>
        <v>0.67236408992896712</v>
      </c>
    </row>
    <row r="685" spans="1:2">
      <c r="A685" s="44">
        <v>89</v>
      </c>
      <c r="B685" s="15">
        <f t="shared" si="10"/>
        <v>-0.35441195629418448</v>
      </c>
    </row>
    <row r="686" spans="1:2">
      <c r="A686" s="44">
        <v>167</v>
      </c>
      <c r="B686" s="15">
        <f t="shared" si="10"/>
        <v>0.38714852153364726</v>
      </c>
    </row>
    <row r="687" spans="1:2">
      <c r="A687" s="44">
        <v>119</v>
      </c>
      <c r="B687" s="15">
        <f t="shared" si="10"/>
        <v>-6.9196387898864578E-2</v>
      </c>
    </row>
    <row r="688" spans="1:2">
      <c r="A688" s="44">
        <v>65</v>
      </c>
      <c r="B688" s="15">
        <f t="shared" si="10"/>
        <v>-0.58258441101044034</v>
      </c>
    </row>
    <row r="689" spans="1:2">
      <c r="A689" s="44">
        <v>120</v>
      </c>
      <c r="B689" s="15">
        <f t="shared" si="10"/>
        <v>-5.9689202285687248E-2</v>
      </c>
    </row>
    <row r="690" spans="1:2">
      <c r="A690" s="44">
        <v>42</v>
      </c>
      <c r="B690" s="15">
        <f t="shared" si="10"/>
        <v>-0.80124968011351894</v>
      </c>
    </row>
    <row r="691" spans="1:2">
      <c r="A691" s="44">
        <v>60</v>
      </c>
      <c r="B691" s="15">
        <f t="shared" si="10"/>
        <v>-0.63012033907632703</v>
      </c>
    </row>
    <row r="692" spans="1:2">
      <c r="A692" s="44">
        <v>104</v>
      </c>
      <c r="B692" s="15">
        <f t="shared" si="10"/>
        <v>-0.21180417209652452</v>
      </c>
    </row>
    <row r="693" spans="1:2">
      <c r="A693" s="44">
        <v>84</v>
      </c>
      <c r="B693" s="15">
        <f t="shared" si="10"/>
        <v>-0.40194788436007112</v>
      </c>
    </row>
    <row r="694" spans="1:2">
      <c r="A694" s="44">
        <v>84</v>
      </c>
      <c r="B694" s="15">
        <f t="shared" si="10"/>
        <v>-0.40194788436007112</v>
      </c>
    </row>
    <row r="695" spans="1:2">
      <c r="A695" s="44">
        <v>115</v>
      </c>
      <c r="B695" s="15">
        <f t="shared" si="10"/>
        <v>-0.1072251303515739</v>
      </c>
    </row>
    <row r="696" spans="1:2">
      <c r="A696" s="44">
        <v>85</v>
      </c>
      <c r="B696" s="15">
        <f t="shared" si="10"/>
        <v>-0.3924406987468938</v>
      </c>
    </row>
    <row r="697" spans="1:2">
      <c r="A697" s="44">
        <v>288</v>
      </c>
      <c r="B697" s="15">
        <f t="shared" si="10"/>
        <v>1.5375179807281041</v>
      </c>
    </row>
    <row r="698" spans="1:2">
      <c r="A698" s="44">
        <v>83</v>
      </c>
      <c r="B698" s="15">
        <f t="shared" si="10"/>
        <v>-0.41145506997324843</v>
      </c>
    </row>
    <row r="699" spans="1:2">
      <c r="A699" s="44">
        <v>83</v>
      </c>
      <c r="B699" s="15">
        <f t="shared" si="10"/>
        <v>-0.41145506997324843</v>
      </c>
    </row>
    <row r="700" spans="1:2">
      <c r="A700" s="44">
        <v>108</v>
      </c>
      <c r="B700" s="15">
        <f t="shared" si="10"/>
        <v>-0.1737754296438152</v>
      </c>
    </row>
    <row r="701" spans="1:2">
      <c r="A701" s="44">
        <v>63</v>
      </c>
      <c r="B701" s="15">
        <f t="shared" si="10"/>
        <v>-0.60159878223679508</v>
      </c>
    </row>
    <row r="702" spans="1:2">
      <c r="A702" s="44">
        <v>89</v>
      </c>
      <c r="B702" s="15">
        <f t="shared" si="10"/>
        <v>-0.35441195629418448</v>
      </c>
    </row>
    <row r="703" spans="1:2">
      <c r="A703" s="44">
        <v>81</v>
      </c>
      <c r="B703" s="15">
        <f t="shared" si="10"/>
        <v>-0.43046944119960312</v>
      </c>
    </row>
    <row r="704" spans="1:2">
      <c r="A704" s="44">
        <v>197</v>
      </c>
      <c r="B704" s="15">
        <f t="shared" si="10"/>
        <v>0.67236408992896712</v>
      </c>
    </row>
    <row r="705" spans="1:2">
      <c r="A705" s="44">
        <v>71</v>
      </c>
      <c r="B705" s="15">
        <f t="shared" si="10"/>
        <v>-0.52554129733137644</v>
      </c>
    </row>
    <row r="706" spans="1:2">
      <c r="A706" s="44">
        <v>267</v>
      </c>
      <c r="B706" s="15">
        <f t="shared" si="10"/>
        <v>1.3378670828513801</v>
      </c>
    </row>
    <row r="707" spans="1:2">
      <c r="A707" s="44">
        <v>155</v>
      </c>
      <c r="B707" s="15">
        <f t="shared" si="10"/>
        <v>0.2730622941755193</v>
      </c>
    </row>
    <row r="708" spans="1:2">
      <c r="A708" s="44">
        <v>20</v>
      </c>
      <c r="B708" s="15">
        <f t="shared" si="10"/>
        <v>-1.0104077636034201</v>
      </c>
    </row>
    <row r="709" spans="1:2">
      <c r="A709" s="44">
        <v>123</v>
      </c>
      <c r="B709" s="15">
        <f t="shared" ref="B709:B772" si="11">STANDARDIZE(A709,$G$2,$G$3)</f>
        <v>-3.1167645446155259E-2</v>
      </c>
    </row>
    <row r="710" spans="1:2">
      <c r="A710" s="44">
        <v>43</v>
      </c>
      <c r="B710" s="15">
        <f t="shared" si="11"/>
        <v>-0.79174249450034162</v>
      </c>
    </row>
    <row r="711" spans="1:2">
      <c r="A711" s="44">
        <v>314</v>
      </c>
      <c r="B711" s="15">
        <f t="shared" si="11"/>
        <v>1.7847048066707147</v>
      </c>
    </row>
    <row r="712" spans="1:2">
      <c r="A712" s="44">
        <v>41</v>
      </c>
      <c r="B712" s="15">
        <f t="shared" si="11"/>
        <v>-0.81075686572669625</v>
      </c>
    </row>
    <row r="713" spans="1:2">
      <c r="A713" s="44">
        <v>182</v>
      </c>
      <c r="B713" s="15">
        <f t="shared" si="11"/>
        <v>0.52975630573130716</v>
      </c>
    </row>
    <row r="714" spans="1:2">
      <c r="A714" s="44">
        <v>37</v>
      </c>
      <c r="B714" s="15">
        <f t="shared" si="11"/>
        <v>-0.84878560817940563</v>
      </c>
    </row>
    <row r="715" spans="1:2">
      <c r="A715" s="44">
        <v>78</v>
      </c>
      <c r="B715" s="15">
        <f t="shared" si="11"/>
        <v>-0.45899099803913507</v>
      </c>
    </row>
    <row r="716" spans="1:2">
      <c r="A716" s="44">
        <v>22</v>
      </c>
      <c r="B716" s="15">
        <f t="shared" si="11"/>
        <v>-0.99139339237706559</v>
      </c>
    </row>
    <row r="717" spans="1:2">
      <c r="A717" s="44">
        <v>91</v>
      </c>
      <c r="B717" s="15">
        <f t="shared" si="11"/>
        <v>-0.3353975850678298</v>
      </c>
    </row>
    <row r="718" spans="1:2">
      <c r="A718" s="44">
        <v>192</v>
      </c>
      <c r="B718" s="15">
        <f t="shared" si="11"/>
        <v>0.62482816186308043</v>
      </c>
    </row>
    <row r="719" spans="1:2">
      <c r="A719" s="44">
        <v>132</v>
      </c>
      <c r="B719" s="15">
        <f t="shared" si="11"/>
        <v>5.4397025072440708E-2</v>
      </c>
    </row>
    <row r="720" spans="1:2">
      <c r="A720" s="44">
        <v>23</v>
      </c>
      <c r="B720" s="15">
        <f t="shared" si="11"/>
        <v>-0.98188620676388827</v>
      </c>
    </row>
    <row r="721" spans="1:2">
      <c r="A721" s="44">
        <v>384</v>
      </c>
      <c r="B721" s="15">
        <f t="shared" si="11"/>
        <v>2.4502077995931275</v>
      </c>
    </row>
    <row r="722" spans="1:2">
      <c r="A722" s="44">
        <v>275</v>
      </c>
      <c r="B722" s="15">
        <f t="shared" si="11"/>
        <v>1.4139245677567989</v>
      </c>
    </row>
    <row r="723" spans="1:2">
      <c r="A723" s="44">
        <v>10</v>
      </c>
      <c r="B723" s="15">
        <f t="shared" si="11"/>
        <v>-1.1054796197351935</v>
      </c>
    </row>
    <row r="724" spans="1:2">
      <c r="A724" s="44">
        <v>83</v>
      </c>
      <c r="B724" s="15">
        <f t="shared" si="11"/>
        <v>-0.41145506997324843</v>
      </c>
    </row>
    <row r="725" spans="1:2">
      <c r="A725" s="44">
        <v>123</v>
      </c>
      <c r="B725" s="15">
        <f t="shared" si="11"/>
        <v>-3.1167645446155259E-2</v>
      </c>
    </row>
    <row r="726" spans="1:2">
      <c r="A726" s="44">
        <v>96</v>
      </c>
      <c r="B726" s="15">
        <f t="shared" si="11"/>
        <v>-0.28786165700194316</v>
      </c>
    </row>
    <row r="727" spans="1:2">
      <c r="A727" s="44">
        <v>83</v>
      </c>
      <c r="B727" s="15">
        <f t="shared" si="11"/>
        <v>-0.41145506997324843</v>
      </c>
    </row>
    <row r="728" spans="1:2">
      <c r="A728" s="44">
        <v>178</v>
      </c>
      <c r="B728" s="15">
        <f t="shared" si="11"/>
        <v>0.49172756327859785</v>
      </c>
    </row>
    <row r="729" spans="1:2">
      <c r="A729" s="44">
        <v>63</v>
      </c>
      <c r="B729" s="15">
        <f t="shared" si="11"/>
        <v>-0.60159878223679508</v>
      </c>
    </row>
    <row r="730" spans="1:2">
      <c r="A730" s="44">
        <v>65</v>
      </c>
      <c r="B730" s="15">
        <f t="shared" si="11"/>
        <v>-0.58258441101044034</v>
      </c>
    </row>
    <row r="731" spans="1:2">
      <c r="A731" s="44">
        <v>19</v>
      </c>
      <c r="B731" s="15">
        <f t="shared" si="11"/>
        <v>-1.0199149492165975</v>
      </c>
    </row>
    <row r="732" spans="1:2">
      <c r="A732" s="44">
        <v>69</v>
      </c>
      <c r="B732" s="15">
        <f t="shared" si="11"/>
        <v>-0.54455566855773108</v>
      </c>
    </row>
    <row r="733" spans="1:2">
      <c r="A733" s="44">
        <v>144</v>
      </c>
      <c r="B733" s="15">
        <f t="shared" si="11"/>
        <v>0.16848325243056866</v>
      </c>
    </row>
    <row r="734" spans="1:2">
      <c r="A734" s="44">
        <v>74</v>
      </c>
      <c r="B734" s="15">
        <f t="shared" si="11"/>
        <v>-0.49701974049184439</v>
      </c>
    </row>
    <row r="735" spans="1:2">
      <c r="A735" s="44">
        <v>39</v>
      </c>
      <c r="B735" s="15">
        <f t="shared" si="11"/>
        <v>-0.82977123695305099</v>
      </c>
    </row>
    <row r="736" spans="1:2">
      <c r="A736" s="44">
        <v>60</v>
      </c>
      <c r="B736" s="15">
        <f t="shared" si="11"/>
        <v>-0.63012033907632703</v>
      </c>
    </row>
    <row r="737" spans="1:2">
      <c r="A737" s="44">
        <v>115</v>
      </c>
      <c r="B737" s="15">
        <f t="shared" si="11"/>
        <v>-0.1072251303515739</v>
      </c>
    </row>
    <row r="738" spans="1:2">
      <c r="A738" s="44">
        <v>99</v>
      </c>
      <c r="B738" s="15">
        <f t="shared" si="11"/>
        <v>-0.25934010016241116</v>
      </c>
    </row>
    <row r="739" spans="1:2">
      <c r="A739" s="44">
        <v>55</v>
      </c>
      <c r="B739" s="15">
        <f t="shared" si="11"/>
        <v>-0.67765626714221372</v>
      </c>
    </row>
    <row r="740" spans="1:2">
      <c r="A740" s="44">
        <v>87</v>
      </c>
      <c r="B740" s="15">
        <f t="shared" si="11"/>
        <v>-0.37342632752053911</v>
      </c>
    </row>
    <row r="741" spans="1:2">
      <c r="A741" s="44">
        <v>88</v>
      </c>
      <c r="B741" s="15">
        <f t="shared" si="11"/>
        <v>-0.3639191419073618</v>
      </c>
    </row>
    <row r="742" spans="1:2">
      <c r="A742" s="44">
        <v>22</v>
      </c>
      <c r="B742" s="15">
        <f t="shared" si="11"/>
        <v>-0.99139339237706559</v>
      </c>
    </row>
    <row r="743" spans="1:2">
      <c r="A743" s="44">
        <v>62</v>
      </c>
      <c r="B743" s="15">
        <f t="shared" si="11"/>
        <v>-0.6111059678499724</v>
      </c>
    </row>
    <row r="744" spans="1:2">
      <c r="A744" s="44">
        <v>89</v>
      </c>
      <c r="B744" s="15">
        <f t="shared" si="11"/>
        <v>-0.35441195629418448</v>
      </c>
    </row>
    <row r="745" spans="1:2">
      <c r="A745" s="44">
        <v>88</v>
      </c>
      <c r="B745" s="15">
        <f t="shared" si="11"/>
        <v>-0.3639191419073618</v>
      </c>
    </row>
    <row r="746" spans="1:2">
      <c r="A746" s="44">
        <v>236</v>
      </c>
      <c r="B746" s="15">
        <f t="shared" si="11"/>
        <v>1.043144328842883</v>
      </c>
    </row>
    <row r="747" spans="1:2">
      <c r="A747" s="44">
        <v>128</v>
      </c>
      <c r="B747" s="15">
        <f t="shared" si="11"/>
        <v>1.6368282619731389E-2</v>
      </c>
    </row>
    <row r="748" spans="1:2">
      <c r="A748" s="44">
        <v>144</v>
      </c>
      <c r="B748" s="15">
        <f t="shared" si="11"/>
        <v>0.16848325243056866</v>
      </c>
    </row>
    <row r="749" spans="1:2">
      <c r="A749" s="44">
        <v>116</v>
      </c>
      <c r="B749" s="15">
        <f t="shared" si="11"/>
        <v>-9.7717944738396567E-2</v>
      </c>
    </row>
    <row r="750" spans="1:2">
      <c r="A750" s="44">
        <v>84</v>
      </c>
      <c r="B750" s="15">
        <f t="shared" si="11"/>
        <v>-0.40194788436007112</v>
      </c>
    </row>
    <row r="751" spans="1:2">
      <c r="A751" s="44">
        <v>250</v>
      </c>
      <c r="B751" s="15">
        <f t="shared" si="11"/>
        <v>1.1762449274273656</v>
      </c>
    </row>
    <row r="752" spans="1:2">
      <c r="A752" s="44">
        <v>82</v>
      </c>
      <c r="B752" s="15">
        <f t="shared" si="11"/>
        <v>-0.42096225558642575</v>
      </c>
    </row>
    <row r="753" spans="1:2">
      <c r="A753" s="44">
        <v>38</v>
      </c>
      <c r="B753" s="15">
        <f t="shared" si="11"/>
        <v>-0.83927842256622831</v>
      </c>
    </row>
    <row r="754" spans="1:2">
      <c r="A754" s="44">
        <v>80</v>
      </c>
      <c r="B754" s="15">
        <f t="shared" si="11"/>
        <v>-0.43997662681278044</v>
      </c>
    </row>
    <row r="755" spans="1:2">
      <c r="A755" s="44">
        <v>81</v>
      </c>
      <c r="B755" s="15">
        <f t="shared" si="11"/>
        <v>-0.43046944119960312</v>
      </c>
    </row>
    <row r="756" spans="1:2">
      <c r="A756" s="44">
        <v>85</v>
      </c>
      <c r="B756" s="15">
        <f t="shared" si="11"/>
        <v>-0.3924406987468938</v>
      </c>
    </row>
    <row r="757" spans="1:2">
      <c r="A757" s="44">
        <v>60</v>
      </c>
      <c r="B757" s="15">
        <f t="shared" si="11"/>
        <v>-0.63012033907632703</v>
      </c>
    </row>
    <row r="758" spans="1:2">
      <c r="A758" s="44">
        <v>191</v>
      </c>
      <c r="B758" s="15">
        <f t="shared" si="11"/>
        <v>0.61532097624990312</v>
      </c>
    </row>
    <row r="759" spans="1:2">
      <c r="A759" s="44">
        <v>115</v>
      </c>
      <c r="B759" s="15">
        <f t="shared" si="11"/>
        <v>-0.1072251303515739</v>
      </c>
    </row>
    <row r="760" spans="1:2">
      <c r="A760" s="44">
        <v>127</v>
      </c>
      <c r="B760" s="15">
        <f t="shared" si="11"/>
        <v>6.8610970065540603E-3</v>
      </c>
    </row>
    <row r="761" spans="1:2">
      <c r="A761" s="44">
        <v>82</v>
      </c>
      <c r="B761" s="15">
        <f t="shared" si="11"/>
        <v>-0.42096225558642575</v>
      </c>
    </row>
    <row r="762" spans="1:2">
      <c r="A762" s="44">
        <v>47</v>
      </c>
      <c r="B762" s="15">
        <f t="shared" si="11"/>
        <v>-0.75371375204763236</v>
      </c>
    </row>
    <row r="763" spans="1:2">
      <c r="A763" s="44">
        <v>15</v>
      </c>
      <c r="B763" s="15">
        <f t="shared" si="11"/>
        <v>-1.0579436916693068</v>
      </c>
    </row>
    <row r="764" spans="1:2">
      <c r="A764" s="44">
        <v>65</v>
      </c>
      <c r="B764" s="15">
        <f t="shared" si="11"/>
        <v>-0.58258441101044034</v>
      </c>
    </row>
    <row r="765" spans="1:2">
      <c r="A765" s="44">
        <v>179</v>
      </c>
      <c r="B765" s="15">
        <f t="shared" si="11"/>
        <v>0.50123474889177522</v>
      </c>
    </row>
    <row r="766" spans="1:2">
      <c r="A766" s="44">
        <v>75</v>
      </c>
      <c r="B766" s="15">
        <f t="shared" si="11"/>
        <v>-0.48751255487866707</v>
      </c>
    </row>
    <row r="767" spans="1:2">
      <c r="A767" s="44">
        <v>81</v>
      </c>
      <c r="B767" s="15">
        <f t="shared" si="11"/>
        <v>-0.43046944119960312</v>
      </c>
    </row>
    <row r="768" spans="1:2">
      <c r="A768" s="44">
        <v>121</v>
      </c>
      <c r="B768" s="15">
        <f t="shared" si="11"/>
        <v>-5.0182016672509919E-2</v>
      </c>
    </row>
    <row r="769" spans="1:2">
      <c r="A769" s="44">
        <v>305</v>
      </c>
      <c r="B769" s="15">
        <f t="shared" si="11"/>
        <v>1.6991401361521188</v>
      </c>
    </row>
    <row r="770" spans="1:2">
      <c r="A770" s="44">
        <v>70</v>
      </c>
      <c r="B770" s="15">
        <f t="shared" si="11"/>
        <v>-0.53504848294455376</v>
      </c>
    </row>
    <row r="771" spans="1:2">
      <c r="A771" s="44">
        <v>123</v>
      </c>
      <c r="B771" s="15">
        <f t="shared" si="11"/>
        <v>-3.1167645446155259E-2</v>
      </c>
    </row>
    <row r="772" spans="1:2">
      <c r="A772" s="44">
        <v>110</v>
      </c>
      <c r="B772" s="15">
        <f t="shared" si="11"/>
        <v>-0.15476105841746055</v>
      </c>
    </row>
    <row r="773" spans="1:2">
      <c r="A773" s="44">
        <v>243</v>
      </c>
      <c r="B773" s="15">
        <f t="shared" ref="B773:B815" si="12">STANDARDIZE(A773,$G$2,$G$3)</f>
        <v>1.1096946281351243</v>
      </c>
    </row>
    <row r="774" spans="1:2">
      <c r="A774" s="44">
        <v>124</v>
      </c>
      <c r="B774" s="15">
        <f t="shared" si="12"/>
        <v>-2.166045983297793E-2</v>
      </c>
    </row>
    <row r="775" spans="1:2">
      <c r="A775" s="44">
        <v>69</v>
      </c>
      <c r="B775" s="15">
        <f t="shared" si="12"/>
        <v>-0.54455566855773108</v>
      </c>
    </row>
    <row r="776" spans="1:2">
      <c r="A776" s="44">
        <v>58</v>
      </c>
      <c r="B776" s="15">
        <f t="shared" si="12"/>
        <v>-0.64913471030268166</v>
      </c>
    </row>
    <row r="777" spans="1:2">
      <c r="A777" s="44">
        <v>207</v>
      </c>
      <c r="B777" s="15">
        <f t="shared" si="12"/>
        <v>0.76743594606074039</v>
      </c>
    </row>
    <row r="778" spans="1:2">
      <c r="A778" s="44">
        <v>137</v>
      </c>
      <c r="B778" s="15">
        <f t="shared" si="12"/>
        <v>0.10193295313832736</v>
      </c>
    </row>
    <row r="779" spans="1:2">
      <c r="A779" s="44">
        <v>376</v>
      </c>
      <c r="B779" s="15">
        <f t="shared" si="12"/>
        <v>2.374150314687709</v>
      </c>
    </row>
    <row r="780" spans="1:2">
      <c r="A780" s="44">
        <v>84</v>
      </c>
      <c r="B780" s="15">
        <f t="shared" si="12"/>
        <v>-0.40194788436007112</v>
      </c>
    </row>
    <row r="781" spans="1:2">
      <c r="A781" s="44">
        <v>32</v>
      </c>
      <c r="B781" s="15">
        <f t="shared" si="12"/>
        <v>-0.89632153624529221</v>
      </c>
    </row>
    <row r="782" spans="1:2">
      <c r="A782" s="44">
        <v>28</v>
      </c>
      <c r="B782" s="15">
        <f t="shared" si="12"/>
        <v>-0.93435027869800158</v>
      </c>
    </row>
    <row r="783" spans="1:2">
      <c r="A783" s="44">
        <v>278</v>
      </c>
      <c r="B783" s="15">
        <f t="shared" si="12"/>
        <v>1.4424461245963309</v>
      </c>
    </row>
    <row r="784" spans="1:2">
      <c r="A784" s="44">
        <v>133</v>
      </c>
      <c r="B784" s="15">
        <f t="shared" si="12"/>
        <v>6.3904210685618038E-2</v>
      </c>
    </row>
    <row r="785" spans="1:2">
      <c r="A785" s="44">
        <v>81</v>
      </c>
      <c r="B785" s="15">
        <f t="shared" si="12"/>
        <v>-0.43046944119960312</v>
      </c>
    </row>
    <row r="786" spans="1:2">
      <c r="A786" s="44">
        <v>165</v>
      </c>
      <c r="B786" s="15">
        <f t="shared" si="12"/>
        <v>0.36813415030729257</v>
      </c>
    </row>
    <row r="787" spans="1:2">
      <c r="A787" s="44">
        <v>298</v>
      </c>
      <c r="B787" s="15">
        <f t="shared" si="12"/>
        <v>1.6325898368598775</v>
      </c>
    </row>
    <row r="788" spans="1:2">
      <c r="A788" s="44">
        <v>493</v>
      </c>
      <c r="B788" s="15">
        <f t="shared" si="12"/>
        <v>3.4864910314294564</v>
      </c>
    </row>
    <row r="789" spans="1:2">
      <c r="A789" s="44">
        <v>145</v>
      </c>
      <c r="B789" s="15">
        <f t="shared" si="12"/>
        <v>0.17799043804374598</v>
      </c>
    </row>
    <row r="790" spans="1:2">
      <c r="A790" s="44">
        <v>299</v>
      </c>
      <c r="B790" s="15">
        <f t="shared" si="12"/>
        <v>1.6420970224730547</v>
      </c>
    </row>
    <row r="791" spans="1:2">
      <c r="A791" s="44">
        <v>123</v>
      </c>
      <c r="B791" s="15">
        <f t="shared" si="12"/>
        <v>-3.1167645446155259E-2</v>
      </c>
    </row>
    <row r="792" spans="1:2">
      <c r="A792" s="44">
        <v>83</v>
      </c>
      <c r="B792" s="15">
        <f t="shared" si="12"/>
        <v>-0.41145506997324843</v>
      </c>
    </row>
    <row r="793" spans="1:2">
      <c r="A793" s="44">
        <v>61</v>
      </c>
      <c r="B793" s="15">
        <f t="shared" si="12"/>
        <v>-0.62061315346314971</v>
      </c>
    </row>
    <row r="794" spans="1:2">
      <c r="A794" s="44">
        <v>219</v>
      </c>
      <c r="B794" s="15">
        <f t="shared" si="12"/>
        <v>0.8815221734188684</v>
      </c>
    </row>
    <row r="795" spans="1:2">
      <c r="A795" s="44">
        <v>11</v>
      </c>
      <c r="B795" s="15">
        <f t="shared" si="12"/>
        <v>-1.0959724341220163</v>
      </c>
    </row>
    <row r="796" spans="1:2">
      <c r="A796" s="44">
        <v>82</v>
      </c>
      <c r="B796" s="15">
        <f t="shared" si="12"/>
        <v>-0.42096225558642575</v>
      </c>
    </row>
    <row r="797" spans="1:2">
      <c r="A797" s="44">
        <v>111</v>
      </c>
      <c r="B797" s="15">
        <f t="shared" si="12"/>
        <v>-0.1452538728042832</v>
      </c>
    </row>
    <row r="798" spans="1:2">
      <c r="A798" s="44">
        <v>87</v>
      </c>
      <c r="B798" s="15">
        <f t="shared" si="12"/>
        <v>-0.37342632752053911</v>
      </c>
    </row>
    <row r="799" spans="1:2">
      <c r="A799" s="44">
        <v>72</v>
      </c>
      <c r="B799" s="15">
        <f t="shared" si="12"/>
        <v>-0.51603411171819902</v>
      </c>
    </row>
    <row r="800" spans="1:2">
      <c r="A800" s="44">
        <v>140</v>
      </c>
      <c r="B800" s="15">
        <f t="shared" si="12"/>
        <v>0.13045450997785935</v>
      </c>
    </row>
    <row r="801" spans="1:2">
      <c r="A801" s="44">
        <v>272</v>
      </c>
      <c r="B801" s="15">
        <f t="shared" si="12"/>
        <v>1.3854030109172668</v>
      </c>
    </row>
    <row r="802" spans="1:2">
      <c r="A802" s="44">
        <v>62</v>
      </c>
      <c r="B802" s="15">
        <f t="shared" si="12"/>
        <v>-0.6111059678499724</v>
      </c>
    </row>
    <row r="803" spans="1:2">
      <c r="A803" s="44">
        <v>251</v>
      </c>
      <c r="B803" s="15">
        <f t="shared" si="12"/>
        <v>1.1857521130405428</v>
      </c>
    </row>
    <row r="804" spans="1:2">
      <c r="A804" s="44">
        <v>166</v>
      </c>
      <c r="B804" s="15">
        <f t="shared" si="12"/>
        <v>0.37764133592046989</v>
      </c>
    </row>
    <row r="805" spans="1:2">
      <c r="A805" s="44">
        <v>85</v>
      </c>
      <c r="B805" s="15">
        <f t="shared" si="12"/>
        <v>-0.3924406987468938</v>
      </c>
    </row>
    <row r="806" spans="1:2">
      <c r="A806" s="44">
        <v>124</v>
      </c>
      <c r="B806" s="15">
        <f t="shared" si="12"/>
        <v>-2.166045983297793E-2</v>
      </c>
    </row>
    <row r="807" spans="1:2">
      <c r="A807" s="44">
        <v>91</v>
      </c>
      <c r="B807" s="15">
        <f t="shared" si="12"/>
        <v>-0.3353975850678298</v>
      </c>
    </row>
    <row r="808" spans="1:2">
      <c r="A808" s="44">
        <v>9</v>
      </c>
      <c r="B808" s="15">
        <f t="shared" si="12"/>
        <v>-1.1149868053483709</v>
      </c>
    </row>
    <row r="809" spans="1:2">
      <c r="A809" s="44">
        <v>72</v>
      </c>
      <c r="B809" s="15">
        <f t="shared" si="12"/>
        <v>-0.51603411171819902</v>
      </c>
    </row>
    <row r="810" spans="1:2">
      <c r="A810" s="44">
        <v>73</v>
      </c>
      <c r="B810" s="15">
        <f t="shared" si="12"/>
        <v>-0.5065269261050217</v>
      </c>
    </row>
    <row r="811" spans="1:2">
      <c r="A811" s="44">
        <v>104</v>
      </c>
      <c r="B811" s="15">
        <f t="shared" si="12"/>
        <v>-0.21180417209652452</v>
      </c>
    </row>
    <row r="812" spans="1:2">
      <c r="A812" s="44">
        <v>220</v>
      </c>
      <c r="B812" s="15">
        <f t="shared" si="12"/>
        <v>0.89102935903204572</v>
      </c>
    </row>
    <row r="813" spans="1:2">
      <c r="A813" s="44">
        <v>46</v>
      </c>
      <c r="B813" s="15">
        <f t="shared" si="12"/>
        <v>-0.76322093766080967</v>
      </c>
    </row>
    <row r="814" spans="1:2">
      <c r="A814" s="44">
        <v>35</v>
      </c>
      <c r="B814" s="15">
        <f t="shared" si="12"/>
        <v>-0.86779997940576026</v>
      </c>
    </row>
    <row r="815" spans="1:2">
      <c r="A815" s="44">
        <v>69</v>
      </c>
      <c r="B815" s="15">
        <f t="shared" si="12"/>
        <v>-0.54455566855773108</v>
      </c>
    </row>
  </sheetData>
  <autoFilter ref="A3:B3" xr:uid="{B02515AA-55FF-407D-B0E1-90341034E69E}"/>
  <conditionalFormatting sqref="B1:B2 B4:B1048576">
    <cfRule type="cellIs" dxfId="1" priority="1" operator="lessThan">
      <formula>-3</formula>
    </cfRule>
    <cfRule type="cellIs" dxfId="0" priority="2" operator="greaterThan">
      <formula>3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56DBE-FF2F-4090-94D1-B67C0340A6F0}">
  <dimension ref="A1:E14"/>
  <sheetViews>
    <sheetView workbookViewId="0">
      <selection activeCell="A4" sqref="A4"/>
    </sheetView>
  </sheetViews>
  <sheetFormatPr defaultRowHeight="14.5"/>
  <cols>
    <col min="1" max="1" width="92.81640625" bestFit="1" customWidth="1"/>
  </cols>
  <sheetData>
    <row r="1" spans="1:5" s="15" customFormat="1">
      <c r="A1" s="35" t="s">
        <v>79</v>
      </c>
    </row>
    <row r="2" spans="1:5" ht="116">
      <c r="A2" s="47" t="s">
        <v>80</v>
      </c>
    </row>
    <row r="14" spans="1:5">
      <c r="E14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 Ahmed</dc:creator>
  <cp:lastModifiedBy>Mir Ahmed</cp:lastModifiedBy>
  <dcterms:created xsi:type="dcterms:W3CDTF">2022-09-30T01:09:44Z</dcterms:created>
  <dcterms:modified xsi:type="dcterms:W3CDTF">2022-10-03T23:23:30Z</dcterms:modified>
</cp:coreProperties>
</file>