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66925"/>
  <mc:AlternateContent xmlns:mc="http://schemas.openxmlformats.org/markup-compatibility/2006">
    <mc:Choice Requires="x15">
      <x15ac:absPath xmlns:x15ac="http://schemas.microsoft.com/office/spreadsheetml/2010/11/ac" url="C:\Users\mosab\DS_Masters\DS_660\Week5\"/>
    </mc:Choice>
  </mc:AlternateContent>
  <xr:revisionPtr revIDLastSave="0" documentId="13_ncr:1_{A51B7167-872B-4DEF-A9BB-E5BAC27AF9D3}" xr6:coauthVersionLast="47" xr6:coauthVersionMax="47" xr10:uidLastSave="{00000000-0000-0000-0000-000000000000}"/>
  <bookViews>
    <workbookView xWindow="33720" yWindow="-120" windowWidth="29040" windowHeight="15720" activeTab="5" xr2:uid="{39D37542-1732-4998-8D09-DE1DCA03423B}"/>
  </bookViews>
  <sheets>
    <sheet name="Q1" sheetId="1" r:id="rId1"/>
    <sheet name="Q2" sheetId="2" r:id="rId2"/>
    <sheet name="Q3" sheetId="3" r:id="rId3"/>
    <sheet name="Q4" sheetId="4" r:id="rId4"/>
    <sheet name="Q5" sheetId="5" r:id="rId5"/>
    <sheet name="Q6" sheetId="6" r:id="rId6"/>
    <sheet name="Q7" sheetId="7" r:id="rId7"/>
  </sheets>
  <definedNames>
    <definedName name="_xlnm._FilterDatabase" localSheetId="3" hidden="1">'Q4'!$A$3:$O$428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9" i="4" l="1"/>
  <c r="B20" i="5"/>
  <c r="B15" i="5"/>
  <c r="B16" i="5" s="1"/>
  <c r="O4" i="4"/>
  <c r="O12" i="4"/>
  <c r="O45" i="4"/>
  <c r="O15" i="4"/>
  <c r="O30" i="4"/>
  <c r="O43" i="4"/>
  <c r="O22" i="4"/>
  <c r="O34" i="4"/>
  <c r="O44" i="4"/>
  <c r="O18" i="4"/>
  <c r="O21" i="4"/>
  <c r="O36" i="4"/>
  <c r="O40" i="4"/>
  <c r="O33" i="4"/>
  <c r="O11" i="4"/>
  <c r="O42" i="4"/>
  <c r="O24" i="4"/>
  <c r="O27" i="4"/>
  <c r="O20" i="4"/>
  <c r="O38" i="4"/>
  <c r="O26" i="4"/>
  <c r="O8" i="4"/>
  <c r="O23" i="4"/>
  <c r="O47" i="4"/>
  <c r="O17" i="4"/>
  <c r="O14" i="4"/>
  <c r="O37" i="4"/>
  <c r="O13" i="4"/>
  <c r="O31" i="4"/>
  <c r="O46" i="4"/>
  <c r="O39" i="4"/>
  <c r="O19" i="4"/>
  <c r="O5" i="4"/>
  <c r="O35" i="4"/>
  <c r="O6" i="4"/>
  <c r="O41" i="4"/>
  <c r="O10" i="4"/>
  <c r="O28" i="4"/>
  <c r="O25" i="4"/>
  <c r="O32" i="4"/>
  <c r="O7" i="4"/>
  <c r="O9" i="4"/>
  <c r="O64" i="4"/>
  <c r="O54" i="4"/>
  <c r="O59" i="4"/>
  <c r="O65" i="4"/>
  <c r="O57" i="4"/>
  <c r="O56" i="4"/>
  <c r="O62" i="4"/>
  <c r="O69" i="4"/>
  <c r="O53" i="4"/>
  <c r="O63" i="4"/>
  <c r="O48" i="4"/>
  <c r="O52" i="4"/>
  <c r="O61" i="4"/>
  <c r="O51" i="4"/>
  <c r="O70" i="4"/>
  <c r="O50" i="4"/>
  <c r="O67" i="4"/>
  <c r="O66" i="4"/>
  <c r="O55" i="4"/>
  <c r="O58" i="4"/>
  <c r="O49" i="4"/>
  <c r="O60" i="4"/>
  <c r="O68" i="4"/>
  <c r="O111" i="4"/>
  <c r="O147" i="4"/>
  <c r="O115" i="4"/>
  <c r="O104" i="4"/>
  <c r="O85" i="4"/>
  <c r="O90" i="4"/>
  <c r="O128" i="4"/>
  <c r="O140" i="4"/>
  <c r="O152" i="4"/>
  <c r="O82" i="4"/>
  <c r="O118" i="4"/>
  <c r="O73" i="4"/>
  <c r="O130" i="4"/>
  <c r="O103" i="4"/>
  <c r="O146" i="4"/>
  <c r="O112" i="4"/>
  <c r="O74" i="4"/>
  <c r="O127" i="4"/>
  <c r="O83" i="4"/>
  <c r="O105" i="4"/>
  <c r="O114" i="4"/>
  <c r="O134" i="4"/>
  <c r="O87" i="4"/>
  <c r="O77" i="4"/>
  <c r="O72" i="4"/>
  <c r="O97" i="4"/>
  <c r="O101" i="4"/>
  <c r="O132" i="4"/>
  <c r="O135" i="4"/>
  <c r="O131" i="4"/>
  <c r="O129" i="4"/>
  <c r="O88" i="4"/>
  <c r="O120" i="4"/>
  <c r="O106" i="4"/>
  <c r="O84" i="4"/>
  <c r="O75" i="4"/>
  <c r="O139" i="4"/>
  <c r="O125" i="4"/>
  <c r="O137" i="4"/>
  <c r="O110" i="4"/>
  <c r="O142" i="4"/>
  <c r="O86" i="4"/>
  <c r="O76" i="4"/>
  <c r="O121" i="4"/>
  <c r="O154" i="4"/>
  <c r="O79" i="4"/>
  <c r="O136" i="4"/>
  <c r="O98" i="4"/>
  <c r="O126" i="4"/>
  <c r="O107" i="4"/>
  <c r="O148" i="4"/>
  <c r="O153" i="4"/>
  <c r="O96" i="4"/>
  <c r="O133" i="4"/>
  <c r="O102" i="4"/>
  <c r="O122" i="4"/>
  <c r="O145" i="4"/>
  <c r="O113" i="4"/>
  <c r="O78" i="4"/>
  <c r="O71" i="4"/>
  <c r="O100" i="4"/>
  <c r="O89" i="4"/>
  <c r="O123" i="4"/>
  <c r="O119" i="4"/>
  <c r="O109" i="4"/>
  <c r="O81" i="4"/>
  <c r="O149" i="4"/>
  <c r="O93" i="4"/>
  <c r="O124" i="4"/>
  <c r="O108" i="4"/>
  <c r="O116" i="4"/>
  <c r="O80" i="4"/>
  <c r="O155" i="4"/>
  <c r="O92" i="4"/>
  <c r="O91" i="4"/>
  <c r="O151" i="4"/>
  <c r="O138" i="4"/>
  <c r="O150" i="4"/>
  <c r="O94" i="4"/>
  <c r="O141" i="4"/>
  <c r="O117" i="4"/>
  <c r="O99" i="4"/>
  <c r="O95" i="4"/>
  <c r="O144" i="4"/>
  <c r="O143" i="4"/>
  <c r="O156" i="4"/>
  <c r="O157" i="4"/>
  <c r="O159" i="4"/>
  <c r="O158" i="4"/>
  <c r="O260" i="4"/>
  <c r="O226" i="4"/>
  <c r="O181" i="4"/>
  <c r="O177" i="4"/>
  <c r="O216" i="4"/>
  <c r="O169" i="4"/>
  <c r="O166" i="4"/>
  <c r="O242" i="4"/>
  <c r="O192" i="4"/>
  <c r="O223" i="4"/>
  <c r="O205" i="4"/>
  <c r="O262" i="4"/>
  <c r="O183" i="4"/>
  <c r="O227" i="4"/>
  <c r="O222" i="4"/>
  <c r="O199" i="4"/>
  <c r="O229" i="4"/>
  <c r="O179" i="4"/>
  <c r="O232" i="4"/>
  <c r="O160" i="4"/>
  <c r="O219" i="4"/>
  <c r="O200" i="4"/>
  <c r="O191" i="4"/>
  <c r="O258" i="4"/>
  <c r="O190" i="4"/>
  <c r="O224" i="4"/>
  <c r="O189" i="4"/>
  <c r="O254" i="4"/>
  <c r="O236" i="4"/>
  <c r="O178" i="4"/>
  <c r="O193" i="4"/>
  <c r="O221" i="4"/>
  <c r="O174" i="4"/>
  <c r="O250" i="4"/>
  <c r="O256" i="4"/>
  <c r="O245" i="4"/>
  <c r="O251" i="4"/>
  <c r="O230" i="4"/>
  <c r="O255" i="4"/>
  <c r="O161" i="4"/>
  <c r="O241" i="4"/>
  <c r="O263" i="4"/>
  <c r="O257" i="4"/>
  <c r="O243" i="4"/>
  <c r="O211" i="4"/>
  <c r="O170" i="4"/>
  <c r="O176" i="4"/>
  <c r="O261" i="4"/>
  <c r="O231" i="4"/>
  <c r="O234" i="4"/>
  <c r="O173" i="4"/>
  <c r="O182" i="4"/>
  <c r="O240" i="4"/>
  <c r="O218" i="4"/>
  <c r="O164" i="4"/>
  <c r="O237" i="4"/>
  <c r="O168" i="4"/>
  <c r="O184" i="4"/>
  <c r="O202" i="4"/>
  <c r="O217" i="4"/>
  <c r="O208" i="4"/>
  <c r="O259" i="4"/>
  <c r="O206" i="4"/>
  <c r="O165" i="4"/>
  <c r="O239" i="4"/>
  <c r="O228" i="4"/>
  <c r="O207" i="4"/>
  <c r="O188" i="4"/>
  <c r="O194" i="4"/>
  <c r="O248" i="4"/>
  <c r="O197" i="4"/>
  <c r="O187" i="4"/>
  <c r="O203" i="4"/>
  <c r="O213" i="4"/>
  <c r="O252" i="4"/>
  <c r="O162" i="4"/>
  <c r="O253" i="4"/>
  <c r="O233" i="4"/>
  <c r="O204" i="4"/>
  <c r="O171" i="4"/>
  <c r="O210" i="4"/>
  <c r="O215" i="4"/>
  <c r="O247" i="4"/>
  <c r="O212" i="4"/>
  <c r="O167" i="4"/>
  <c r="O172" i="4"/>
  <c r="O163" i="4"/>
  <c r="O214" i="4"/>
  <c r="O195" i="4"/>
  <c r="O198" i="4"/>
  <c r="O185" i="4"/>
  <c r="O201" i="4"/>
  <c r="O209" i="4"/>
  <c r="O186" i="4"/>
  <c r="O225" i="4"/>
  <c r="O220" i="4"/>
  <c r="O180" i="4"/>
  <c r="O235" i="4"/>
  <c r="O249" i="4"/>
  <c r="O238" i="4"/>
  <c r="O244" i="4"/>
  <c r="O246" i="4"/>
  <c r="O175" i="4"/>
  <c r="O196" i="4"/>
  <c r="O269" i="4"/>
  <c r="O267" i="4"/>
  <c r="O266" i="4"/>
  <c r="O264" i="4"/>
  <c r="O265" i="4"/>
  <c r="O268" i="4"/>
  <c r="O279" i="4"/>
  <c r="O273" i="4"/>
  <c r="O275" i="4"/>
  <c r="O277" i="4"/>
  <c r="O271" i="4"/>
  <c r="O272" i="4"/>
  <c r="O276" i="4"/>
  <c r="O278" i="4"/>
  <c r="O281" i="4"/>
  <c r="O270" i="4"/>
  <c r="O274" i="4"/>
  <c r="O280" i="4"/>
  <c r="O282" i="4"/>
  <c r="O283" i="4"/>
  <c r="O314" i="4"/>
  <c r="O318" i="4"/>
  <c r="O308" i="4"/>
  <c r="O328" i="4"/>
  <c r="O292" i="4"/>
  <c r="O284" i="4"/>
  <c r="O346" i="4"/>
  <c r="O335" i="4"/>
  <c r="O286" i="4"/>
  <c r="O291" i="4"/>
  <c r="O349" i="4"/>
  <c r="O304" i="4"/>
  <c r="O341" i="4"/>
  <c r="O288" i="4"/>
  <c r="O367" i="4"/>
  <c r="O363" i="4"/>
  <c r="O355" i="4"/>
  <c r="O310" i="4"/>
  <c r="O377" i="4"/>
  <c r="O315" i="4"/>
  <c r="O302" i="4"/>
  <c r="O287" i="4"/>
  <c r="O316" i="4"/>
  <c r="O338" i="4"/>
  <c r="O361" i="4"/>
  <c r="O345" i="4"/>
  <c r="O360" i="4"/>
  <c r="O325" i="4"/>
  <c r="O300" i="4"/>
  <c r="O319" i="4"/>
  <c r="O323" i="4"/>
  <c r="O344" i="4"/>
  <c r="O334" i="4"/>
  <c r="O376" i="4"/>
  <c r="O380" i="4"/>
  <c r="O289" i="4"/>
  <c r="O343" i="4"/>
  <c r="O364" i="4"/>
  <c r="O381" i="4"/>
  <c r="O384" i="4"/>
  <c r="O337" i="4"/>
  <c r="O378" i="4"/>
  <c r="O293" i="4"/>
  <c r="O371" i="4"/>
  <c r="O299" i="4"/>
  <c r="O354" i="4"/>
  <c r="O333" i="4"/>
  <c r="O327" i="4"/>
  <c r="O365" i="4"/>
  <c r="O350" i="4"/>
  <c r="O324" i="4"/>
  <c r="O351" i="4"/>
  <c r="O298" i="4"/>
  <c r="O386" i="4"/>
  <c r="O388" i="4"/>
  <c r="O375" i="4"/>
  <c r="O347" i="4"/>
  <c r="O369" i="4"/>
  <c r="O387" i="4"/>
  <c r="O372" i="4"/>
  <c r="O297" i="4"/>
  <c r="O385" i="4"/>
  <c r="O331" i="4"/>
  <c r="O306" i="4"/>
  <c r="O313" i="4"/>
  <c r="O366" i="4"/>
  <c r="O305" i="4"/>
  <c r="O295" i="4"/>
  <c r="O339" i="4"/>
  <c r="O301" i="4"/>
  <c r="O317" i="4"/>
  <c r="O312" i="4"/>
  <c r="O358" i="4"/>
  <c r="O309" i="4"/>
  <c r="O353" i="4"/>
  <c r="O294" i="4"/>
  <c r="O321" i="4"/>
  <c r="O382" i="4"/>
  <c r="O285" i="4"/>
  <c r="O336" i="4"/>
  <c r="O356" i="4"/>
  <c r="O322" i="4"/>
  <c r="O307" i="4"/>
  <c r="O329" i="4"/>
  <c r="O357" i="4"/>
  <c r="O352" i="4"/>
  <c r="O359" i="4"/>
  <c r="O330" i="4"/>
  <c r="O340" i="4"/>
  <c r="O379" i="4"/>
  <c r="O373" i="4"/>
  <c r="O296" i="4"/>
  <c r="O370" i="4"/>
  <c r="O326" i="4"/>
  <c r="O362" i="4"/>
  <c r="O290" i="4"/>
  <c r="O368" i="4"/>
  <c r="O348" i="4"/>
  <c r="O342" i="4"/>
  <c r="O320" i="4"/>
  <c r="O303" i="4"/>
  <c r="O383" i="4"/>
  <c r="O374" i="4"/>
  <c r="O311" i="4"/>
  <c r="O332" i="4"/>
  <c r="O399" i="4"/>
  <c r="O427" i="4"/>
  <c r="O394" i="4"/>
  <c r="O401" i="4"/>
  <c r="O391" i="4"/>
  <c r="O420" i="4"/>
  <c r="O424" i="4"/>
  <c r="O428" i="4"/>
  <c r="O414" i="4"/>
  <c r="O400" i="4"/>
  <c r="O422" i="4"/>
  <c r="O396" i="4"/>
  <c r="O402" i="4"/>
  <c r="O421" i="4"/>
  <c r="O405" i="4"/>
  <c r="O408" i="4"/>
  <c r="O404" i="4"/>
  <c r="O403" i="4"/>
  <c r="O415" i="4"/>
  <c r="O407" i="4"/>
  <c r="O406" i="4"/>
  <c r="O410" i="4"/>
  <c r="O426" i="4"/>
  <c r="O425" i="4"/>
  <c r="O416" i="4"/>
  <c r="O395" i="4"/>
  <c r="O397" i="4"/>
  <c r="O393" i="4"/>
  <c r="O411" i="4"/>
  <c r="O418" i="4"/>
  <c r="O423" i="4"/>
  <c r="O392" i="4"/>
  <c r="O419" i="4"/>
  <c r="O390" i="4"/>
  <c r="O413" i="4"/>
  <c r="O389" i="4"/>
  <c r="O412" i="4"/>
  <c r="O417" i="4"/>
  <c r="O398" i="4"/>
  <c r="O409" i="4"/>
  <c r="O16" i="4"/>
  <c r="R17" i="3"/>
  <c r="R18" i="3" s="1"/>
  <c r="F17" i="2" l="1"/>
  <c r="E18" i="2"/>
  <c r="E19" i="2"/>
  <c r="E20" i="2"/>
  <c r="E21" i="2"/>
  <c r="E22" i="2"/>
  <c r="E23" i="2"/>
  <c r="E17" i="2"/>
  <c r="D12" i="2"/>
  <c r="E12" i="2"/>
  <c r="F12" i="2"/>
  <c r="G12" i="2"/>
  <c r="H12" i="2"/>
  <c r="C12" i="2"/>
  <c r="D11" i="2"/>
  <c r="E11" i="2"/>
  <c r="F11" i="2"/>
  <c r="G11" i="2"/>
  <c r="H11" i="2"/>
  <c r="C11" i="2"/>
  <c r="D10" i="2"/>
  <c r="E10" i="2"/>
  <c r="F10" i="2"/>
  <c r="G10" i="2"/>
  <c r="H10" i="2"/>
  <c r="C10" i="2"/>
  <c r="D9" i="2"/>
  <c r="E9" i="2"/>
  <c r="F9" i="2"/>
  <c r="G9" i="2"/>
  <c r="H9" i="2"/>
  <c r="C9" i="2"/>
  <c r="D8" i="2"/>
  <c r="E8" i="2"/>
  <c r="F8" i="2"/>
  <c r="G8" i="2"/>
  <c r="H8" i="2"/>
  <c r="C8" i="2"/>
  <c r="D7" i="2"/>
  <c r="E7" i="2"/>
  <c r="F7" i="2"/>
  <c r="G7" i="2"/>
  <c r="H7" i="2"/>
  <c r="C7" i="2"/>
  <c r="C38" i="1"/>
  <c r="E27" i="1"/>
  <c r="F27" i="1"/>
  <c r="G27" i="1"/>
  <c r="H27" i="1"/>
  <c r="I27" i="1"/>
  <c r="D27" i="1"/>
  <c r="E26" i="1"/>
  <c r="F26" i="1"/>
  <c r="G26" i="1"/>
  <c r="H26" i="1"/>
  <c r="I26" i="1"/>
  <c r="D26" i="1"/>
  <c r="E25" i="1"/>
  <c r="F25" i="1"/>
  <c r="G25" i="1"/>
  <c r="H25" i="1"/>
  <c r="I25" i="1"/>
  <c r="D25" i="1"/>
  <c r="E24" i="1"/>
  <c r="F24" i="1"/>
  <c r="G24" i="1"/>
  <c r="H24" i="1"/>
  <c r="I24" i="1"/>
  <c r="D24" i="1"/>
  <c r="E23" i="1"/>
  <c r="F23" i="1"/>
  <c r="G23" i="1"/>
  <c r="H23" i="1"/>
  <c r="I23" i="1"/>
  <c r="D23" i="1"/>
  <c r="E22" i="1"/>
  <c r="F22" i="1"/>
  <c r="G22" i="1"/>
  <c r="H22" i="1"/>
  <c r="I22" i="1"/>
  <c r="D22" i="1"/>
  <c r="N156" i="4" l="1"/>
  <c r="N161" i="4" l="1"/>
  <c r="N162" i="4" s="1"/>
  <c r="N163" i="4" s="1"/>
  <c r="N164" i="4" s="1"/>
  <c r="N165" i="4" s="1"/>
  <c r="N166" i="4" s="1"/>
  <c r="N167" i="4" s="1"/>
  <c r="N168" i="4" s="1"/>
  <c r="N169" i="4" s="1"/>
  <c r="N170" i="4" s="1"/>
  <c r="N171" i="4" s="1"/>
  <c r="N172" i="4" s="1"/>
  <c r="N173" i="4" s="1"/>
  <c r="N174" i="4" s="1"/>
  <c r="N175" i="4" s="1"/>
  <c r="N176" i="4" s="1"/>
  <c r="N177" i="4" s="1"/>
  <c r="N178" i="4" s="1"/>
  <c r="N179" i="4" s="1"/>
  <c r="N180" i="4" s="1"/>
  <c r="N181" i="4" s="1"/>
  <c r="N182" i="4" s="1"/>
  <c r="N183" i="4" s="1"/>
  <c r="N184" i="4" s="1"/>
  <c r="N185" i="4" s="1"/>
  <c r="N186" i="4" s="1"/>
  <c r="N187" i="4" s="1"/>
  <c r="N188" i="4" s="1"/>
  <c r="N189" i="4" s="1"/>
  <c r="N190" i="4" s="1"/>
  <c r="N191" i="4" s="1"/>
  <c r="N192" i="4" s="1"/>
  <c r="N193" i="4" s="1"/>
  <c r="N194" i="4" s="1"/>
  <c r="N195" i="4" s="1"/>
  <c r="N196" i="4" s="1"/>
  <c r="N197" i="4" s="1"/>
  <c r="N198" i="4" s="1"/>
  <c r="N199" i="4" s="1"/>
  <c r="N200" i="4" s="1"/>
  <c r="N201" i="4" s="1"/>
  <c r="N202" i="4" s="1"/>
  <c r="N203" i="4" s="1"/>
  <c r="N204" i="4" s="1"/>
  <c r="N205" i="4" s="1"/>
  <c r="N206" i="4" s="1"/>
  <c r="N207" i="4" s="1"/>
  <c r="N208" i="4" s="1"/>
  <c r="N209" i="4" s="1"/>
  <c r="N210" i="4" s="1"/>
  <c r="N211" i="4" s="1"/>
  <c r="N212" i="4" s="1"/>
  <c r="N213" i="4" s="1"/>
  <c r="N214" i="4" s="1"/>
  <c r="N215" i="4" s="1"/>
  <c r="N216" i="4" s="1"/>
  <c r="N217" i="4" s="1"/>
  <c r="N218" i="4" s="1"/>
  <c r="N219" i="4" s="1"/>
  <c r="N220" i="4" s="1"/>
  <c r="N221" i="4" s="1"/>
  <c r="N222" i="4" s="1"/>
  <c r="N223" i="4" s="1"/>
  <c r="N224" i="4" s="1"/>
  <c r="N225" i="4" s="1"/>
  <c r="N226" i="4" s="1"/>
  <c r="N227" i="4" s="1"/>
  <c r="N228" i="4" s="1"/>
  <c r="N229" i="4" s="1"/>
  <c r="N230" i="4" s="1"/>
  <c r="N231" i="4" s="1"/>
  <c r="N232" i="4" s="1"/>
  <c r="N233" i="4" s="1"/>
  <c r="N234" i="4" s="1"/>
  <c r="N235" i="4" s="1"/>
  <c r="N236" i="4" s="1"/>
  <c r="N237" i="4" s="1"/>
  <c r="N238" i="4" s="1"/>
  <c r="N239" i="4" s="1"/>
  <c r="N240" i="4" s="1"/>
  <c r="N241" i="4" s="1"/>
  <c r="N242" i="4" s="1"/>
  <c r="N243" i="4" s="1"/>
  <c r="N244" i="4" s="1"/>
  <c r="N245" i="4" s="1"/>
  <c r="N246" i="4" s="1"/>
  <c r="N247" i="4" s="1"/>
  <c r="N248" i="4" s="1"/>
  <c r="N249" i="4" s="1"/>
  <c r="N250" i="4" s="1"/>
  <c r="N251" i="4" s="1"/>
  <c r="N252" i="4" s="1"/>
  <c r="N253" i="4" s="1"/>
  <c r="N254" i="4" s="1"/>
  <c r="N255" i="4" s="1"/>
  <c r="N256" i="4" s="1"/>
  <c r="N257" i="4" s="1"/>
  <c r="N258" i="4" s="1"/>
  <c r="N259" i="4" s="1"/>
  <c r="N260" i="4" s="1"/>
  <c r="N261" i="4" s="1"/>
  <c r="N262" i="4" s="1"/>
  <c r="N263" i="4" s="1"/>
  <c r="N160" i="4"/>
  <c r="N284" i="4"/>
  <c r="N285" i="4" s="1"/>
  <c r="N286" i="4" s="1"/>
  <c r="N287" i="4" s="1"/>
  <c r="N288" i="4" s="1"/>
  <c r="N289" i="4" s="1"/>
  <c r="N290" i="4" s="1"/>
  <c r="N291" i="4" s="1"/>
  <c r="N292" i="4" s="1"/>
  <c r="N293" i="4" s="1"/>
  <c r="N294" i="4" s="1"/>
  <c r="N295" i="4" s="1"/>
  <c r="N296" i="4" s="1"/>
  <c r="N297" i="4" s="1"/>
  <c r="N298" i="4" s="1"/>
  <c r="N299" i="4" s="1"/>
  <c r="N300" i="4" s="1"/>
  <c r="N301" i="4" s="1"/>
  <c r="N302" i="4" s="1"/>
  <c r="N303" i="4" s="1"/>
  <c r="N304" i="4" s="1"/>
  <c r="N305" i="4" s="1"/>
  <c r="N306" i="4" s="1"/>
  <c r="N307" i="4" s="1"/>
  <c r="N308" i="4" s="1"/>
  <c r="N309" i="4" s="1"/>
  <c r="N310" i="4" s="1"/>
  <c r="N311" i="4" s="1"/>
  <c r="N312" i="4" s="1"/>
  <c r="N313" i="4" s="1"/>
  <c r="N314" i="4" s="1"/>
  <c r="N315" i="4" s="1"/>
  <c r="N316" i="4" s="1"/>
  <c r="N317" i="4" s="1"/>
  <c r="N318" i="4" s="1"/>
  <c r="N319" i="4" s="1"/>
  <c r="N320" i="4" s="1"/>
  <c r="N321" i="4" s="1"/>
  <c r="N322" i="4" s="1"/>
  <c r="N323" i="4" s="1"/>
  <c r="N324" i="4" s="1"/>
  <c r="N325" i="4" s="1"/>
  <c r="N326" i="4" s="1"/>
  <c r="N327" i="4" s="1"/>
  <c r="N328" i="4" s="1"/>
  <c r="N329" i="4" s="1"/>
  <c r="N330" i="4" s="1"/>
  <c r="N331" i="4" s="1"/>
  <c r="N332" i="4" s="1"/>
  <c r="N333" i="4" s="1"/>
  <c r="N334" i="4" s="1"/>
  <c r="N335" i="4" s="1"/>
  <c r="N336" i="4" s="1"/>
  <c r="N337" i="4" s="1"/>
  <c r="N338" i="4" s="1"/>
  <c r="N339" i="4" s="1"/>
  <c r="N340" i="4" s="1"/>
  <c r="N341" i="4" s="1"/>
  <c r="N342" i="4" s="1"/>
  <c r="N343" i="4" s="1"/>
  <c r="N344" i="4" s="1"/>
  <c r="N345" i="4" s="1"/>
  <c r="N346" i="4" s="1"/>
  <c r="N347" i="4" s="1"/>
  <c r="N348" i="4" s="1"/>
  <c r="N349" i="4" s="1"/>
  <c r="N350" i="4" s="1"/>
  <c r="N351" i="4" s="1"/>
  <c r="N352" i="4" s="1"/>
  <c r="N353" i="4" s="1"/>
  <c r="N354" i="4" s="1"/>
  <c r="N355" i="4" s="1"/>
  <c r="N356" i="4" s="1"/>
  <c r="N357" i="4" s="1"/>
  <c r="N358" i="4" s="1"/>
  <c r="N359" i="4" s="1"/>
  <c r="N360" i="4" s="1"/>
  <c r="N361" i="4" s="1"/>
  <c r="N362" i="4" s="1"/>
  <c r="N363" i="4" s="1"/>
  <c r="N364" i="4" s="1"/>
  <c r="N365" i="4" s="1"/>
  <c r="N366" i="4" s="1"/>
  <c r="N367" i="4" s="1"/>
  <c r="N368" i="4" s="1"/>
  <c r="N369" i="4" s="1"/>
  <c r="N370" i="4" s="1"/>
  <c r="N371" i="4" s="1"/>
  <c r="N372" i="4" s="1"/>
  <c r="N373" i="4" s="1"/>
  <c r="N374" i="4" s="1"/>
  <c r="N375" i="4" s="1"/>
  <c r="N376" i="4" s="1"/>
  <c r="N377" i="4" s="1"/>
  <c r="N378" i="4" s="1"/>
  <c r="N379" i="4" s="1"/>
  <c r="N380" i="4" s="1"/>
  <c r="N381" i="4" s="1"/>
  <c r="N382" i="4" s="1"/>
  <c r="N383" i="4" s="1"/>
  <c r="N384" i="4" s="1"/>
  <c r="N385" i="4" s="1"/>
  <c r="N386" i="4" s="1"/>
  <c r="N387" i="4" s="1"/>
  <c r="N388" i="4" s="1"/>
  <c r="N389" i="4"/>
  <c r="N390" i="4" s="1"/>
  <c r="N391" i="4" s="1"/>
  <c r="N392" i="4" s="1"/>
  <c r="N393" i="4" s="1"/>
  <c r="N394" i="4" s="1"/>
  <c r="N395" i="4" s="1"/>
  <c r="N396" i="4" s="1"/>
  <c r="N397" i="4" s="1"/>
  <c r="N398" i="4" s="1"/>
  <c r="N399" i="4" s="1"/>
  <c r="N400" i="4" s="1"/>
  <c r="N401" i="4" s="1"/>
  <c r="N402" i="4" s="1"/>
  <c r="N403" i="4" s="1"/>
  <c r="N404" i="4" s="1"/>
  <c r="N405" i="4" s="1"/>
  <c r="N406" i="4" s="1"/>
  <c r="N407" i="4" s="1"/>
  <c r="N408" i="4" s="1"/>
  <c r="N409" i="4" s="1"/>
  <c r="N410" i="4" s="1"/>
  <c r="N411" i="4" s="1"/>
  <c r="N412" i="4" s="1"/>
  <c r="N413" i="4" s="1"/>
  <c r="N414" i="4" s="1"/>
  <c r="N415" i="4" s="1"/>
  <c r="N416" i="4" s="1"/>
  <c r="N417" i="4" s="1"/>
  <c r="N418" i="4" s="1"/>
  <c r="N419" i="4" s="1"/>
  <c r="N420" i="4" s="1"/>
  <c r="N421" i="4" s="1"/>
  <c r="N422" i="4" s="1"/>
  <c r="N423" i="4" s="1"/>
  <c r="N424" i="4" s="1"/>
  <c r="N425" i="4" s="1"/>
  <c r="N426" i="4" s="1"/>
  <c r="N427" i="4" s="1"/>
  <c r="N428" i="4" s="1"/>
  <c r="N4" i="4"/>
  <c r="N5" i="4" s="1"/>
  <c r="N6" i="4" s="1"/>
  <c r="N7" i="4" s="1"/>
  <c r="N8" i="4" s="1"/>
  <c r="N9" i="4" s="1"/>
  <c r="N10" i="4" s="1"/>
  <c r="N11" i="4" s="1"/>
  <c r="N12" i="4" s="1"/>
  <c r="N13" i="4" s="1"/>
  <c r="N14" i="4" s="1"/>
  <c r="N15" i="4" s="1"/>
  <c r="N16" i="4" s="1"/>
  <c r="N17" i="4" s="1"/>
  <c r="N18" i="4" s="1"/>
  <c r="N19" i="4" s="1"/>
  <c r="N20" i="4" s="1"/>
  <c r="N21" i="4" s="1"/>
  <c r="N22" i="4" s="1"/>
  <c r="N23" i="4" s="1"/>
  <c r="N24" i="4" s="1"/>
  <c r="N25" i="4" s="1"/>
  <c r="N26" i="4" s="1"/>
  <c r="N27" i="4" s="1"/>
  <c r="N28" i="4" s="1"/>
  <c r="N29" i="4" s="1"/>
  <c r="N30" i="4" s="1"/>
  <c r="N31" i="4" s="1"/>
  <c r="N32" i="4" s="1"/>
  <c r="N33" i="4" s="1"/>
  <c r="N34" i="4" s="1"/>
  <c r="N35" i="4" s="1"/>
  <c r="N36" i="4" s="1"/>
  <c r="N37" i="4" s="1"/>
  <c r="N38" i="4" s="1"/>
  <c r="N39" i="4" s="1"/>
  <c r="N40" i="4" s="1"/>
  <c r="N41" i="4" s="1"/>
  <c r="N42" i="4" s="1"/>
  <c r="N43" i="4" s="1"/>
  <c r="N44" i="4" s="1"/>
  <c r="N45" i="4" s="1"/>
  <c r="N46" i="4" s="1"/>
  <c r="N47" i="4" s="1"/>
  <c r="N71" i="4"/>
  <c r="N72" i="4"/>
  <c r="N73" i="4"/>
  <c r="N74" i="4" s="1"/>
  <c r="N75" i="4" s="1"/>
  <c r="N76" i="4" s="1"/>
  <c r="N77" i="4" s="1"/>
  <c r="N78" i="4" s="1"/>
  <c r="N79" i="4" s="1"/>
  <c r="N80" i="4" s="1"/>
  <c r="N81" i="4" s="1"/>
  <c r="N82" i="4" s="1"/>
  <c r="N83" i="4" s="1"/>
  <c r="N84" i="4" s="1"/>
  <c r="N85" i="4" s="1"/>
  <c r="N86" i="4" s="1"/>
  <c r="N87" i="4" s="1"/>
  <c r="N88" i="4" s="1"/>
  <c r="N89" i="4" s="1"/>
  <c r="N90" i="4" s="1"/>
  <c r="N91" i="4" s="1"/>
  <c r="N92" i="4" s="1"/>
  <c r="N93" i="4" s="1"/>
  <c r="N94" i="4" s="1"/>
  <c r="N95" i="4" s="1"/>
  <c r="N96" i="4" s="1"/>
  <c r="N97" i="4" s="1"/>
  <c r="N98" i="4" s="1"/>
  <c r="N99" i="4" s="1"/>
  <c r="N100" i="4" s="1"/>
  <c r="N101" i="4" s="1"/>
  <c r="N102" i="4" s="1"/>
  <c r="N103" i="4" s="1"/>
  <c r="N104" i="4" s="1"/>
  <c r="N105" i="4" s="1"/>
  <c r="N106" i="4" s="1"/>
  <c r="N107" i="4" s="1"/>
  <c r="N108" i="4" s="1"/>
  <c r="N109" i="4" s="1"/>
  <c r="N110" i="4" s="1"/>
  <c r="N111" i="4" s="1"/>
  <c r="N112" i="4" s="1"/>
  <c r="N113" i="4" s="1"/>
  <c r="N114" i="4" s="1"/>
  <c r="N115" i="4" s="1"/>
  <c r="N116" i="4" s="1"/>
  <c r="N117" i="4" s="1"/>
  <c r="N118" i="4" s="1"/>
  <c r="N119" i="4" s="1"/>
  <c r="N120" i="4" s="1"/>
  <c r="N121" i="4" s="1"/>
  <c r="N122" i="4" s="1"/>
  <c r="N123" i="4" s="1"/>
  <c r="N124" i="4" s="1"/>
  <c r="N125" i="4" s="1"/>
  <c r="N126" i="4" s="1"/>
  <c r="N127" i="4" s="1"/>
  <c r="N128" i="4" s="1"/>
  <c r="N129" i="4" s="1"/>
  <c r="N130" i="4" s="1"/>
  <c r="N131" i="4" s="1"/>
  <c r="N132" i="4" s="1"/>
  <c r="N133" i="4" s="1"/>
  <c r="N134" i="4" s="1"/>
  <c r="N135" i="4" s="1"/>
  <c r="N136" i="4" s="1"/>
  <c r="N137" i="4" s="1"/>
  <c r="N138" i="4" s="1"/>
  <c r="N139" i="4" s="1"/>
  <c r="N140" i="4" s="1"/>
  <c r="N141" i="4" s="1"/>
  <c r="N142" i="4" s="1"/>
  <c r="N143" i="4" s="1"/>
  <c r="N144" i="4" s="1"/>
  <c r="N145" i="4" s="1"/>
  <c r="N146" i="4" s="1"/>
  <c r="N147" i="4" s="1"/>
  <c r="N148" i="4" s="1"/>
  <c r="N149" i="4" s="1"/>
  <c r="N150" i="4" s="1"/>
  <c r="N151" i="4" s="1"/>
  <c r="N152" i="4" s="1"/>
  <c r="N153" i="4" s="1"/>
  <c r="N154" i="4" s="1"/>
  <c r="N155" i="4" s="1"/>
  <c r="N282" i="4"/>
  <c r="N283" i="4" s="1"/>
  <c r="N270" i="4"/>
  <c r="N271" i="4"/>
  <c r="N273" i="4"/>
  <c r="N274" i="4" s="1"/>
  <c r="N275" i="4" s="1"/>
  <c r="N276" i="4" s="1"/>
  <c r="N277" i="4" s="1"/>
  <c r="N278" i="4" s="1"/>
  <c r="N279" i="4" s="1"/>
  <c r="N280" i="4" s="1"/>
  <c r="N281" i="4" s="1"/>
  <c r="N49" i="4"/>
  <c r="N50" i="4" s="1"/>
  <c r="N51" i="4" s="1"/>
  <c r="N52" i="4" s="1"/>
  <c r="N53" i="4" s="1"/>
  <c r="N54" i="4" s="1"/>
  <c r="N55" i="4" s="1"/>
  <c r="N56" i="4" s="1"/>
  <c r="N57" i="4" s="1"/>
  <c r="N58" i="4" s="1"/>
  <c r="N59" i="4" s="1"/>
  <c r="N60" i="4" s="1"/>
  <c r="N61" i="4" s="1"/>
  <c r="N62" i="4" s="1"/>
  <c r="N63" i="4" s="1"/>
  <c r="N64" i="4" s="1"/>
  <c r="N65" i="4" s="1"/>
  <c r="N66" i="4" s="1"/>
  <c r="N67" i="4" s="1"/>
  <c r="N68" i="4" s="1"/>
  <c r="N69" i="4" s="1"/>
  <c r="N70" i="4" s="1"/>
  <c r="N48" i="4"/>
  <c r="N272" i="4"/>
  <c r="N264" i="4"/>
  <c r="N265" i="4"/>
  <c r="N266" i="4"/>
  <c r="N267" i="4"/>
  <c r="N268" i="4"/>
  <c r="N269" i="4"/>
  <c r="N157" i="4"/>
  <c r="N158" i="4"/>
  <c r="N159" i="4"/>
</calcChain>
</file>

<file path=xl/sharedStrings.xml><?xml version="1.0" encoding="utf-8"?>
<sst xmlns="http://schemas.openxmlformats.org/spreadsheetml/2006/main" count="5263" uniqueCount="159">
  <si>
    <t>Event of a die roll</t>
  </si>
  <si>
    <t>{1,2,3,4,5,6}</t>
  </si>
  <si>
    <t>So, P(X&gt;4)=</t>
  </si>
  <si>
    <t>P(X=5) + P(X=6)</t>
  </si>
  <si>
    <t>=(1/6) + (1/6)</t>
  </si>
  <si>
    <t>=2/6</t>
  </si>
  <si>
    <t>=1/3</t>
  </si>
  <si>
    <t>H</t>
  </si>
  <si>
    <t>T</t>
  </si>
  <si>
    <t>Coin 1</t>
  </si>
  <si>
    <t>Coin 2</t>
  </si>
  <si>
    <t>So</t>
  </si>
  <si>
    <t>Outcome of 2 coins toss</t>
  </si>
  <si>
    <t>Event of 2 coin toss</t>
  </si>
  <si>
    <t>{(H,H),(H,T),(T,H),(T,T)}</t>
  </si>
  <si>
    <t>So, probability of only one head</t>
  </si>
  <si>
    <t>= 2/4</t>
  </si>
  <si>
    <t>Total outcome</t>
  </si>
  <si>
    <t>No. of outcomes with only one head</t>
  </si>
  <si>
    <t>Outcome</t>
  </si>
  <si>
    <t>Die 1</t>
  </si>
  <si>
    <t>Die 2</t>
  </si>
  <si>
    <t>Total Outcome</t>
  </si>
  <si>
    <t>No. of outcomes where sum = 5</t>
  </si>
  <si>
    <t>So, probability of sum = 5 from the roll</t>
  </si>
  <si>
    <t>=4/36</t>
  </si>
  <si>
    <t>=1/9</t>
  </si>
  <si>
    <t>Total number of cards</t>
  </si>
  <si>
    <t>No. of King of hearts</t>
  </si>
  <si>
    <t>So probability of getting king of hearts</t>
  </si>
  <si>
    <t>Outcome of 2 dice rolled at once</t>
  </si>
  <si>
    <t>Sum</t>
  </si>
  <si>
    <t>Color Code</t>
  </si>
  <si>
    <t>No. of Outcome</t>
  </si>
  <si>
    <t>Probability</t>
  </si>
  <si>
    <t>Answer</t>
  </si>
  <si>
    <t>=1/36</t>
  </si>
  <si>
    <t>=5/36</t>
  </si>
  <si>
    <t>=1/6</t>
  </si>
  <si>
    <t>=1/12</t>
  </si>
  <si>
    <t>=1/18</t>
  </si>
  <si>
    <t>Credit Risk Data</t>
  </si>
  <si>
    <t>Loan Purpose</t>
  </si>
  <si>
    <t xml:space="preserve">Checking </t>
  </si>
  <si>
    <t>Savings</t>
  </si>
  <si>
    <t>Months Customer</t>
  </si>
  <si>
    <t>Months Employed</t>
  </si>
  <si>
    <t>Gender</t>
  </si>
  <si>
    <t>Marital Status</t>
  </si>
  <si>
    <t>Age</t>
  </si>
  <si>
    <t>Housing</t>
  </si>
  <si>
    <t>Years</t>
  </si>
  <si>
    <t>Job</t>
  </si>
  <si>
    <t>Credit Risk</t>
  </si>
  <si>
    <t>Small Appliance</t>
  </si>
  <si>
    <t>M</t>
  </si>
  <si>
    <t>Single</t>
  </si>
  <si>
    <t>Own</t>
  </si>
  <si>
    <t>Unskilled</t>
  </si>
  <si>
    <t>Low</t>
  </si>
  <si>
    <t>Furniture</t>
  </si>
  <si>
    <t>Divorced</t>
  </si>
  <si>
    <t>Skilled</t>
  </si>
  <si>
    <t>High</t>
  </si>
  <si>
    <t>New Car</t>
  </si>
  <si>
    <t>Management</t>
  </si>
  <si>
    <t>Education</t>
  </si>
  <si>
    <t>Rent</t>
  </si>
  <si>
    <t>Married</t>
  </si>
  <si>
    <t>Business</t>
  </si>
  <si>
    <t>F</t>
  </si>
  <si>
    <t>Used Car</t>
  </si>
  <si>
    <t>Repairs</t>
  </si>
  <si>
    <t>Other</t>
  </si>
  <si>
    <t>Unemployed</t>
  </si>
  <si>
    <t>Retraining</t>
  </si>
  <si>
    <t>Large Appliance</t>
  </si>
  <si>
    <t>Record</t>
  </si>
  <si>
    <t>Sample Record</t>
  </si>
  <si>
    <t>Total records</t>
  </si>
  <si>
    <t>Unique records needed</t>
  </si>
  <si>
    <t>Period</t>
  </si>
  <si>
    <t>=</t>
  </si>
  <si>
    <t>=425/20</t>
  </si>
  <si>
    <t>Integer period</t>
  </si>
  <si>
    <t>Random</t>
  </si>
  <si>
    <t>row_partition</t>
  </si>
  <si>
    <t>Total loan count</t>
  </si>
  <si>
    <t>Steps:</t>
  </si>
  <si>
    <t>1. Created Random column using RAND() function</t>
  </si>
  <si>
    <t>Here</t>
  </si>
  <si>
    <t>x_bar</t>
  </si>
  <si>
    <t>X</t>
  </si>
  <si>
    <t>n</t>
  </si>
  <si>
    <t>Population mean</t>
  </si>
  <si>
    <t>Sample mean</t>
  </si>
  <si>
    <t>Sample size</t>
  </si>
  <si>
    <t>Sample standard deviation</t>
  </si>
  <si>
    <t>s</t>
  </si>
  <si>
    <t>=(365-350)/(38/100^.5)</t>
  </si>
  <si>
    <t>(x_bar-X)/(s/n^.5)</t>
  </si>
  <si>
    <t>Z =</t>
  </si>
  <si>
    <t>~</t>
  </si>
  <si>
    <t>Z (1-.05)</t>
  </si>
  <si>
    <t>Z - Critical value (.05) =</t>
  </si>
  <si>
    <t>Null hypothesis, H0</t>
  </si>
  <si>
    <t>X&lt;=350</t>
  </si>
  <si>
    <t>Alternate hypothesis, H1</t>
  </si>
  <si>
    <t>X&gt;350</t>
  </si>
  <si>
    <t>As the calculated Z value is higher than the critical values, we have enough evidence to reject the null hypothesis.</t>
  </si>
  <si>
    <t>So, it is evident that the quality of recent applicant has improved.</t>
  </si>
  <si>
    <t>• the objectives of the sampling activity,</t>
  </si>
  <si>
    <t>• the target population,</t>
  </si>
  <si>
    <t>• the population frame (the list from which the sample is selected),</t>
  </si>
  <si>
    <t>• the method of sampling,</t>
  </si>
  <si>
    <t>• the operational procedures for collecting the data, and</t>
  </si>
  <si>
    <t>• the statistical tools that will be used to analyze the data.</t>
  </si>
  <si>
    <t xml:space="preserve">The first step in sampling is to design an effective sampling plan that will yield representative samples of the populations under study. </t>
  </si>
  <si>
    <t xml:space="preserve">A sampling plan is a description of the approach that is used to obtain samples from a population prior to any data collection activity. </t>
  </si>
  <si>
    <t>A sampling plan states</t>
  </si>
  <si>
    <t>Sampling Plan</t>
  </si>
  <si>
    <t>Basis of Comparision</t>
  </si>
  <si>
    <t>Probabilistic sampling</t>
  </si>
  <si>
    <t>Subjective Sampling</t>
  </si>
  <si>
    <t>Meaning</t>
  </si>
  <si>
    <t>Probability sampling is a sampling technique, in which the subjects of the population get an equal opportunity to be selected as a representative sample</t>
  </si>
  <si>
    <t>Subjective sampling is a method of sampling wherein, it is not known that which individual from the population will be selected as a sample.</t>
  </si>
  <si>
    <t>Alternatively Known as</t>
  </si>
  <si>
    <t>Random Sampling</t>
  </si>
  <si>
    <t>Non- Random Sampling</t>
  </si>
  <si>
    <t>Basis of selection</t>
  </si>
  <si>
    <t>Aribitarily</t>
  </si>
  <si>
    <t>Opportunity of Selection</t>
  </si>
  <si>
    <t>Fixed and known</t>
  </si>
  <si>
    <t>Not specified and Unknown</t>
  </si>
  <si>
    <t>Research</t>
  </si>
  <si>
    <t>Conclusive</t>
  </si>
  <si>
    <t>Exploratory</t>
  </si>
  <si>
    <t>Result</t>
  </si>
  <si>
    <t>Unbiased</t>
  </si>
  <si>
    <t>biased</t>
  </si>
  <si>
    <t>Method</t>
  </si>
  <si>
    <t>Objective</t>
  </si>
  <si>
    <t>Subjective</t>
  </si>
  <si>
    <t>Inferences</t>
  </si>
  <si>
    <t>Statistical</t>
  </si>
  <si>
    <t>Analytical</t>
  </si>
  <si>
    <t>Hypothesis</t>
  </si>
  <si>
    <t>Tested</t>
  </si>
  <si>
    <t>Generated</t>
  </si>
  <si>
    <t>Differences between probabilistics and subject sampling</t>
  </si>
  <si>
    <t>Steps</t>
  </si>
  <si>
    <t>= 1/2</t>
  </si>
  <si>
    <t>2. Copyied pasted just the values over the same column so the values will not change.</t>
  </si>
  <si>
    <t>3. Sort the dataset on "Loan Purpose" in ascending order &amp; then on "Random" in ascending order</t>
  </si>
  <si>
    <t>4. Created "row_Partition" to capture row numbers per loan purpose.</t>
  </si>
  <si>
    <t>5. Created "Total loan count" count to show counts per loan purpose in each row.</t>
  </si>
  <si>
    <t>6. Used conditional formatting with formula to highlight 10% of sample records in each category.</t>
  </si>
  <si>
    <t>Main Elements of Sampling Plan are:
1. A sample is the representative of all the characters of the universe
2. All units of sample must be independent of each other
3. The number of items in the sample must be fairly Adequate
4. If more than one sample are selected from Universe ,these samples should be Homogeneous and not Contradictory to each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</si>
</sst>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Calibri"/>
      <family val="2"/>
      <scheme val="minor"/>
    </font>
    <font>
      <b/>
      <sz val="11"/>
      <color theme="1"/>
      <name val="Calibri"/>
      <family val="2"/>
      <scheme val="minor"/>
    </font>
    <font>
      <sz val="10"/>
      <name val="Arial"/>
      <family val="2"/>
    </font>
    <font>
      <sz val="10"/>
      <color indexed="8"/>
      <name val="Arial"/>
      <family val="2"/>
    </font>
    <font>
      <b/>
      <sz val="10"/>
      <color indexed="8"/>
      <name val="Arial"/>
      <family val="2"/>
    </font>
    <font>
      <b/>
      <sz val="10"/>
      <name val="Arial"/>
      <family val="2"/>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9" tint="0.59999389629810485"/>
        <bgColor indexed="64"/>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double">
        <color auto="1"/>
      </bottom>
      <diagonal/>
    </border>
  </borders>
  <cellStyleXfs count="2">
    <xf numFmtId="0" fontId="0" fillId="0" borderId="0"/>
    <xf numFmtId="0" fontId="2" fillId="0" borderId="0"/>
  </cellStyleXfs>
  <cellXfs count="46">
    <xf numFmtId="0" fontId="0" fillId="0" borderId="0" xfId="0"/>
    <xf numFmtId="0" fontId="1" fillId="0" borderId="0" xfId="0" applyFont="1"/>
    <xf numFmtId="0" fontId="0" fillId="0" borderId="0" xfId="0" quotePrefix="1"/>
    <xf numFmtId="0" fontId="0" fillId="0" borderId="1" xfId="0" applyBorder="1"/>
    <xf numFmtId="0" fontId="1" fillId="0" borderId="1" xfId="0" applyFont="1" applyBorder="1" applyAlignment="1"/>
    <xf numFmtId="0" fontId="0" fillId="0" borderId="1" xfId="0" applyFont="1" applyBorder="1" applyAlignment="1">
      <alignment vertical="center"/>
    </xf>
    <xf numFmtId="0" fontId="1" fillId="0" borderId="0" xfId="0" applyFont="1" applyBorder="1"/>
    <xf numFmtId="0" fontId="0" fillId="0" borderId="0" xfId="0" applyAlignment="1">
      <alignment horizontal="right"/>
    </xf>
    <xf numFmtId="0" fontId="0" fillId="0" borderId="1" xfId="0" applyBorder="1" applyAlignment="1">
      <alignment horizontal="right"/>
    </xf>
    <xf numFmtId="0" fontId="1" fillId="0" borderId="1" xfId="0" applyFont="1" applyBorder="1"/>
    <xf numFmtId="0" fontId="0" fillId="2" borderId="1" xfId="0" applyFill="1" applyBorder="1" applyAlignment="1">
      <alignment horizontal="right"/>
    </xf>
    <xf numFmtId="0" fontId="0" fillId="0" borderId="0" xfId="0" applyFont="1" applyFill="1" applyBorder="1"/>
    <xf numFmtId="0" fontId="0" fillId="2" borderId="1" xfId="0" applyFill="1" applyBorder="1"/>
    <xf numFmtId="0" fontId="1" fillId="2" borderId="1" xfId="0" applyFont="1" applyFill="1" applyBorder="1"/>
    <xf numFmtId="0" fontId="0" fillId="3" borderId="1" xfId="0" applyFill="1" applyBorder="1" applyAlignment="1">
      <alignment horizontal="right"/>
    </xf>
    <xf numFmtId="0" fontId="1" fillId="3" borderId="1" xfId="0" applyFont="1" applyFill="1" applyBorder="1"/>
    <xf numFmtId="0" fontId="0" fillId="4" borderId="1" xfId="0" applyFill="1" applyBorder="1" applyAlignment="1">
      <alignment horizontal="right"/>
    </xf>
    <xf numFmtId="0" fontId="1" fillId="4" borderId="1" xfId="0" applyFont="1" applyFill="1" applyBorder="1"/>
    <xf numFmtId="0" fontId="0" fillId="5" borderId="1" xfId="0" applyFill="1" applyBorder="1" applyAlignment="1">
      <alignment horizontal="right"/>
    </xf>
    <xf numFmtId="0" fontId="1" fillId="5" borderId="1" xfId="0" applyFont="1" applyFill="1" applyBorder="1"/>
    <xf numFmtId="0" fontId="0" fillId="6" borderId="1" xfId="0" applyFill="1" applyBorder="1" applyAlignment="1">
      <alignment horizontal="right"/>
    </xf>
    <xf numFmtId="0" fontId="1" fillId="6" borderId="1" xfId="0" applyFont="1" applyFill="1" applyBorder="1"/>
    <xf numFmtId="0" fontId="0" fillId="7" borderId="1" xfId="0" applyFill="1" applyBorder="1" applyAlignment="1">
      <alignment horizontal="right"/>
    </xf>
    <xf numFmtId="0" fontId="1" fillId="7" borderId="1" xfId="0" applyFont="1" applyFill="1" applyBorder="1"/>
    <xf numFmtId="0" fontId="1" fillId="8" borderId="1" xfId="0" applyFont="1" applyFill="1" applyBorder="1"/>
    <xf numFmtId="0" fontId="1" fillId="0" borderId="1" xfId="0" applyFont="1" applyFill="1" applyBorder="1"/>
    <xf numFmtId="0" fontId="0" fillId="0" borderId="1" xfId="0" quotePrefix="1" applyBorder="1"/>
    <xf numFmtId="0" fontId="2" fillId="0" borderId="0" xfId="1"/>
    <xf numFmtId="0" fontId="3" fillId="0" borderId="0" xfId="1" applyFont="1" applyAlignment="1">
      <alignment vertical="center"/>
    </xf>
    <xf numFmtId="0" fontId="5" fillId="0" borderId="0" xfId="1" applyFont="1" applyAlignment="1">
      <alignment horizontal="left"/>
    </xf>
    <xf numFmtId="164" fontId="2" fillId="0" borderId="0" xfId="1" applyNumberFormat="1" applyAlignment="1">
      <alignment horizontal="right"/>
    </xf>
    <xf numFmtId="0" fontId="3" fillId="0" borderId="0" xfId="1" applyFont="1" applyAlignment="1">
      <alignment horizontal="right" vertical="center"/>
    </xf>
    <xf numFmtId="0" fontId="4" fillId="0" borderId="2" xfId="1" applyFont="1" applyBorder="1" applyAlignment="1">
      <alignment horizontal="right" vertical="center"/>
    </xf>
    <xf numFmtId="0" fontId="4" fillId="0" borderId="2" xfId="1" applyFont="1" applyBorder="1" applyAlignment="1">
      <alignment horizontal="left" vertical="center"/>
    </xf>
    <xf numFmtId="0" fontId="2" fillId="0" borderId="0" xfId="1"/>
    <xf numFmtId="0" fontId="3" fillId="0" borderId="0" xfId="1" applyFont="1" applyAlignment="1">
      <alignment vertical="center"/>
    </xf>
    <xf numFmtId="164" fontId="2" fillId="0" borderId="0" xfId="1" applyNumberFormat="1" applyAlignment="1">
      <alignment horizontal="right"/>
    </xf>
    <xf numFmtId="0" fontId="3" fillId="0" borderId="0" xfId="1" applyFont="1" applyAlignment="1">
      <alignment horizontal="right" vertical="center"/>
    </xf>
    <xf numFmtId="0" fontId="5" fillId="0" borderId="0" xfId="1" applyFont="1" applyAlignment="1">
      <alignment horizontal="right"/>
    </xf>
    <xf numFmtId="0" fontId="4" fillId="0" borderId="2" xfId="1" applyFont="1" applyBorder="1" applyAlignment="1">
      <alignment horizontal="right" vertical="center"/>
    </xf>
    <xf numFmtId="0" fontId="4" fillId="0" borderId="2" xfId="1" applyFont="1" applyBorder="1" applyAlignment="1">
      <alignment horizontal="left" vertical="center"/>
    </xf>
    <xf numFmtId="0" fontId="0" fillId="0" borderId="0" xfId="0" applyAlignment="1">
      <alignment wrapText="1"/>
    </xf>
    <xf numFmtId="0" fontId="1" fillId="0" borderId="1" xfId="0" applyFont="1" applyBorder="1" applyAlignment="1">
      <alignment wrapText="1"/>
    </xf>
    <xf numFmtId="0" fontId="0" fillId="0" borderId="1" xfId="0" applyBorder="1"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xf>
  </cellXfs>
  <cellStyles count="2">
    <cellStyle name="Normal" xfId="0" builtinId="0"/>
    <cellStyle name="Normal 2" xfId="1" xr:uid="{BD9A07E7-ABAC-4BAD-8BEC-9D65ACFFE825}"/>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2</xdr:row>
      <xdr:rowOff>0</xdr:rowOff>
    </xdr:from>
    <xdr:to>
      <xdr:col>20</xdr:col>
      <xdr:colOff>113437</xdr:colOff>
      <xdr:row>10</xdr:row>
      <xdr:rowOff>171450</xdr:rowOff>
    </xdr:to>
    <xdr:pic>
      <xdr:nvPicPr>
        <xdr:cNvPr id="2" name="Picture 1">
          <a:extLst>
            <a:ext uri="{FF2B5EF4-FFF2-40B4-BE49-F238E27FC236}">
              <a16:creationId xmlns:a16="http://schemas.microsoft.com/office/drawing/2014/main" id="{E528AEA9-7C48-B359-3824-CE1C978A25D9}"/>
            </a:ext>
          </a:extLst>
        </xdr:cNvPr>
        <xdr:cNvPicPr>
          <a:picLocks noChangeAspect="1"/>
        </xdr:cNvPicPr>
      </xdr:nvPicPr>
      <xdr:blipFill>
        <a:blip xmlns:r="http://schemas.openxmlformats.org/officeDocument/2006/relationships" r:embed="rId1"/>
        <a:stretch>
          <a:fillRect/>
        </a:stretch>
      </xdr:blipFill>
      <xdr:spPr>
        <a:xfrm>
          <a:off x="12687300" y="361950"/>
          <a:ext cx="3415437" cy="1638300"/>
        </a:xfrm>
        <a:prstGeom prst="rect">
          <a:avLst/>
        </a:prstGeom>
      </xdr:spPr>
    </xdr:pic>
    <xdr:clientData/>
  </xdr:twoCellAnchor>
  <xdr:twoCellAnchor editAs="oneCell">
    <xdr:from>
      <xdr:col>16</xdr:col>
      <xdr:colOff>0</xdr:colOff>
      <xdr:row>18</xdr:row>
      <xdr:rowOff>136524</xdr:rowOff>
    </xdr:from>
    <xdr:to>
      <xdr:col>20</xdr:col>
      <xdr:colOff>349250</xdr:colOff>
      <xdr:row>34</xdr:row>
      <xdr:rowOff>48250</xdr:rowOff>
    </xdr:to>
    <xdr:pic>
      <xdr:nvPicPr>
        <xdr:cNvPr id="3" name="Picture 2">
          <a:extLst>
            <a:ext uri="{FF2B5EF4-FFF2-40B4-BE49-F238E27FC236}">
              <a16:creationId xmlns:a16="http://schemas.microsoft.com/office/drawing/2014/main" id="{835687A2-D33D-D040-3562-B6935238F23C}"/>
            </a:ext>
          </a:extLst>
        </xdr:cNvPr>
        <xdr:cNvPicPr>
          <a:picLocks noChangeAspect="1"/>
        </xdr:cNvPicPr>
      </xdr:nvPicPr>
      <xdr:blipFill>
        <a:blip xmlns:r="http://schemas.openxmlformats.org/officeDocument/2006/relationships" r:embed="rId2"/>
        <a:stretch>
          <a:fillRect/>
        </a:stretch>
      </xdr:blipFill>
      <xdr:spPr>
        <a:xfrm>
          <a:off x="12687300" y="3413124"/>
          <a:ext cx="3657600" cy="28073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4C46-5BEC-48FA-80AA-C683E9FA82EA}">
  <dimension ref="A1:I38"/>
  <sheetViews>
    <sheetView workbookViewId="0">
      <selection activeCell="B15" sqref="B15"/>
    </sheetView>
  </sheetViews>
  <sheetFormatPr defaultRowHeight="14.5" x14ac:dyDescent="0.35"/>
  <cols>
    <col min="1" max="1" width="8.7265625" style="1"/>
    <col min="2" max="2" width="33.1796875" bestFit="1" customWidth="1"/>
    <col min="3" max="3" width="19.6328125" bestFit="1" customWidth="1"/>
  </cols>
  <sheetData>
    <row r="1" spans="1:4" x14ac:dyDescent="0.35">
      <c r="A1" s="1">
        <v>1</v>
      </c>
      <c r="B1" s="1" t="s">
        <v>0</v>
      </c>
      <c r="C1" t="s">
        <v>1</v>
      </c>
    </row>
    <row r="2" spans="1:4" x14ac:dyDescent="0.35">
      <c r="B2" s="1" t="s">
        <v>2</v>
      </c>
      <c r="C2" t="s">
        <v>3</v>
      </c>
    </row>
    <row r="3" spans="1:4" x14ac:dyDescent="0.35">
      <c r="C3" s="2" t="s">
        <v>4</v>
      </c>
    </row>
    <row r="4" spans="1:4" x14ac:dyDescent="0.35">
      <c r="C4" s="2" t="s">
        <v>5</v>
      </c>
    </row>
    <row r="5" spans="1:4" x14ac:dyDescent="0.35">
      <c r="C5" s="2" t="s">
        <v>6</v>
      </c>
    </row>
    <row r="6" spans="1:4" x14ac:dyDescent="0.35">
      <c r="C6" s="2"/>
    </row>
    <row r="7" spans="1:4" x14ac:dyDescent="0.35">
      <c r="A7" s="1">
        <v>2</v>
      </c>
      <c r="B7" s="1" t="s">
        <v>12</v>
      </c>
    </row>
    <row r="8" spans="1:4" x14ac:dyDescent="0.35">
      <c r="B8" s="9" t="s">
        <v>19</v>
      </c>
      <c r="C8" s="9" t="s">
        <v>9</v>
      </c>
      <c r="D8" s="4" t="s">
        <v>10</v>
      </c>
    </row>
    <row r="9" spans="1:4" x14ac:dyDescent="0.35">
      <c r="A9" s="6"/>
      <c r="B9" s="3">
        <v>1</v>
      </c>
      <c r="C9" s="3" t="s">
        <v>7</v>
      </c>
      <c r="D9" s="3" t="s">
        <v>7</v>
      </c>
    </row>
    <row r="10" spans="1:4" x14ac:dyDescent="0.35">
      <c r="B10" s="3">
        <v>2</v>
      </c>
      <c r="C10" s="12" t="s">
        <v>7</v>
      </c>
      <c r="D10" s="12" t="s">
        <v>8</v>
      </c>
    </row>
    <row r="11" spans="1:4" x14ac:dyDescent="0.35">
      <c r="B11" s="5">
        <v>3</v>
      </c>
      <c r="C11" s="12" t="s">
        <v>8</v>
      </c>
      <c r="D11" s="12" t="s">
        <v>7</v>
      </c>
    </row>
    <row r="12" spans="1:4" x14ac:dyDescent="0.35">
      <c r="B12" s="5">
        <v>4</v>
      </c>
      <c r="C12" s="3" t="s">
        <v>8</v>
      </c>
      <c r="D12" s="3" t="s">
        <v>8</v>
      </c>
    </row>
    <row r="13" spans="1:4" x14ac:dyDescent="0.35">
      <c r="B13" s="1" t="s">
        <v>17</v>
      </c>
      <c r="C13">
        <v>4</v>
      </c>
    </row>
    <row r="14" spans="1:4" x14ac:dyDescent="0.35">
      <c r="B14" s="1" t="s">
        <v>13</v>
      </c>
      <c r="C14" t="s">
        <v>14</v>
      </c>
    </row>
    <row r="15" spans="1:4" x14ac:dyDescent="0.35">
      <c r="B15" s="1" t="s">
        <v>18</v>
      </c>
      <c r="C15">
        <v>2</v>
      </c>
    </row>
    <row r="16" spans="1:4" x14ac:dyDescent="0.35">
      <c r="B16" s="1" t="s">
        <v>15</v>
      </c>
      <c r="C16" s="2" t="s">
        <v>16</v>
      </c>
    </row>
    <row r="17" spans="1:9" x14ac:dyDescent="0.35">
      <c r="C17" s="2" t="s">
        <v>152</v>
      </c>
    </row>
    <row r="19" spans="1:9" x14ac:dyDescent="0.35">
      <c r="A19" s="1">
        <v>3</v>
      </c>
      <c r="B19" s="1" t="s">
        <v>30</v>
      </c>
    </row>
    <row r="20" spans="1:9" x14ac:dyDescent="0.35">
      <c r="B20" s="3"/>
      <c r="C20" s="3"/>
      <c r="D20" s="45" t="s">
        <v>21</v>
      </c>
      <c r="E20" s="45"/>
      <c r="F20" s="45"/>
      <c r="G20" s="45"/>
      <c r="H20" s="45"/>
      <c r="I20" s="45"/>
    </row>
    <row r="21" spans="1:9" x14ac:dyDescent="0.35">
      <c r="B21" s="3"/>
      <c r="C21" s="3"/>
      <c r="D21" s="9">
        <v>1</v>
      </c>
      <c r="E21" s="9">
        <v>2</v>
      </c>
      <c r="F21" s="9">
        <v>3</v>
      </c>
      <c r="G21" s="9">
        <v>4</v>
      </c>
      <c r="H21" s="9">
        <v>5</v>
      </c>
      <c r="I21" s="9">
        <v>6</v>
      </c>
    </row>
    <row r="22" spans="1:9" x14ac:dyDescent="0.35">
      <c r="B22" s="44" t="s">
        <v>20</v>
      </c>
      <c r="C22" s="9">
        <v>1</v>
      </c>
      <c r="D22" s="8" t="str">
        <f>$C$22&amp;","&amp;D21</f>
        <v>1,1</v>
      </c>
      <c r="E22" s="8" t="str">
        <f t="shared" ref="E22:I22" si="0">$C$22&amp;","&amp;E21</f>
        <v>1,2</v>
      </c>
      <c r="F22" s="8" t="str">
        <f t="shared" si="0"/>
        <v>1,3</v>
      </c>
      <c r="G22" s="10" t="str">
        <f t="shared" si="0"/>
        <v>1,4</v>
      </c>
      <c r="H22" s="8" t="str">
        <f t="shared" si="0"/>
        <v>1,5</v>
      </c>
      <c r="I22" s="8" t="str">
        <f t="shared" si="0"/>
        <v>1,6</v>
      </c>
    </row>
    <row r="23" spans="1:9" x14ac:dyDescent="0.35">
      <c r="B23" s="44"/>
      <c r="C23" s="9">
        <v>2</v>
      </c>
      <c r="D23" s="8" t="str">
        <f>$C$23&amp;","&amp;D21</f>
        <v>2,1</v>
      </c>
      <c r="E23" s="8" t="str">
        <f t="shared" ref="E23:I23" si="1">$C$23&amp;","&amp;E21</f>
        <v>2,2</v>
      </c>
      <c r="F23" s="10" t="str">
        <f t="shared" si="1"/>
        <v>2,3</v>
      </c>
      <c r="G23" s="8" t="str">
        <f t="shared" si="1"/>
        <v>2,4</v>
      </c>
      <c r="H23" s="8" t="str">
        <f t="shared" si="1"/>
        <v>2,5</v>
      </c>
      <c r="I23" s="8" t="str">
        <f t="shared" si="1"/>
        <v>2,6</v>
      </c>
    </row>
    <row r="24" spans="1:9" x14ac:dyDescent="0.35">
      <c r="B24" s="44"/>
      <c r="C24" s="9">
        <v>3</v>
      </c>
      <c r="D24" s="8" t="str">
        <f>$C$24&amp;","&amp;D21</f>
        <v>3,1</v>
      </c>
      <c r="E24" s="10" t="str">
        <f t="shared" ref="E24:I24" si="2">$C$24&amp;","&amp;E21</f>
        <v>3,2</v>
      </c>
      <c r="F24" s="8" t="str">
        <f t="shared" si="2"/>
        <v>3,3</v>
      </c>
      <c r="G24" s="8" t="str">
        <f t="shared" si="2"/>
        <v>3,4</v>
      </c>
      <c r="H24" s="8" t="str">
        <f t="shared" si="2"/>
        <v>3,5</v>
      </c>
      <c r="I24" s="8" t="str">
        <f t="shared" si="2"/>
        <v>3,6</v>
      </c>
    </row>
    <row r="25" spans="1:9" x14ac:dyDescent="0.35">
      <c r="B25" s="44"/>
      <c r="C25" s="9">
        <v>4</v>
      </c>
      <c r="D25" s="10" t="str">
        <f>$C$25&amp;","&amp;D21</f>
        <v>4,1</v>
      </c>
      <c r="E25" s="8" t="str">
        <f t="shared" ref="E25:I25" si="3">$C$25&amp;","&amp;E21</f>
        <v>4,2</v>
      </c>
      <c r="F25" s="8" t="str">
        <f t="shared" si="3"/>
        <v>4,3</v>
      </c>
      <c r="G25" s="8" t="str">
        <f t="shared" si="3"/>
        <v>4,4</v>
      </c>
      <c r="H25" s="8" t="str">
        <f t="shared" si="3"/>
        <v>4,5</v>
      </c>
      <c r="I25" s="8" t="str">
        <f t="shared" si="3"/>
        <v>4,6</v>
      </c>
    </row>
    <row r="26" spans="1:9" x14ac:dyDescent="0.35">
      <c r="B26" s="44"/>
      <c r="C26" s="9">
        <v>5</v>
      </c>
      <c r="D26" s="8" t="str">
        <f>$C$26&amp;","&amp;D21</f>
        <v>5,1</v>
      </c>
      <c r="E26" s="8" t="str">
        <f t="shared" ref="E26:I26" si="4">$C$26&amp;","&amp;E21</f>
        <v>5,2</v>
      </c>
      <c r="F26" s="8" t="str">
        <f t="shared" si="4"/>
        <v>5,3</v>
      </c>
      <c r="G26" s="8" t="str">
        <f t="shared" si="4"/>
        <v>5,4</v>
      </c>
      <c r="H26" s="8" t="str">
        <f t="shared" si="4"/>
        <v>5,5</v>
      </c>
      <c r="I26" s="8" t="str">
        <f t="shared" si="4"/>
        <v>5,6</v>
      </c>
    </row>
    <row r="27" spans="1:9" x14ac:dyDescent="0.35">
      <c r="B27" s="44"/>
      <c r="C27" s="9">
        <v>6</v>
      </c>
      <c r="D27" s="8" t="str">
        <f>$C$27&amp;","&amp;D21</f>
        <v>6,1</v>
      </c>
      <c r="E27" s="8" t="str">
        <f t="shared" ref="E27:I27" si="5">$C$27&amp;","&amp;E21</f>
        <v>6,2</v>
      </c>
      <c r="F27" s="8" t="str">
        <f t="shared" si="5"/>
        <v>6,3</v>
      </c>
      <c r="G27" s="8" t="str">
        <f t="shared" si="5"/>
        <v>6,4</v>
      </c>
      <c r="H27" s="8" t="str">
        <f t="shared" si="5"/>
        <v>6,5</v>
      </c>
      <c r="I27" s="8" t="str">
        <f t="shared" si="5"/>
        <v>6,6</v>
      </c>
    </row>
    <row r="29" spans="1:9" x14ac:dyDescent="0.35">
      <c r="B29" s="1" t="s">
        <v>22</v>
      </c>
      <c r="C29" s="11">
        <v>36</v>
      </c>
    </row>
    <row r="30" spans="1:9" x14ac:dyDescent="0.35">
      <c r="B30" s="1" t="s">
        <v>23</v>
      </c>
      <c r="C30" s="11">
        <v>4</v>
      </c>
    </row>
    <row r="32" spans="1:9" x14ac:dyDescent="0.35">
      <c r="B32" s="1" t="s">
        <v>24</v>
      </c>
      <c r="C32" s="2" t="s">
        <v>25</v>
      </c>
    </row>
    <row r="33" spans="1:3" x14ac:dyDescent="0.35">
      <c r="C33" s="2" t="s">
        <v>26</v>
      </c>
    </row>
    <row r="35" spans="1:3" x14ac:dyDescent="0.35">
      <c r="A35" s="1">
        <v>4</v>
      </c>
      <c r="B35" s="1" t="s">
        <v>27</v>
      </c>
      <c r="C35">
        <v>52</v>
      </c>
    </row>
    <row r="36" spans="1:3" x14ac:dyDescent="0.35">
      <c r="B36" s="1" t="s">
        <v>28</v>
      </c>
      <c r="C36">
        <v>1</v>
      </c>
    </row>
    <row r="37" spans="1:3" x14ac:dyDescent="0.35">
      <c r="B37" s="1"/>
    </row>
    <row r="38" spans="1:3" x14ac:dyDescent="0.35">
      <c r="B38" s="1" t="s">
        <v>29</v>
      </c>
      <c r="C38" t="str">
        <f>"="&amp;C36&amp;"/"&amp;C35</f>
        <v>=1/52</v>
      </c>
    </row>
  </sheetData>
  <mergeCells count="2">
    <mergeCell ref="B22:B27"/>
    <mergeCell ref="D20:I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9E354-8A36-4EEB-8761-B80BC6444ABF}">
  <dimension ref="A4:H23"/>
  <sheetViews>
    <sheetView topLeftCell="A4" workbookViewId="0">
      <selection activeCell="B20" sqref="B20"/>
    </sheetView>
  </sheetViews>
  <sheetFormatPr defaultRowHeight="14.5" x14ac:dyDescent="0.35"/>
  <cols>
    <col min="1" max="1" width="28.26953125" bestFit="1" customWidth="1"/>
    <col min="3" max="3" width="10" bestFit="1" customWidth="1"/>
    <col min="4" max="4" width="14.1796875" bestFit="1" customWidth="1"/>
    <col min="5" max="5" width="9.90625" bestFit="1" customWidth="1"/>
    <col min="10" max="10" width="13.36328125" bestFit="1" customWidth="1"/>
    <col min="14" max="14" width="10" bestFit="1" customWidth="1"/>
    <col min="15" max="15" width="14.1796875" bestFit="1" customWidth="1"/>
  </cols>
  <sheetData>
    <row r="4" spans="1:8" x14ac:dyDescent="0.35">
      <c r="A4" s="1" t="s">
        <v>30</v>
      </c>
    </row>
    <row r="5" spans="1:8" x14ac:dyDescent="0.35">
      <c r="A5" s="3"/>
      <c r="B5" s="3"/>
      <c r="C5" s="45" t="s">
        <v>21</v>
      </c>
      <c r="D5" s="45"/>
      <c r="E5" s="45"/>
      <c r="F5" s="45"/>
      <c r="G5" s="45"/>
      <c r="H5" s="45"/>
    </row>
    <row r="6" spans="1:8" x14ac:dyDescent="0.35">
      <c r="A6" s="3"/>
      <c r="B6" s="3"/>
      <c r="C6" s="9">
        <v>1</v>
      </c>
      <c r="D6" s="9">
        <v>2</v>
      </c>
      <c r="E6" s="9">
        <v>3</v>
      </c>
      <c r="F6" s="9">
        <v>4</v>
      </c>
      <c r="G6" s="9">
        <v>5</v>
      </c>
      <c r="H6" s="9">
        <v>6</v>
      </c>
    </row>
    <row r="7" spans="1:8" x14ac:dyDescent="0.35">
      <c r="A7" s="44" t="s">
        <v>20</v>
      </c>
      <c r="B7" s="9">
        <v>1</v>
      </c>
      <c r="C7" s="10" t="str">
        <f>$B$7&amp;","&amp;C6</f>
        <v>1,1</v>
      </c>
      <c r="D7" s="8" t="str">
        <f t="shared" ref="D7:H7" si="0">$B$7&amp;","&amp;D6</f>
        <v>1,2</v>
      </c>
      <c r="E7" s="8" t="str">
        <f t="shared" si="0"/>
        <v>1,3</v>
      </c>
      <c r="F7" s="14" t="str">
        <f t="shared" si="0"/>
        <v>1,4</v>
      </c>
      <c r="G7" s="16" t="str">
        <f t="shared" si="0"/>
        <v>1,5</v>
      </c>
      <c r="H7" s="18" t="str">
        <f t="shared" si="0"/>
        <v>1,6</v>
      </c>
    </row>
    <row r="8" spans="1:8" x14ac:dyDescent="0.35">
      <c r="A8" s="44"/>
      <c r="B8" s="9">
        <v>2</v>
      </c>
      <c r="C8" s="8" t="str">
        <f>$B$8&amp;","&amp;C6</f>
        <v>2,1</v>
      </c>
      <c r="D8" s="8" t="str">
        <f t="shared" ref="D8:H8" si="1">$B$8&amp;","&amp;D6</f>
        <v>2,2</v>
      </c>
      <c r="E8" s="14" t="str">
        <f t="shared" si="1"/>
        <v>2,3</v>
      </c>
      <c r="F8" s="16" t="str">
        <f t="shared" si="1"/>
        <v>2,4</v>
      </c>
      <c r="G8" s="18" t="str">
        <f t="shared" si="1"/>
        <v>2,5</v>
      </c>
      <c r="H8" s="8" t="str">
        <f t="shared" si="1"/>
        <v>2,6</v>
      </c>
    </row>
    <row r="9" spans="1:8" x14ac:dyDescent="0.35">
      <c r="A9" s="44"/>
      <c r="B9" s="9">
        <v>3</v>
      </c>
      <c r="C9" s="8" t="str">
        <f>$B$9&amp;","&amp;C6</f>
        <v>3,1</v>
      </c>
      <c r="D9" s="14" t="str">
        <f t="shared" ref="D9:H9" si="2">$B$9&amp;","&amp;D6</f>
        <v>3,2</v>
      </c>
      <c r="E9" s="16" t="str">
        <f t="shared" si="2"/>
        <v>3,3</v>
      </c>
      <c r="F9" s="18" t="str">
        <f t="shared" si="2"/>
        <v>3,4</v>
      </c>
      <c r="G9" s="8" t="str">
        <f t="shared" si="2"/>
        <v>3,5</v>
      </c>
      <c r="H9" s="8" t="str">
        <f t="shared" si="2"/>
        <v>3,6</v>
      </c>
    </row>
    <row r="10" spans="1:8" x14ac:dyDescent="0.35">
      <c r="A10" s="44"/>
      <c r="B10" s="9">
        <v>4</v>
      </c>
      <c r="C10" s="14" t="str">
        <f>$B$10&amp;","&amp;C6</f>
        <v>4,1</v>
      </c>
      <c r="D10" s="16" t="str">
        <f t="shared" ref="D10:H10" si="3">$B$10&amp;","&amp;D6</f>
        <v>4,2</v>
      </c>
      <c r="E10" s="18" t="str">
        <f t="shared" si="3"/>
        <v>4,3</v>
      </c>
      <c r="F10" s="8" t="str">
        <f t="shared" si="3"/>
        <v>4,4</v>
      </c>
      <c r="G10" s="8" t="str">
        <f t="shared" si="3"/>
        <v>4,5</v>
      </c>
      <c r="H10" s="20" t="str">
        <f t="shared" si="3"/>
        <v>4,6</v>
      </c>
    </row>
    <row r="11" spans="1:8" x14ac:dyDescent="0.35">
      <c r="A11" s="44"/>
      <c r="B11" s="9">
        <v>5</v>
      </c>
      <c r="C11" s="16" t="str">
        <f>$B$11&amp;","&amp;C6</f>
        <v>5,1</v>
      </c>
      <c r="D11" s="18" t="str">
        <f t="shared" ref="D11:H11" si="4">$B$11&amp;","&amp;D6</f>
        <v>5,2</v>
      </c>
      <c r="E11" s="8" t="str">
        <f t="shared" si="4"/>
        <v>5,3</v>
      </c>
      <c r="F11" s="8" t="str">
        <f t="shared" si="4"/>
        <v>5,4</v>
      </c>
      <c r="G11" s="20" t="str">
        <f t="shared" si="4"/>
        <v>5,5</v>
      </c>
      <c r="H11" s="22" t="str">
        <f t="shared" si="4"/>
        <v>5,6</v>
      </c>
    </row>
    <row r="12" spans="1:8" x14ac:dyDescent="0.35">
      <c r="A12" s="44"/>
      <c r="B12" s="9">
        <v>6</v>
      </c>
      <c r="C12" s="18" t="str">
        <f>$B$12&amp;","&amp;C6</f>
        <v>6,1</v>
      </c>
      <c r="D12" s="8" t="str">
        <f t="shared" ref="D12:H12" si="5">$B$12&amp;","&amp;D6</f>
        <v>6,2</v>
      </c>
      <c r="E12" s="8" t="str">
        <f t="shared" si="5"/>
        <v>6,3</v>
      </c>
      <c r="F12" s="20" t="str">
        <f t="shared" si="5"/>
        <v>6,4</v>
      </c>
      <c r="G12" s="22" t="str">
        <f t="shared" si="5"/>
        <v>6,5</v>
      </c>
      <c r="H12" s="8" t="str">
        <f t="shared" si="5"/>
        <v>6,6</v>
      </c>
    </row>
    <row r="14" spans="1:8" x14ac:dyDescent="0.35">
      <c r="A14" s="1" t="s">
        <v>22</v>
      </c>
      <c r="B14" s="11">
        <v>36</v>
      </c>
    </row>
    <row r="16" spans="1:8" x14ac:dyDescent="0.35">
      <c r="B16" s="9" t="s">
        <v>31</v>
      </c>
      <c r="C16" s="9" t="s">
        <v>32</v>
      </c>
      <c r="D16" s="9" t="s">
        <v>33</v>
      </c>
      <c r="E16" s="25" t="s">
        <v>34</v>
      </c>
      <c r="F16" s="25" t="s">
        <v>35</v>
      </c>
    </row>
    <row r="17" spans="2:6" x14ac:dyDescent="0.35">
      <c r="B17" s="9">
        <v>1</v>
      </c>
      <c r="C17" s="24"/>
      <c r="D17" s="3">
        <v>0</v>
      </c>
      <c r="E17" s="3" t="str">
        <f>"="&amp;D17&amp;"/"&amp;$B$14</f>
        <v>=0/36</v>
      </c>
      <c r="F17" s="3" t="str">
        <f>"="&amp;0</f>
        <v>=0</v>
      </c>
    </row>
    <row r="18" spans="2:6" x14ac:dyDescent="0.35">
      <c r="B18" s="9">
        <v>2</v>
      </c>
      <c r="C18" s="13"/>
      <c r="D18" s="3">
        <v>1</v>
      </c>
      <c r="E18" s="3" t="str">
        <f t="shared" ref="E18:E23" si="6">"="&amp;D18&amp;"/"&amp;$B$14</f>
        <v>=1/36</v>
      </c>
      <c r="F18" s="26" t="s">
        <v>36</v>
      </c>
    </row>
    <row r="19" spans="2:6" x14ac:dyDescent="0.35">
      <c r="B19" s="9">
        <v>5</v>
      </c>
      <c r="C19" s="15"/>
      <c r="D19" s="3">
        <v>4</v>
      </c>
      <c r="E19" s="3" t="str">
        <f t="shared" si="6"/>
        <v>=4/36</v>
      </c>
      <c r="F19" s="26" t="s">
        <v>26</v>
      </c>
    </row>
    <row r="20" spans="2:6" x14ac:dyDescent="0.35">
      <c r="B20" s="9">
        <v>6</v>
      </c>
      <c r="C20" s="17"/>
      <c r="D20" s="3">
        <v>5</v>
      </c>
      <c r="E20" s="3" t="str">
        <f t="shared" si="6"/>
        <v>=5/36</v>
      </c>
      <c r="F20" s="26" t="s">
        <v>37</v>
      </c>
    </row>
    <row r="21" spans="2:6" x14ac:dyDescent="0.35">
      <c r="B21" s="9">
        <v>7</v>
      </c>
      <c r="C21" s="19"/>
      <c r="D21" s="3">
        <v>6</v>
      </c>
      <c r="E21" s="3" t="str">
        <f t="shared" si="6"/>
        <v>=6/36</v>
      </c>
      <c r="F21" s="26" t="s">
        <v>38</v>
      </c>
    </row>
    <row r="22" spans="2:6" x14ac:dyDescent="0.35">
      <c r="B22" s="9">
        <v>10</v>
      </c>
      <c r="C22" s="21"/>
      <c r="D22" s="3">
        <v>3</v>
      </c>
      <c r="E22" s="3" t="str">
        <f t="shared" si="6"/>
        <v>=3/36</v>
      </c>
      <c r="F22" s="26" t="s">
        <v>39</v>
      </c>
    </row>
    <row r="23" spans="2:6" x14ac:dyDescent="0.35">
      <c r="B23" s="9">
        <v>11</v>
      </c>
      <c r="C23" s="23"/>
      <c r="D23" s="3">
        <v>2</v>
      </c>
      <c r="E23" s="3" t="str">
        <f t="shared" si="6"/>
        <v>=2/36</v>
      </c>
      <c r="F23" s="26" t="s">
        <v>40</v>
      </c>
    </row>
  </sheetData>
  <mergeCells count="2">
    <mergeCell ref="C5:H5"/>
    <mergeCell ref="A7: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C2D5F-F6B0-4897-8D2E-88212F20C0A3}">
  <dimension ref="A1:R428"/>
  <sheetViews>
    <sheetView workbookViewId="0">
      <selection activeCell="G16" sqref="G16"/>
    </sheetView>
  </sheetViews>
  <sheetFormatPr defaultRowHeight="14.5" x14ac:dyDescent="0.35"/>
  <cols>
    <col min="2" max="2" width="14.81640625" bestFit="1" customWidth="1"/>
    <col min="3" max="3" width="9.36328125" bestFit="1" customWidth="1"/>
    <col min="4" max="4" width="7.6328125" bestFit="1" customWidth="1"/>
    <col min="5" max="5" width="16.26953125" bestFit="1" customWidth="1"/>
    <col min="6" max="6" width="16.36328125" bestFit="1" customWidth="1"/>
    <col min="7" max="7" width="7.1796875" bestFit="1" customWidth="1"/>
    <col min="8" max="8" width="12.7265625" bestFit="1" customWidth="1"/>
    <col min="9" max="9" width="4.08984375" bestFit="1" customWidth="1"/>
    <col min="10" max="10" width="7.90625" bestFit="1" customWidth="1"/>
    <col min="11" max="11" width="5.7265625" bestFit="1" customWidth="1"/>
    <col min="12" max="12" width="11.1796875" bestFit="1" customWidth="1"/>
    <col min="13" max="13" width="10.26953125" bestFit="1" customWidth="1"/>
    <col min="15" max="15" width="14.453125" bestFit="1" customWidth="1"/>
    <col min="17" max="17" width="21.08984375" bestFit="1" customWidth="1"/>
  </cols>
  <sheetData>
    <row r="1" spans="1:18" x14ac:dyDescent="0.35">
      <c r="B1" s="29" t="s">
        <v>41</v>
      </c>
      <c r="C1" s="27"/>
      <c r="D1" s="27"/>
      <c r="E1" s="27"/>
      <c r="F1" s="27"/>
      <c r="G1" s="27"/>
      <c r="H1" s="27"/>
      <c r="I1" s="27"/>
      <c r="J1" s="27"/>
      <c r="K1" s="27"/>
      <c r="L1" s="27"/>
      <c r="M1" s="27"/>
      <c r="Q1" s="1" t="s">
        <v>151</v>
      </c>
    </row>
    <row r="3" spans="1:18" ht="15" thickBot="1" x14ac:dyDescent="0.4">
      <c r="A3" s="32" t="s">
        <v>77</v>
      </c>
      <c r="B3" s="32" t="s">
        <v>42</v>
      </c>
      <c r="C3" s="32" t="s">
        <v>43</v>
      </c>
      <c r="D3" s="32" t="s">
        <v>44</v>
      </c>
      <c r="E3" s="33" t="s">
        <v>45</v>
      </c>
      <c r="F3" s="32" t="s">
        <v>46</v>
      </c>
      <c r="G3" s="32" t="s">
        <v>47</v>
      </c>
      <c r="H3" s="32" t="s">
        <v>48</v>
      </c>
      <c r="I3" s="33" t="s">
        <v>49</v>
      </c>
      <c r="J3" s="32" t="s">
        <v>50</v>
      </c>
      <c r="K3" s="33" t="s">
        <v>51</v>
      </c>
      <c r="L3" s="32" t="s">
        <v>52</v>
      </c>
      <c r="M3" s="32" t="s">
        <v>53</v>
      </c>
      <c r="O3" s="32" t="s">
        <v>78</v>
      </c>
    </row>
    <row r="4" spans="1:18" ht="15" thickTop="1" x14ac:dyDescent="0.35">
      <c r="A4">
        <v>1</v>
      </c>
      <c r="B4" s="31" t="s">
        <v>54</v>
      </c>
      <c r="C4" s="30">
        <v>0</v>
      </c>
      <c r="D4" s="30">
        <v>739</v>
      </c>
      <c r="E4" s="28">
        <v>13</v>
      </c>
      <c r="F4" s="31">
        <v>12</v>
      </c>
      <c r="G4" s="31" t="s">
        <v>55</v>
      </c>
      <c r="H4" s="31" t="s">
        <v>56</v>
      </c>
      <c r="I4" s="28">
        <v>23</v>
      </c>
      <c r="J4" s="31" t="s">
        <v>57</v>
      </c>
      <c r="K4" s="28">
        <v>3</v>
      </c>
      <c r="L4" s="31" t="s">
        <v>58</v>
      </c>
      <c r="M4" s="31" t="s">
        <v>59</v>
      </c>
      <c r="O4">
        <v>21</v>
      </c>
    </row>
    <row r="5" spans="1:18" x14ac:dyDescent="0.35">
      <c r="A5">
        <v>2</v>
      </c>
      <c r="B5" s="31" t="s">
        <v>60</v>
      </c>
      <c r="C5" s="30">
        <v>0</v>
      </c>
      <c r="D5" s="30">
        <v>1230</v>
      </c>
      <c r="E5" s="28">
        <v>25</v>
      </c>
      <c r="F5" s="31">
        <v>0</v>
      </c>
      <c r="G5" s="31" t="s">
        <v>55</v>
      </c>
      <c r="H5" s="31" t="s">
        <v>61</v>
      </c>
      <c r="I5" s="28">
        <v>32</v>
      </c>
      <c r="J5" s="31" t="s">
        <v>57</v>
      </c>
      <c r="K5" s="28">
        <v>1</v>
      </c>
      <c r="L5" s="31" t="s">
        <v>62</v>
      </c>
      <c r="M5" s="31" t="s">
        <v>63</v>
      </c>
      <c r="O5">
        <v>42</v>
      </c>
    </row>
    <row r="6" spans="1:18" x14ac:dyDescent="0.35">
      <c r="A6">
        <v>3</v>
      </c>
      <c r="B6" s="31" t="s">
        <v>64</v>
      </c>
      <c r="C6" s="30">
        <v>0</v>
      </c>
      <c r="D6" s="30">
        <v>389</v>
      </c>
      <c r="E6" s="28">
        <v>19</v>
      </c>
      <c r="F6" s="31">
        <v>119</v>
      </c>
      <c r="G6" s="31" t="s">
        <v>55</v>
      </c>
      <c r="H6" s="31" t="s">
        <v>56</v>
      </c>
      <c r="I6" s="28">
        <v>38</v>
      </c>
      <c r="J6" s="31" t="s">
        <v>57</v>
      </c>
      <c r="K6" s="28">
        <v>4</v>
      </c>
      <c r="L6" s="31" t="s">
        <v>65</v>
      </c>
      <c r="M6" s="31" t="s">
        <v>63</v>
      </c>
      <c r="O6">
        <v>63</v>
      </c>
    </row>
    <row r="7" spans="1:18" x14ac:dyDescent="0.35">
      <c r="A7">
        <v>4</v>
      </c>
      <c r="B7" s="31" t="s">
        <v>60</v>
      </c>
      <c r="C7" s="30">
        <v>638</v>
      </c>
      <c r="D7" s="30">
        <v>347</v>
      </c>
      <c r="E7" s="28">
        <v>13</v>
      </c>
      <c r="F7" s="31">
        <v>14</v>
      </c>
      <c r="G7" s="31" t="s">
        <v>55</v>
      </c>
      <c r="H7" s="31" t="s">
        <v>56</v>
      </c>
      <c r="I7" s="28">
        <v>36</v>
      </c>
      <c r="J7" s="31" t="s">
        <v>57</v>
      </c>
      <c r="K7" s="28">
        <v>2</v>
      </c>
      <c r="L7" s="31" t="s">
        <v>58</v>
      </c>
      <c r="M7" s="31" t="s">
        <v>63</v>
      </c>
      <c r="O7">
        <v>84</v>
      </c>
    </row>
    <row r="8" spans="1:18" x14ac:dyDescent="0.35">
      <c r="A8">
        <v>5</v>
      </c>
      <c r="B8" s="31" t="s">
        <v>66</v>
      </c>
      <c r="C8" s="30">
        <v>963</v>
      </c>
      <c r="D8" s="30">
        <v>4754</v>
      </c>
      <c r="E8" s="28">
        <v>40</v>
      </c>
      <c r="F8" s="31">
        <v>45</v>
      </c>
      <c r="G8" s="31" t="s">
        <v>55</v>
      </c>
      <c r="H8" s="31" t="s">
        <v>56</v>
      </c>
      <c r="I8" s="28">
        <v>31</v>
      </c>
      <c r="J8" s="31" t="s">
        <v>67</v>
      </c>
      <c r="K8" s="28">
        <v>3</v>
      </c>
      <c r="L8" s="31" t="s">
        <v>62</v>
      </c>
      <c r="M8" s="31" t="s">
        <v>59</v>
      </c>
      <c r="O8">
        <v>105</v>
      </c>
    </row>
    <row r="9" spans="1:18" x14ac:dyDescent="0.35">
      <c r="A9">
        <v>6</v>
      </c>
      <c r="B9" s="31" t="s">
        <v>60</v>
      </c>
      <c r="C9" s="30">
        <v>2827</v>
      </c>
      <c r="D9" s="30">
        <v>0</v>
      </c>
      <c r="E9" s="28">
        <v>11</v>
      </c>
      <c r="F9" s="31">
        <v>13</v>
      </c>
      <c r="G9" s="31" t="s">
        <v>55</v>
      </c>
      <c r="H9" s="31" t="s">
        <v>68</v>
      </c>
      <c r="I9" s="28">
        <v>25</v>
      </c>
      <c r="J9" s="31" t="s">
        <v>57</v>
      </c>
      <c r="K9" s="28">
        <v>1</v>
      </c>
      <c r="L9" s="31" t="s">
        <v>62</v>
      </c>
      <c r="M9" s="31" t="s">
        <v>59</v>
      </c>
      <c r="O9">
        <v>126</v>
      </c>
    </row>
    <row r="10" spans="1:18" x14ac:dyDescent="0.35">
      <c r="A10">
        <v>7</v>
      </c>
      <c r="B10" s="31" t="s">
        <v>64</v>
      </c>
      <c r="C10" s="30">
        <v>0</v>
      </c>
      <c r="D10" s="30">
        <v>229</v>
      </c>
      <c r="E10" s="28">
        <v>13</v>
      </c>
      <c r="F10" s="31">
        <v>16</v>
      </c>
      <c r="G10" s="31" t="s">
        <v>55</v>
      </c>
      <c r="H10" s="31" t="s">
        <v>68</v>
      </c>
      <c r="I10" s="28">
        <v>26</v>
      </c>
      <c r="J10" s="31" t="s">
        <v>57</v>
      </c>
      <c r="K10" s="28">
        <v>3</v>
      </c>
      <c r="L10" s="31" t="s">
        <v>58</v>
      </c>
      <c r="M10" s="31" t="s">
        <v>59</v>
      </c>
      <c r="O10">
        <v>147</v>
      </c>
    </row>
    <row r="11" spans="1:18" x14ac:dyDescent="0.35">
      <c r="A11">
        <v>8</v>
      </c>
      <c r="B11" s="31" t="s">
        <v>69</v>
      </c>
      <c r="C11" s="30">
        <v>0</v>
      </c>
      <c r="D11" s="30">
        <v>533</v>
      </c>
      <c r="E11" s="28">
        <v>14</v>
      </c>
      <c r="F11" s="31">
        <v>2</v>
      </c>
      <c r="G11" s="31" t="s">
        <v>55</v>
      </c>
      <c r="H11" s="31" t="s">
        <v>56</v>
      </c>
      <c r="I11" s="28">
        <v>27</v>
      </c>
      <c r="J11" s="31" t="s">
        <v>57</v>
      </c>
      <c r="K11" s="28">
        <v>1</v>
      </c>
      <c r="L11" s="31" t="s">
        <v>58</v>
      </c>
      <c r="M11" s="31" t="s">
        <v>59</v>
      </c>
      <c r="O11">
        <v>168</v>
      </c>
    </row>
    <row r="12" spans="1:18" x14ac:dyDescent="0.35">
      <c r="A12">
        <v>9</v>
      </c>
      <c r="B12" s="31" t="s">
        <v>54</v>
      </c>
      <c r="C12" s="30">
        <v>6509</v>
      </c>
      <c r="D12" s="30">
        <v>493</v>
      </c>
      <c r="E12" s="28">
        <v>37</v>
      </c>
      <c r="F12" s="31">
        <v>9</v>
      </c>
      <c r="G12" s="31" t="s">
        <v>55</v>
      </c>
      <c r="H12" s="31" t="s">
        <v>56</v>
      </c>
      <c r="I12" s="28">
        <v>25</v>
      </c>
      <c r="J12" s="31" t="s">
        <v>57</v>
      </c>
      <c r="K12" s="28">
        <v>2</v>
      </c>
      <c r="L12" s="31" t="s">
        <v>62</v>
      </c>
      <c r="M12" s="31" t="s">
        <v>63</v>
      </c>
      <c r="O12">
        <v>189</v>
      </c>
    </row>
    <row r="13" spans="1:18" x14ac:dyDescent="0.35">
      <c r="A13">
        <v>10</v>
      </c>
      <c r="B13" s="31" t="s">
        <v>54</v>
      </c>
      <c r="C13" s="30">
        <v>966</v>
      </c>
      <c r="D13" s="30">
        <v>0</v>
      </c>
      <c r="E13" s="28">
        <v>25</v>
      </c>
      <c r="F13" s="31">
        <v>4</v>
      </c>
      <c r="G13" s="31" t="s">
        <v>70</v>
      </c>
      <c r="H13" s="31" t="s">
        <v>61</v>
      </c>
      <c r="I13" s="28">
        <v>43</v>
      </c>
      <c r="J13" s="31" t="s">
        <v>57</v>
      </c>
      <c r="K13" s="28">
        <v>1</v>
      </c>
      <c r="L13" s="31" t="s">
        <v>62</v>
      </c>
      <c r="M13" s="31" t="s">
        <v>63</v>
      </c>
      <c r="O13">
        <v>210</v>
      </c>
    </row>
    <row r="14" spans="1:18" x14ac:dyDescent="0.35">
      <c r="A14">
        <v>11</v>
      </c>
      <c r="B14" s="31" t="s">
        <v>69</v>
      </c>
      <c r="C14" s="30">
        <v>0</v>
      </c>
      <c r="D14" s="30">
        <v>989</v>
      </c>
      <c r="E14" s="28">
        <v>49</v>
      </c>
      <c r="F14" s="31">
        <v>0</v>
      </c>
      <c r="G14" s="31" t="s">
        <v>55</v>
      </c>
      <c r="H14" s="31" t="s">
        <v>56</v>
      </c>
      <c r="I14" s="28">
        <v>32</v>
      </c>
      <c r="J14" s="31" t="s">
        <v>67</v>
      </c>
      <c r="K14" s="28">
        <v>2</v>
      </c>
      <c r="L14" s="31" t="s">
        <v>65</v>
      </c>
      <c r="M14" s="31" t="s">
        <v>63</v>
      </c>
      <c r="O14">
        <v>231</v>
      </c>
      <c r="Q14" s="1" t="s">
        <v>79</v>
      </c>
      <c r="R14">
        <v>425</v>
      </c>
    </row>
    <row r="15" spans="1:18" x14ac:dyDescent="0.35">
      <c r="A15">
        <v>12</v>
      </c>
      <c r="B15" s="31" t="s">
        <v>64</v>
      </c>
      <c r="C15" s="30">
        <v>0</v>
      </c>
      <c r="D15" s="30">
        <v>3305</v>
      </c>
      <c r="E15" s="28">
        <v>11</v>
      </c>
      <c r="F15" s="31">
        <v>15</v>
      </c>
      <c r="G15" s="31" t="s">
        <v>55</v>
      </c>
      <c r="H15" s="31" t="s">
        <v>56</v>
      </c>
      <c r="I15" s="28">
        <v>34</v>
      </c>
      <c r="J15" s="31" t="s">
        <v>67</v>
      </c>
      <c r="K15" s="28">
        <v>2</v>
      </c>
      <c r="L15" s="31" t="s">
        <v>58</v>
      </c>
      <c r="M15" s="31" t="s">
        <v>59</v>
      </c>
      <c r="O15">
        <v>252</v>
      </c>
      <c r="Q15" s="1" t="s">
        <v>80</v>
      </c>
      <c r="R15">
        <v>20</v>
      </c>
    </row>
    <row r="16" spans="1:18" x14ac:dyDescent="0.35">
      <c r="A16">
        <v>13</v>
      </c>
      <c r="B16" s="31" t="s">
        <v>69</v>
      </c>
      <c r="C16" s="30">
        <v>322</v>
      </c>
      <c r="D16" s="30">
        <v>578</v>
      </c>
      <c r="E16" s="28">
        <v>10</v>
      </c>
      <c r="F16" s="31">
        <v>14</v>
      </c>
      <c r="G16" s="31" t="s">
        <v>55</v>
      </c>
      <c r="H16" s="31" t="s">
        <v>68</v>
      </c>
      <c r="I16" s="28">
        <v>26</v>
      </c>
      <c r="J16" s="31" t="s">
        <v>57</v>
      </c>
      <c r="K16" s="28">
        <v>1</v>
      </c>
      <c r="L16" s="31" t="s">
        <v>62</v>
      </c>
      <c r="M16" s="31" t="s">
        <v>59</v>
      </c>
      <c r="O16">
        <v>273</v>
      </c>
      <c r="Q16" s="1" t="s">
        <v>81</v>
      </c>
      <c r="R16" s="2" t="s">
        <v>83</v>
      </c>
    </row>
    <row r="17" spans="1:18" x14ac:dyDescent="0.35">
      <c r="A17">
        <v>14</v>
      </c>
      <c r="B17" s="31" t="s">
        <v>64</v>
      </c>
      <c r="C17" s="30">
        <v>0</v>
      </c>
      <c r="D17" s="30">
        <v>821</v>
      </c>
      <c r="E17" s="28">
        <v>25</v>
      </c>
      <c r="F17" s="31">
        <v>63</v>
      </c>
      <c r="G17" s="31" t="s">
        <v>55</v>
      </c>
      <c r="H17" s="31" t="s">
        <v>56</v>
      </c>
      <c r="I17" s="28">
        <v>44</v>
      </c>
      <c r="J17" s="31" t="s">
        <v>57</v>
      </c>
      <c r="K17" s="28">
        <v>1</v>
      </c>
      <c r="L17" s="31" t="s">
        <v>62</v>
      </c>
      <c r="M17" s="31" t="s">
        <v>63</v>
      </c>
      <c r="O17">
        <v>294</v>
      </c>
      <c r="R17">
        <f>R14/R15</f>
        <v>21.25</v>
      </c>
    </row>
    <row r="18" spans="1:18" x14ac:dyDescent="0.35">
      <c r="A18">
        <v>15</v>
      </c>
      <c r="B18" s="31" t="s">
        <v>64</v>
      </c>
      <c r="C18" s="30">
        <v>396</v>
      </c>
      <c r="D18" s="30">
        <v>228</v>
      </c>
      <c r="E18" s="28">
        <v>13</v>
      </c>
      <c r="F18" s="31">
        <v>26</v>
      </c>
      <c r="G18" s="31" t="s">
        <v>55</v>
      </c>
      <c r="H18" s="31" t="s">
        <v>56</v>
      </c>
      <c r="I18" s="28">
        <v>46</v>
      </c>
      <c r="J18" s="31" t="s">
        <v>57</v>
      </c>
      <c r="K18" s="28">
        <v>3</v>
      </c>
      <c r="L18" s="31" t="s">
        <v>58</v>
      </c>
      <c r="M18" s="31" t="s">
        <v>59</v>
      </c>
      <c r="O18">
        <v>315</v>
      </c>
      <c r="Q18" s="1" t="s">
        <v>84</v>
      </c>
      <c r="R18">
        <f>ROUND(R17,0)</f>
        <v>21</v>
      </c>
    </row>
    <row r="19" spans="1:18" x14ac:dyDescent="0.35">
      <c r="A19">
        <v>16</v>
      </c>
      <c r="B19" s="31" t="s">
        <v>71</v>
      </c>
      <c r="C19" s="30">
        <v>0</v>
      </c>
      <c r="D19" s="30">
        <v>129</v>
      </c>
      <c r="E19" s="28">
        <v>31</v>
      </c>
      <c r="F19" s="31">
        <v>8</v>
      </c>
      <c r="G19" s="31" t="s">
        <v>55</v>
      </c>
      <c r="H19" s="31" t="s">
        <v>61</v>
      </c>
      <c r="I19" s="28">
        <v>39</v>
      </c>
      <c r="J19" s="31" t="s">
        <v>57</v>
      </c>
      <c r="K19" s="28">
        <v>4</v>
      </c>
      <c r="L19" s="31" t="s">
        <v>65</v>
      </c>
      <c r="M19" s="31" t="s">
        <v>59</v>
      </c>
      <c r="O19">
        <v>336</v>
      </c>
    </row>
    <row r="20" spans="1:18" x14ac:dyDescent="0.35">
      <c r="A20">
        <v>17</v>
      </c>
      <c r="B20" s="31" t="s">
        <v>60</v>
      </c>
      <c r="C20" s="30">
        <v>652</v>
      </c>
      <c r="D20" s="30">
        <v>732</v>
      </c>
      <c r="E20" s="28">
        <v>49</v>
      </c>
      <c r="F20" s="31">
        <v>4</v>
      </c>
      <c r="G20" s="31" t="s">
        <v>70</v>
      </c>
      <c r="H20" s="31" t="s">
        <v>61</v>
      </c>
      <c r="I20" s="28">
        <v>25</v>
      </c>
      <c r="J20" s="31" t="s">
        <v>57</v>
      </c>
      <c r="K20" s="28">
        <v>2</v>
      </c>
      <c r="L20" s="31" t="s">
        <v>62</v>
      </c>
      <c r="M20" s="31" t="s">
        <v>63</v>
      </c>
      <c r="O20">
        <v>357</v>
      </c>
    </row>
    <row r="21" spans="1:18" x14ac:dyDescent="0.35">
      <c r="A21">
        <v>18</v>
      </c>
      <c r="B21" s="31" t="s">
        <v>64</v>
      </c>
      <c r="C21" s="30">
        <v>708</v>
      </c>
      <c r="D21" s="30">
        <v>683</v>
      </c>
      <c r="E21" s="28">
        <v>13</v>
      </c>
      <c r="F21" s="31">
        <v>33</v>
      </c>
      <c r="G21" s="31" t="s">
        <v>55</v>
      </c>
      <c r="H21" s="31" t="s">
        <v>56</v>
      </c>
      <c r="I21" s="28">
        <v>31</v>
      </c>
      <c r="J21" s="31" t="s">
        <v>57</v>
      </c>
      <c r="K21" s="28">
        <v>2</v>
      </c>
      <c r="L21" s="31" t="s">
        <v>62</v>
      </c>
      <c r="M21" s="31" t="s">
        <v>59</v>
      </c>
      <c r="O21">
        <v>378</v>
      </c>
    </row>
    <row r="22" spans="1:18" x14ac:dyDescent="0.35">
      <c r="A22">
        <v>19</v>
      </c>
      <c r="B22" s="31" t="s">
        <v>72</v>
      </c>
      <c r="C22" s="30">
        <v>207</v>
      </c>
      <c r="D22" s="30">
        <v>0</v>
      </c>
      <c r="E22" s="28">
        <v>28</v>
      </c>
      <c r="F22" s="31">
        <v>116</v>
      </c>
      <c r="G22" s="31" t="s">
        <v>55</v>
      </c>
      <c r="H22" s="31" t="s">
        <v>56</v>
      </c>
      <c r="I22" s="28">
        <v>47</v>
      </c>
      <c r="J22" s="31" t="s">
        <v>57</v>
      </c>
      <c r="K22" s="28">
        <v>4</v>
      </c>
      <c r="L22" s="31" t="s">
        <v>62</v>
      </c>
      <c r="M22" s="31" t="s">
        <v>59</v>
      </c>
      <c r="O22">
        <v>399</v>
      </c>
    </row>
    <row r="23" spans="1:18" x14ac:dyDescent="0.35">
      <c r="A23">
        <v>20</v>
      </c>
      <c r="B23" s="31" t="s">
        <v>66</v>
      </c>
      <c r="C23" s="30">
        <v>287</v>
      </c>
      <c r="D23" s="30">
        <v>12348</v>
      </c>
      <c r="E23" s="28">
        <v>7</v>
      </c>
      <c r="F23" s="31">
        <v>2</v>
      </c>
      <c r="G23" s="31" t="s">
        <v>70</v>
      </c>
      <c r="H23" s="31" t="s">
        <v>61</v>
      </c>
      <c r="I23" s="28">
        <v>23</v>
      </c>
      <c r="J23" s="31" t="s">
        <v>67</v>
      </c>
      <c r="K23" s="28">
        <v>2</v>
      </c>
      <c r="L23" s="31" t="s">
        <v>62</v>
      </c>
      <c r="M23" s="31" t="s">
        <v>63</v>
      </c>
      <c r="O23">
        <v>420</v>
      </c>
    </row>
    <row r="24" spans="1:18" x14ac:dyDescent="0.35">
      <c r="A24">
        <v>21</v>
      </c>
      <c r="B24" s="31" t="s">
        <v>60</v>
      </c>
      <c r="C24" s="30">
        <v>0</v>
      </c>
      <c r="D24" s="30">
        <v>17545</v>
      </c>
      <c r="E24" s="28">
        <v>34</v>
      </c>
      <c r="F24" s="31">
        <v>16</v>
      </c>
      <c r="G24" s="31" t="s">
        <v>70</v>
      </c>
      <c r="H24" s="31" t="s">
        <v>61</v>
      </c>
      <c r="I24" s="28">
        <v>22</v>
      </c>
      <c r="J24" s="31" t="s">
        <v>57</v>
      </c>
      <c r="K24" s="28">
        <v>4</v>
      </c>
      <c r="L24" s="31" t="s">
        <v>62</v>
      </c>
      <c r="M24" s="31" t="s">
        <v>63</v>
      </c>
    </row>
    <row r="25" spans="1:18" x14ac:dyDescent="0.35">
      <c r="A25">
        <v>22</v>
      </c>
      <c r="B25" s="31" t="s">
        <v>60</v>
      </c>
      <c r="C25" s="30">
        <v>101</v>
      </c>
      <c r="D25" s="30">
        <v>3871</v>
      </c>
      <c r="E25" s="28">
        <v>13</v>
      </c>
      <c r="F25" s="31">
        <v>5</v>
      </c>
      <c r="G25" s="31" t="s">
        <v>70</v>
      </c>
      <c r="H25" s="31" t="s">
        <v>61</v>
      </c>
      <c r="I25" s="28">
        <v>26</v>
      </c>
      <c r="J25" s="31" t="s">
        <v>67</v>
      </c>
      <c r="K25" s="28">
        <v>4</v>
      </c>
      <c r="L25" s="31" t="s">
        <v>62</v>
      </c>
      <c r="M25" s="31" t="s">
        <v>63</v>
      </c>
    </row>
    <row r="26" spans="1:18" x14ac:dyDescent="0.35">
      <c r="A26">
        <v>23</v>
      </c>
      <c r="B26" s="31" t="s">
        <v>60</v>
      </c>
      <c r="C26" s="30">
        <v>0</v>
      </c>
      <c r="D26" s="30">
        <v>0</v>
      </c>
      <c r="E26" s="28">
        <v>25</v>
      </c>
      <c r="F26" s="31">
        <v>23</v>
      </c>
      <c r="G26" s="31" t="s">
        <v>55</v>
      </c>
      <c r="H26" s="31" t="s">
        <v>68</v>
      </c>
      <c r="I26" s="28">
        <v>19</v>
      </c>
      <c r="J26" s="31" t="s">
        <v>57</v>
      </c>
      <c r="K26" s="28">
        <v>4</v>
      </c>
      <c r="L26" s="31" t="s">
        <v>62</v>
      </c>
      <c r="M26" s="31" t="s">
        <v>63</v>
      </c>
    </row>
    <row r="27" spans="1:18" x14ac:dyDescent="0.35">
      <c r="A27">
        <v>24</v>
      </c>
      <c r="B27" s="31" t="s">
        <v>60</v>
      </c>
      <c r="C27" s="30">
        <v>0</v>
      </c>
      <c r="D27" s="30">
        <v>485</v>
      </c>
      <c r="E27" s="28">
        <v>37</v>
      </c>
      <c r="F27" s="31">
        <v>23</v>
      </c>
      <c r="G27" s="31" t="s">
        <v>70</v>
      </c>
      <c r="H27" s="31" t="s">
        <v>61</v>
      </c>
      <c r="I27" s="28">
        <v>27</v>
      </c>
      <c r="J27" s="31" t="s">
        <v>57</v>
      </c>
      <c r="K27" s="28">
        <v>2</v>
      </c>
      <c r="L27" s="31" t="s">
        <v>65</v>
      </c>
      <c r="M27" s="31" t="s">
        <v>63</v>
      </c>
    </row>
    <row r="28" spans="1:18" x14ac:dyDescent="0.35">
      <c r="A28">
        <v>25</v>
      </c>
      <c r="B28" s="31" t="s">
        <v>64</v>
      </c>
      <c r="C28" s="30">
        <v>0</v>
      </c>
      <c r="D28" s="30">
        <v>10723</v>
      </c>
      <c r="E28" s="28">
        <v>11</v>
      </c>
      <c r="F28" s="31">
        <v>15</v>
      </c>
      <c r="G28" s="31" t="s">
        <v>55</v>
      </c>
      <c r="H28" s="31" t="s">
        <v>56</v>
      </c>
      <c r="I28" s="28">
        <v>39</v>
      </c>
      <c r="J28" s="31" t="s">
        <v>67</v>
      </c>
      <c r="K28" s="28">
        <v>2</v>
      </c>
      <c r="L28" s="31" t="s">
        <v>58</v>
      </c>
      <c r="M28" s="31" t="s">
        <v>59</v>
      </c>
    </row>
    <row r="29" spans="1:18" x14ac:dyDescent="0.35">
      <c r="A29">
        <v>26</v>
      </c>
      <c r="B29" s="31" t="s">
        <v>69</v>
      </c>
      <c r="C29" s="30">
        <v>141</v>
      </c>
      <c r="D29" s="30">
        <v>245</v>
      </c>
      <c r="E29" s="28">
        <v>22</v>
      </c>
      <c r="F29" s="31">
        <v>33</v>
      </c>
      <c r="G29" s="31" t="s">
        <v>55</v>
      </c>
      <c r="H29" s="31" t="s">
        <v>56</v>
      </c>
      <c r="I29" s="28">
        <v>26</v>
      </c>
      <c r="J29" s="31" t="s">
        <v>57</v>
      </c>
      <c r="K29" s="28">
        <v>3</v>
      </c>
      <c r="L29" s="31" t="s">
        <v>62</v>
      </c>
      <c r="M29" s="31" t="s">
        <v>59</v>
      </c>
    </row>
    <row r="30" spans="1:18" x14ac:dyDescent="0.35">
      <c r="A30">
        <v>27</v>
      </c>
      <c r="B30" s="31" t="s">
        <v>71</v>
      </c>
      <c r="C30" s="30">
        <v>0</v>
      </c>
      <c r="D30" s="30">
        <v>0</v>
      </c>
      <c r="E30" s="28">
        <v>19</v>
      </c>
      <c r="F30" s="31">
        <v>58</v>
      </c>
      <c r="G30" s="31" t="s">
        <v>55</v>
      </c>
      <c r="H30" s="31" t="s">
        <v>56</v>
      </c>
      <c r="I30" s="28">
        <v>50</v>
      </c>
      <c r="J30" s="31" t="s">
        <v>73</v>
      </c>
      <c r="K30" s="28">
        <v>4</v>
      </c>
      <c r="L30" s="31" t="s">
        <v>62</v>
      </c>
      <c r="M30" s="31" t="s">
        <v>63</v>
      </c>
    </row>
    <row r="31" spans="1:18" x14ac:dyDescent="0.35">
      <c r="A31">
        <v>28</v>
      </c>
      <c r="B31" s="31" t="s">
        <v>71</v>
      </c>
      <c r="C31" s="30">
        <v>2484</v>
      </c>
      <c r="D31" s="30">
        <v>0</v>
      </c>
      <c r="E31" s="28">
        <v>49</v>
      </c>
      <c r="F31" s="31">
        <v>46</v>
      </c>
      <c r="G31" s="31" t="s">
        <v>55</v>
      </c>
      <c r="H31" s="31" t="s">
        <v>56</v>
      </c>
      <c r="I31" s="28">
        <v>34</v>
      </c>
      <c r="J31" s="31" t="s">
        <v>73</v>
      </c>
      <c r="K31" s="28">
        <v>1</v>
      </c>
      <c r="L31" s="31" t="s">
        <v>62</v>
      </c>
      <c r="M31" s="31" t="s">
        <v>59</v>
      </c>
    </row>
    <row r="32" spans="1:18" x14ac:dyDescent="0.35">
      <c r="A32">
        <v>29</v>
      </c>
      <c r="B32" s="31" t="s">
        <v>54</v>
      </c>
      <c r="C32" s="30">
        <v>237</v>
      </c>
      <c r="D32" s="30">
        <v>236</v>
      </c>
      <c r="E32" s="28">
        <v>37</v>
      </c>
      <c r="F32" s="31">
        <v>24</v>
      </c>
      <c r="G32" s="31" t="s">
        <v>55</v>
      </c>
      <c r="H32" s="31" t="s">
        <v>56</v>
      </c>
      <c r="I32" s="28">
        <v>23</v>
      </c>
      <c r="J32" s="31" t="s">
        <v>67</v>
      </c>
      <c r="K32" s="28">
        <v>4</v>
      </c>
      <c r="L32" s="31" t="s">
        <v>62</v>
      </c>
      <c r="M32" s="31" t="s">
        <v>59</v>
      </c>
    </row>
    <row r="33" spans="1:13" x14ac:dyDescent="0.35">
      <c r="A33">
        <v>30</v>
      </c>
      <c r="B33" s="31" t="s">
        <v>54</v>
      </c>
      <c r="C33" s="30">
        <v>0</v>
      </c>
      <c r="D33" s="30">
        <v>485</v>
      </c>
      <c r="E33" s="28">
        <v>19</v>
      </c>
      <c r="F33" s="31">
        <v>12</v>
      </c>
      <c r="G33" s="31" t="s">
        <v>55</v>
      </c>
      <c r="H33" s="31" t="s">
        <v>56</v>
      </c>
      <c r="I33" s="28">
        <v>23</v>
      </c>
      <c r="J33" s="31" t="s">
        <v>57</v>
      </c>
      <c r="K33" s="28">
        <v>2</v>
      </c>
      <c r="L33" s="31" t="s">
        <v>62</v>
      </c>
      <c r="M33" s="31" t="s">
        <v>59</v>
      </c>
    </row>
    <row r="34" spans="1:13" x14ac:dyDescent="0.35">
      <c r="A34">
        <v>31</v>
      </c>
      <c r="B34" s="31" t="s">
        <v>66</v>
      </c>
      <c r="C34" s="30">
        <v>335</v>
      </c>
      <c r="D34" s="30">
        <v>1708</v>
      </c>
      <c r="E34" s="28">
        <v>37</v>
      </c>
      <c r="F34" s="31">
        <v>7</v>
      </c>
      <c r="G34" s="31" t="s">
        <v>55</v>
      </c>
      <c r="H34" s="31" t="s">
        <v>56</v>
      </c>
      <c r="I34" s="28">
        <v>46</v>
      </c>
      <c r="J34" s="31" t="s">
        <v>73</v>
      </c>
      <c r="K34" s="28">
        <v>4</v>
      </c>
      <c r="L34" s="31" t="s">
        <v>62</v>
      </c>
      <c r="M34" s="31" t="s">
        <v>63</v>
      </c>
    </row>
    <row r="35" spans="1:13" x14ac:dyDescent="0.35">
      <c r="A35">
        <v>32</v>
      </c>
      <c r="B35" s="31" t="s">
        <v>54</v>
      </c>
      <c r="C35" s="30">
        <v>3565</v>
      </c>
      <c r="D35" s="30">
        <v>0</v>
      </c>
      <c r="E35" s="28">
        <v>31</v>
      </c>
      <c r="F35" s="31">
        <v>32</v>
      </c>
      <c r="G35" s="31" t="s">
        <v>55</v>
      </c>
      <c r="H35" s="31" t="s">
        <v>56</v>
      </c>
      <c r="I35" s="28">
        <v>35</v>
      </c>
      <c r="J35" s="31" t="s">
        <v>57</v>
      </c>
      <c r="K35" s="28">
        <v>3</v>
      </c>
      <c r="L35" s="31" t="s">
        <v>62</v>
      </c>
      <c r="M35" s="31" t="s">
        <v>59</v>
      </c>
    </row>
    <row r="36" spans="1:13" x14ac:dyDescent="0.35">
      <c r="A36">
        <v>33</v>
      </c>
      <c r="B36" s="31" t="s">
        <v>54</v>
      </c>
      <c r="C36" s="30">
        <v>0</v>
      </c>
      <c r="D36" s="30">
        <v>407</v>
      </c>
      <c r="E36" s="28">
        <v>13</v>
      </c>
      <c r="F36" s="31">
        <v>2</v>
      </c>
      <c r="G36" s="31" t="s">
        <v>70</v>
      </c>
      <c r="H36" s="31" t="s">
        <v>61</v>
      </c>
      <c r="I36" s="28">
        <v>28</v>
      </c>
      <c r="J36" s="31" t="s">
        <v>57</v>
      </c>
      <c r="K36" s="28">
        <v>2</v>
      </c>
      <c r="L36" s="31" t="s">
        <v>62</v>
      </c>
      <c r="M36" s="31" t="s">
        <v>59</v>
      </c>
    </row>
    <row r="37" spans="1:13" x14ac:dyDescent="0.35">
      <c r="A37">
        <v>34</v>
      </c>
      <c r="B37" s="31" t="s">
        <v>69</v>
      </c>
      <c r="C37" s="30">
        <v>16647</v>
      </c>
      <c r="D37" s="30">
        <v>895</v>
      </c>
      <c r="E37" s="28">
        <v>16</v>
      </c>
      <c r="F37" s="31">
        <v>34</v>
      </c>
      <c r="G37" s="31" t="s">
        <v>55</v>
      </c>
      <c r="H37" s="31" t="s">
        <v>56</v>
      </c>
      <c r="I37" s="28">
        <v>25</v>
      </c>
      <c r="J37" s="31" t="s">
        <v>67</v>
      </c>
      <c r="K37" s="28">
        <v>4</v>
      </c>
      <c r="L37" s="31" t="s">
        <v>62</v>
      </c>
      <c r="M37" s="31" t="s">
        <v>59</v>
      </c>
    </row>
    <row r="38" spans="1:13" x14ac:dyDescent="0.35">
      <c r="A38">
        <v>35</v>
      </c>
      <c r="B38" s="31" t="s">
        <v>69</v>
      </c>
      <c r="C38" s="30">
        <v>0</v>
      </c>
      <c r="D38" s="30">
        <v>150</v>
      </c>
      <c r="E38" s="28">
        <v>49</v>
      </c>
      <c r="F38" s="31">
        <v>46</v>
      </c>
      <c r="G38" s="31" t="s">
        <v>70</v>
      </c>
      <c r="H38" s="31" t="s">
        <v>61</v>
      </c>
      <c r="I38" s="28">
        <v>36</v>
      </c>
      <c r="J38" s="31" t="s">
        <v>67</v>
      </c>
      <c r="K38" s="28">
        <v>4</v>
      </c>
      <c r="L38" s="31" t="s">
        <v>62</v>
      </c>
      <c r="M38" s="31" t="s">
        <v>63</v>
      </c>
    </row>
    <row r="39" spans="1:13" x14ac:dyDescent="0.35">
      <c r="A39">
        <v>36</v>
      </c>
      <c r="B39" s="31" t="s">
        <v>54</v>
      </c>
      <c r="C39" s="30">
        <v>0</v>
      </c>
      <c r="D39" s="30">
        <v>490</v>
      </c>
      <c r="E39" s="28">
        <v>5</v>
      </c>
      <c r="F39" s="31">
        <v>41</v>
      </c>
      <c r="G39" s="31" t="s">
        <v>55</v>
      </c>
      <c r="H39" s="31" t="s">
        <v>56</v>
      </c>
      <c r="I39" s="28">
        <v>41</v>
      </c>
      <c r="J39" s="31" t="s">
        <v>57</v>
      </c>
      <c r="K39" s="28">
        <v>1</v>
      </c>
      <c r="L39" s="31" t="s">
        <v>58</v>
      </c>
      <c r="M39" s="31" t="s">
        <v>59</v>
      </c>
    </row>
    <row r="40" spans="1:13" x14ac:dyDescent="0.35">
      <c r="A40">
        <v>37</v>
      </c>
      <c r="B40" s="31" t="s">
        <v>60</v>
      </c>
      <c r="C40" s="30">
        <v>0</v>
      </c>
      <c r="D40" s="30">
        <v>162</v>
      </c>
      <c r="E40" s="28">
        <v>25</v>
      </c>
      <c r="F40" s="31">
        <v>1</v>
      </c>
      <c r="G40" s="31" t="s">
        <v>55</v>
      </c>
      <c r="H40" s="31" t="s">
        <v>61</v>
      </c>
      <c r="I40" s="28">
        <v>54</v>
      </c>
      <c r="J40" s="31" t="s">
        <v>57</v>
      </c>
      <c r="K40" s="28">
        <v>1</v>
      </c>
      <c r="L40" s="31" t="s">
        <v>62</v>
      </c>
      <c r="M40" s="31" t="s">
        <v>63</v>
      </c>
    </row>
    <row r="41" spans="1:13" x14ac:dyDescent="0.35">
      <c r="A41">
        <v>38</v>
      </c>
      <c r="B41" s="31" t="s">
        <v>54</v>
      </c>
      <c r="C41" s="30">
        <v>940</v>
      </c>
      <c r="D41" s="30">
        <v>715</v>
      </c>
      <c r="E41" s="28">
        <v>9</v>
      </c>
      <c r="F41" s="31">
        <v>40</v>
      </c>
      <c r="G41" s="31" t="s">
        <v>70</v>
      </c>
      <c r="H41" s="31" t="s">
        <v>61</v>
      </c>
      <c r="I41" s="28">
        <v>43</v>
      </c>
      <c r="J41" s="31" t="s">
        <v>57</v>
      </c>
      <c r="K41" s="28">
        <v>2</v>
      </c>
      <c r="L41" s="31" t="s">
        <v>58</v>
      </c>
      <c r="M41" s="31" t="s">
        <v>59</v>
      </c>
    </row>
    <row r="42" spans="1:13" x14ac:dyDescent="0.35">
      <c r="A42">
        <v>39</v>
      </c>
      <c r="B42" s="31" t="s">
        <v>54</v>
      </c>
      <c r="C42" s="30">
        <v>0</v>
      </c>
      <c r="D42" s="30">
        <v>323</v>
      </c>
      <c r="E42" s="28">
        <v>49</v>
      </c>
      <c r="F42" s="31">
        <v>42</v>
      </c>
      <c r="G42" s="31" t="s">
        <v>55</v>
      </c>
      <c r="H42" s="31" t="s">
        <v>68</v>
      </c>
      <c r="I42" s="28">
        <v>33</v>
      </c>
      <c r="J42" s="31" t="s">
        <v>57</v>
      </c>
      <c r="K42" s="28">
        <v>1</v>
      </c>
      <c r="L42" s="31" t="s">
        <v>62</v>
      </c>
      <c r="M42" s="31" t="s">
        <v>63</v>
      </c>
    </row>
    <row r="43" spans="1:13" x14ac:dyDescent="0.35">
      <c r="A43">
        <v>40</v>
      </c>
      <c r="B43" s="31" t="s">
        <v>64</v>
      </c>
      <c r="C43" s="30">
        <v>0</v>
      </c>
      <c r="D43" s="30">
        <v>128</v>
      </c>
      <c r="E43" s="28">
        <v>13</v>
      </c>
      <c r="F43" s="31">
        <v>74</v>
      </c>
      <c r="G43" s="31" t="s">
        <v>55</v>
      </c>
      <c r="H43" s="31" t="s">
        <v>56</v>
      </c>
      <c r="I43" s="28">
        <v>34</v>
      </c>
      <c r="J43" s="31" t="s">
        <v>57</v>
      </c>
      <c r="K43" s="28">
        <v>3</v>
      </c>
      <c r="L43" s="31" t="s">
        <v>62</v>
      </c>
      <c r="M43" s="31" t="s">
        <v>63</v>
      </c>
    </row>
    <row r="44" spans="1:13" x14ac:dyDescent="0.35">
      <c r="A44">
        <v>41</v>
      </c>
      <c r="B44" s="31" t="s">
        <v>73</v>
      </c>
      <c r="C44" s="30">
        <v>218</v>
      </c>
      <c r="D44" s="30">
        <v>0</v>
      </c>
      <c r="E44" s="28">
        <v>49</v>
      </c>
      <c r="F44" s="31">
        <v>0</v>
      </c>
      <c r="G44" s="31" t="s">
        <v>55</v>
      </c>
      <c r="H44" s="31" t="s">
        <v>56</v>
      </c>
      <c r="I44" s="28">
        <v>39</v>
      </c>
      <c r="J44" s="31" t="s">
        <v>73</v>
      </c>
      <c r="K44" s="28">
        <v>4</v>
      </c>
      <c r="L44" s="31" t="s">
        <v>74</v>
      </c>
      <c r="M44" s="31" t="s">
        <v>59</v>
      </c>
    </row>
    <row r="45" spans="1:13" x14ac:dyDescent="0.35">
      <c r="A45">
        <v>42</v>
      </c>
      <c r="B45" s="31" t="s">
        <v>71</v>
      </c>
      <c r="C45" s="30">
        <v>0</v>
      </c>
      <c r="D45" s="30">
        <v>109</v>
      </c>
      <c r="E45" s="28">
        <v>25</v>
      </c>
      <c r="F45" s="31">
        <v>26</v>
      </c>
      <c r="G45" s="31" t="s">
        <v>55</v>
      </c>
      <c r="H45" s="31" t="s">
        <v>56</v>
      </c>
      <c r="I45" s="28">
        <v>34</v>
      </c>
      <c r="J45" s="31" t="s">
        <v>57</v>
      </c>
      <c r="K45" s="28">
        <v>3</v>
      </c>
      <c r="L45" s="31" t="s">
        <v>58</v>
      </c>
      <c r="M45" s="31" t="s">
        <v>59</v>
      </c>
    </row>
    <row r="46" spans="1:13" x14ac:dyDescent="0.35">
      <c r="A46">
        <v>43</v>
      </c>
      <c r="B46" s="31" t="s">
        <v>54</v>
      </c>
      <c r="C46" s="30">
        <v>16935</v>
      </c>
      <c r="D46" s="30">
        <v>189</v>
      </c>
      <c r="E46" s="28">
        <v>37</v>
      </c>
      <c r="F46" s="31">
        <v>60</v>
      </c>
      <c r="G46" s="31" t="s">
        <v>55</v>
      </c>
      <c r="H46" s="31" t="s">
        <v>56</v>
      </c>
      <c r="I46" s="28">
        <v>30</v>
      </c>
      <c r="J46" s="31" t="s">
        <v>57</v>
      </c>
      <c r="K46" s="28">
        <v>2</v>
      </c>
      <c r="L46" s="31" t="s">
        <v>62</v>
      </c>
      <c r="M46" s="31" t="s">
        <v>59</v>
      </c>
    </row>
    <row r="47" spans="1:13" x14ac:dyDescent="0.35">
      <c r="A47">
        <v>44</v>
      </c>
      <c r="B47" s="31" t="s">
        <v>60</v>
      </c>
      <c r="C47" s="30">
        <v>664</v>
      </c>
      <c r="D47" s="30">
        <v>537</v>
      </c>
      <c r="E47" s="28">
        <v>31</v>
      </c>
      <c r="F47" s="31">
        <v>33</v>
      </c>
      <c r="G47" s="31" t="s">
        <v>55</v>
      </c>
      <c r="H47" s="31" t="s">
        <v>56</v>
      </c>
      <c r="I47" s="28">
        <v>48</v>
      </c>
      <c r="J47" s="31" t="s">
        <v>57</v>
      </c>
      <c r="K47" s="28">
        <v>2</v>
      </c>
      <c r="L47" s="31" t="s">
        <v>62</v>
      </c>
      <c r="M47" s="31" t="s">
        <v>63</v>
      </c>
    </row>
    <row r="48" spans="1:13" x14ac:dyDescent="0.35">
      <c r="A48">
        <v>45</v>
      </c>
      <c r="B48" s="31" t="s">
        <v>60</v>
      </c>
      <c r="C48" s="30">
        <v>150</v>
      </c>
      <c r="D48" s="30">
        <v>6520</v>
      </c>
      <c r="E48" s="28">
        <v>12</v>
      </c>
      <c r="F48" s="31">
        <v>1</v>
      </c>
      <c r="G48" s="31" t="s">
        <v>70</v>
      </c>
      <c r="H48" s="31" t="s">
        <v>61</v>
      </c>
      <c r="I48" s="28">
        <v>19</v>
      </c>
      <c r="J48" s="31" t="s">
        <v>57</v>
      </c>
      <c r="K48" s="28">
        <v>1</v>
      </c>
      <c r="L48" s="31" t="s">
        <v>62</v>
      </c>
      <c r="M48" s="31" t="s">
        <v>59</v>
      </c>
    </row>
    <row r="49" spans="1:13" x14ac:dyDescent="0.35">
      <c r="A49">
        <v>46</v>
      </c>
      <c r="B49" s="31" t="s">
        <v>54</v>
      </c>
      <c r="C49" s="30">
        <v>0</v>
      </c>
      <c r="D49" s="30">
        <v>138</v>
      </c>
      <c r="E49" s="28">
        <v>7</v>
      </c>
      <c r="F49" s="31">
        <v>119</v>
      </c>
      <c r="G49" s="31" t="s">
        <v>55</v>
      </c>
      <c r="H49" s="31" t="s">
        <v>68</v>
      </c>
      <c r="I49" s="28">
        <v>29</v>
      </c>
      <c r="J49" s="31" t="s">
        <v>67</v>
      </c>
      <c r="K49" s="28">
        <v>2</v>
      </c>
      <c r="L49" s="31" t="s">
        <v>62</v>
      </c>
      <c r="M49" s="31" t="s">
        <v>59</v>
      </c>
    </row>
    <row r="50" spans="1:13" x14ac:dyDescent="0.35">
      <c r="A50">
        <v>47</v>
      </c>
      <c r="B50" s="31" t="s">
        <v>60</v>
      </c>
      <c r="C50" s="30">
        <v>216</v>
      </c>
      <c r="D50" s="30">
        <v>0</v>
      </c>
      <c r="E50" s="28">
        <v>19</v>
      </c>
      <c r="F50" s="31">
        <v>3</v>
      </c>
      <c r="G50" s="31" t="s">
        <v>70</v>
      </c>
      <c r="H50" s="31" t="s">
        <v>61</v>
      </c>
      <c r="I50" s="28">
        <v>26</v>
      </c>
      <c r="J50" s="31" t="s">
        <v>67</v>
      </c>
      <c r="K50" s="28">
        <v>3</v>
      </c>
      <c r="L50" s="31" t="s">
        <v>62</v>
      </c>
      <c r="M50" s="31" t="s">
        <v>63</v>
      </c>
    </row>
    <row r="51" spans="1:13" x14ac:dyDescent="0.35">
      <c r="A51">
        <v>48</v>
      </c>
      <c r="B51" s="31" t="s">
        <v>64</v>
      </c>
      <c r="C51" s="30">
        <v>0</v>
      </c>
      <c r="D51" s="30">
        <v>660</v>
      </c>
      <c r="E51" s="28">
        <v>17</v>
      </c>
      <c r="F51" s="31">
        <v>75</v>
      </c>
      <c r="G51" s="31" t="s">
        <v>55</v>
      </c>
      <c r="H51" s="31" t="s">
        <v>56</v>
      </c>
      <c r="I51" s="28">
        <v>42</v>
      </c>
      <c r="J51" s="31" t="s">
        <v>67</v>
      </c>
      <c r="K51" s="28">
        <v>4</v>
      </c>
      <c r="L51" s="31" t="s">
        <v>62</v>
      </c>
      <c r="M51" s="31" t="s">
        <v>63</v>
      </c>
    </row>
    <row r="52" spans="1:13" x14ac:dyDescent="0.35">
      <c r="A52">
        <v>49</v>
      </c>
      <c r="B52" s="31" t="s">
        <v>69</v>
      </c>
      <c r="C52" s="30">
        <v>0</v>
      </c>
      <c r="D52" s="30">
        <v>724</v>
      </c>
      <c r="E52" s="28">
        <v>25</v>
      </c>
      <c r="F52" s="31">
        <v>8</v>
      </c>
      <c r="G52" s="31" t="s">
        <v>55</v>
      </c>
      <c r="H52" s="31" t="s">
        <v>56</v>
      </c>
      <c r="I52" s="28">
        <v>30</v>
      </c>
      <c r="J52" s="31" t="s">
        <v>67</v>
      </c>
      <c r="K52" s="28">
        <v>2</v>
      </c>
      <c r="L52" s="31" t="s">
        <v>62</v>
      </c>
      <c r="M52" s="31" t="s">
        <v>63</v>
      </c>
    </row>
    <row r="53" spans="1:13" x14ac:dyDescent="0.35">
      <c r="A53">
        <v>50</v>
      </c>
      <c r="B53" s="31" t="s">
        <v>54</v>
      </c>
      <c r="C53" s="30">
        <v>0</v>
      </c>
      <c r="D53" s="30">
        <v>897</v>
      </c>
      <c r="E53" s="28">
        <v>19</v>
      </c>
      <c r="F53" s="31">
        <v>5</v>
      </c>
      <c r="G53" s="31" t="s">
        <v>55</v>
      </c>
      <c r="H53" s="31" t="s">
        <v>68</v>
      </c>
      <c r="I53" s="28">
        <v>38</v>
      </c>
      <c r="J53" s="31" t="s">
        <v>57</v>
      </c>
      <c r="K53" s="28">
        <v>4</v>
      </c>
      <c r="L53" s="31" t="s">
        <v>62</v>
      </c>
      <c r="M53" s="31" t="s">
        <v>59</v>
      </c>
    </row>
    <row r="54" spans="1:13" x14ac:dyDescent="0.35">
      <c r="A54">
        <v>51</v>
      </c>
      <c r="B54" s="31" t="s">
        <v>54</v>
      </c>
      <c r="C54" s="30">
        <v>265</v>
      </c>
      <c r="D54" s="30">
        <v>947</v>
      </c>
      <c r="E54" s="28">
        <v>25</v>
      </c>
      <c r="F54" s="31">
        <v>5</v>
      </c>
      <c r="G54" s="31" t="s">
        <v>55</v>
      </c>
      <c r="H54" s="31" t="s">
        <v>68</v>
      </c>
      <c r="I54" s="28">
        <v>21</v>
      </c>
      <c r="J54" s="31" t="s">
        <v>57</v>
      </c>
      <c r="K54" s="28">
        <v>1</v>
      </c>
      <c r="L54" s="31" t="s">
        <v>62</v>
      </c>
      <c r="M54" s="31" t="s">
        <v>63</v>
      </c>
    </row>
    <row r="55" spans="1:13" x14ac:dyDescent="0.35">
      <c r="A55">
        <v>52</v>
      </c>
      <c r="B55" s="31" t="s">
        <v>60</v>
      </c>
      <c r="C55" s="30">
        <v>4256</v>
      </c>
      <c r="D55" s="30">
        <v>0</v>
      </c>
      <c r="E55" s="28">
        <v>16</v>
      </c>
      <c r="F55" s="31">
        <v>36</v>
      </c>
      <c r="G55" s="31" t="s">
        <v>70</v>
      </c>
      <c r="H55" s="31" t="s">
        <v>61</v>
      </c>
      <c r="I55" s="28">
        <v>32</v>
      </c>
      <c r="J55" s="31" t="s">
        <v>67</v>
      </c>
      <c r="K55" s="28">
        <v>4</v>
      </c>
      <c r="L55" s="31" t="s">
        <v>58</v>
      </c>
      <c r="M55" s="31" t="s">
        <v>59</v>
      </c>
    </row>
    <row r="56" spans="1:13" x14ac:dyDescent="0.35">
      <c r="A56">
        <v>53</v>
      </c>
      <c r="B56" s="31" t="s">
        <v>69</v>
      </c>
      <c r="C56" s="30">
        <v>870</v>
      </c>
      <c r="D56" s="30">
        <v>917</v>
      </c>
      <c r="E56" s="28">
        <v>28</v>
      </c>
      <c r="F56" s="31">
        <v>6</v>
      </c>
      <c r="G56" s="31" t="s">
        <v>55</v>
      </c>
      <c r="H56" s="31" t="s">
        <v>56</v>
      </c>
      <c r="I56" s="28">
        <v>35</v>
      </c>
      <c r="J56" s="31" t="s">
        <v>57</v>
      </c>
      <c r="K56" s="28">
        <v>2</v>
      </c>
      <c r="L56" s="31" t="s">
        <v>62</v>
      </c>
      <c r="M56" s="31" t="s">
        <v>63</v>
      </c>
    </row>
    <row r="57" spans="1:13" x14ac:dyDescent="0.35">
      <c r="A57">
        <v>54</v>
      </c>
      <c r="B57" s="31" t="s">
        <v>64</v>
      </c>
      <c r="C57" s="30">
        <v>162</v>
      </c>
      <c r="D57" s="30">
        <v>595</v>
      </c>
      <c r="E57" s="28">
        <v>22</v>
      </c>
      <c r="F57" s="31">
        <v>10</v>
      </c>
      <c r="G57" s="31" t="s">
        <v>55</v>
      </c>
      <c r="H57" s="31" t="s">
        <v>61</v>
      </c>
      <c r="I57" s="28">
        <v>46</v>
      </c>
      <c r="J57" s="31" t="s">
        <v>57</v>
      </c>
      <c r="K57" s="28">
        <v>4</v>
      </c>
      <c r="L57" s="31" t="s">
        <v>62</v>
      </c>
      <c r="M57" s="31" t="s">
        <v>59</v>
      </c>
    </row>
    <row r="58" spans="1:13" x14ac:dyDescent="0.35">
      <c r="A58">
        <v>55</v>
      </c>
      <c r="B58" s="31" t="s">
        <v>71</v>
      </c>
      <c r="C58" s="30">
        <v>0</v>
      </c>
      <c r="D58" s="30">
        <v>789</v>
      </c>
      <c r="E58" s="28">
        <v>25</v>
      </c>
      <c r="F58" s="31">
        <v>28</v>
      </c>
      <c r="G58" s="31" t="s">
        <v>55</v>
      </c>
      <c r="H58" s="31" t="s">
        <v>56</v>
      </c>
      <c r="I58" s="28">
        <v>37</v>
      </c>
      <c r="J58" s="31" t="s">
        <v>57</v>
      </c>
      <c r="K58" s="28">
        <v>3</v>
      </c>
      <c r="L58" s="31" t="s">
        <v>65</v>
      </c>
      <c r="M58" s="31" t="s">
        <v>59</v>
      </c>
    </row>
    <row r="59" spans="1:13" x14ac:dyDescent="0.35">
      <c r="A59">
        <v>56</v>
      </c>
      <c r="B59" s="31" t="s">
        <v>66</v>
      </c>
      <c r="C59" s="30">
        <v>0</v>
      </c>
      <c r="D59" s="30">
        <v>0</v>
      </c>
      <c r="E59" s="28">
        <v>37</v>
      </c>
      <c r="F59" s="31">
        <v>114</v>
      </c>
      <c r="G59" s="31" t="s">
        <v>55</v>
      </c>
      <c r="H59" s="31" t="s">
        <v>56</v>
      </c>
      <c r="I59" s="28">
        <v>39</v>
      </c>
      <c r="J59" s="31" t="s">
        <v>57</v>
      </c>
      <c r="K59" s="28">
        <v>4</v>
      </c>
      <c r="L59" s="31" t="s">
        <v>65</v>
      </c>
      <c r="M59" s="31" t="s">
        <v>63</v>
      </c>
    </row>
    <row r="60" spans="1:13" x14ac:dyDescent="0.35">
      <c r="A60">
        <v>57</v>
      </c>
      <c r="B60" s="31" t="s">
        <v>60</v>
      </c>
      <c r="C60" s="30">
        <v>0</v>
      </c>
      <c r="D60" s="30">
        <v>746</v>
      </c>
      <c r="E60" s="28">
        <v>13</v>
      </c>
      <c r="F60" s="31">
        <v>16</v>
      </c>
      <c r="G60" s="31" t="s">
        <v>70</v>
      </c>
      <c r="H60" s="31" t="s">
        <v>61</v>
      </c>
      <c r="I60" s="28">
        <v>29</v>
      </c>
      <c r="J60" s="31" t="s">
        <v>57</v>
      </c>
      <c r="K60" s="28">
        <v>3</v>
      </c>
      <c r="L60" s="31" t="s">
        <v>62</v>
      </c>
      <c r="M60" s="31" t="s">
        <v>59</v>
      </c>
    </row>
    <row r="61" spans="1:13" x14ac:dyDescent="0.35">
      <c r="A61">
        <v>58</v>
      </c>
      <c r="B61" s="31" t="s">
        <v>64</v>
      </c>
      <c r="C61" s="30">
        <v>461</v>
      </c>
      <c r="D61" s="30">
        <v>140</v>
      </c>
      <c r="E61" s="28">
        <v>19</v>
      </c>
      <c r="F61" s="31">
        <v>32</v>
      </c>
      <c r="G61" s="31" t="s">
        <v>55</v>
      </c>
      <c r="H61" s="31" t="s">
        <v>56</v>
      </c>
      <c r="I61" s="28">
        <v>27</v>
      </c>
      <c r="J61" s="31" t="s">
        <v>67</v>
      </c>
      <c r="K61" s="28">
        <v>3</v>
      </c>
      <c r="L61" s="31" t="s">
        <v>58</v>
      </c>
      <c r="M61" s="31" t="s">
        <v>59</v>
      </c>
    </row>
    <row r="62" spans="1:13" x14ac:dyDescent="0.35">
      <c r="A62">
        <v>59</v>
      </c>
      <c r="B62" s="31" t="s">
        <v>64</v>
      </c>
      <c r="C62" s="30">
        <v>0</v>
      </c>
      <c r="D62" s="30">
        <v>659</v>
      </c>
      <c r="E62" s="28">
        <v>19</v>
      </c>
      <c r="F62" s="31">
        <v>5</v>
      </c>
      <c r="G62" s="31" t="s">
        <v>70</v>
      </c>
      <c r="H62" s="31" t="s">
        <v>61</v>
      </c>
      <c r="I62" s="28">
        <v>22</v>
      </c>
      <c r="J62" s="31" t="s">
        <v>67</v>
      </c>
      <c r="K62" s="28">
        <v>3</v>
      </c>
      <c r="L62" s="31" t="s">
        <v>62</v>
      </c>
      <c r="M62" s="31" t="s">
        <v>63</v>
      </c>
    </row>
    <row r="63" spans="1:13" x14ac:dyDescent="0.35">
      <c r="A63">
        <v>60</v>
      </c>
      <c r="B63" s="31" t="s">
        <v>60</v>
      </c>
      <c r="C63" s="30">
        <v>0</v>
      </c>
      <c r="D63" s="30">
        <v>717</v>
      </c>
      <c r="E63" s="28">
        <v>37</v>
      </c>
      <c r="F63" s="31">
        <v>60</v>
      </c>
      <c r="G63" s="31" t="s">
        <v>55</v>
      </c>
      <c r="H63" s="31" t="s">
        <v>56</v>
      </c>
      <c r="I63" s="28">
        <v>40</v>
      </c>
      <c r="J63" s="31" t="s">
        <v>57</v>
      </c>
      <c r="K63" s="28">
        <v>2</v>
      </c>
      <c r="L63" s="31" t="s">
        <v>62</v>
      </c>
      <c r="M63" s="31" t="s">
        <v>63</v>
      </c>
    </row>
    <row r="64" spans="1:13" x14ac:dyDescent="0.35">
      <c r="A64">
        <v>61</v>
      </c>
      <c r="B64" s="31" t="s">
        <v>64</v>
      </c>
      <c r="C64" s="30">
        <v>0</v>
      </c>
      <c r="D64" s="30">
        <v>667</v>
      </c>
      <c r="E64" s="28">
        <v>29</v>
      </c>
      <c r="F64" s="31">
        <v>10</v>
      </c>
      <c r="G64" s="31" t="s">
        <v>55</v>
      </c>
      <c r="H64" s="31" t="s">
        <v>56</v>
      </c>
      <c r="I64" s="28">
        <v>44</v>
      </c>
      <c r="J64" s="31" t="s">
        <v>57</v>
      </c>
      <c r="K64" s="28">
        <v>2</v>
      </c>
      <c r="L64" s="31" t="s">
        <v>58</v>
      </c>
      <c r="M64" s="31" t="s">
        <v>63</v>
      </c>
    </row>
    <row r="65" spans="1:13" x14ac:dyDescent="0.35">
      <c r="A65">
        <v>62</v>
      </c>
      <c r="B65" s="31" t="s">
        <v>64</v>
      </c>
      <c r="C65" s="30">
        <v>580</v>
      </c>
      <c r="D65" s="30">
        <v>0</v>
      </c>
      <c r="E65" s="28">
        <v>11</v>
      </c>
      <c r="F65" s="31">
        <v>8</v>
      </c>
      <c r="G65" s="31" t="s">
        <v>55</v>
      </c>
      <c r="H65" s="31" t="s">
        <v>56</v>
      </c>
      <c r="I65" s="28">
        <v>26</v>
      </c>
      <c r="J65" s="31" t="s">
        <v>57</v>
      </c>
      <c r="K65" s="28">
        <v>4</v>
      </c>
      <c r="L65" s="31" t="s">
        <v>58</v>
      </c>
      <c r="M65" s="31" t="s">
        <v>63</v>
      </c>
    </row>
    <row r="66" spans="1:13" x14ac:dyDescent="0.35">
      <c r="A66">
        <v>63</v>
      </c>
      <c r="B66" s="31" t="s">
        <v>54</v>
      </c>
      <c r="C66" s="30">
        <v>0</v>
      </c>
      <c r="D66" s="30">
        <v>763</v>
      </c>
      <c r="E66" s="28">
        <v>13</v>
      </c>
      <c r="F66" s="31">
        <v>46</v>
      </c>
      <c r="G66" s="31" t="s">
        <v>70</v>
      </c>
      <c r="H66" s="31" t="s">
        <v>61</v>
      </c>
      <c r="I66" s="28">
        <v>57</v>
      </c>
      <c r="J66" s="31" t="s">
        <v>57</v>
      </c>
      <c r="K66" s="28">
        <v>3</v>
      </c>
      <c r="L66" s="31" t="s">
        <v>58</v>
      </c>
      <c r="M66" s="31" t="s">
        <v>59</v>
      </c>
    </row>
    <row r="67" spans="1:13" x14ac:dyDescent="0.35">
      <c r="A67">
        <v>64</v>
      </c>
      <c r="B67" s="31" t="s">
        <v>64</v>
      </c>
      <c r="C67" s="30">
        <v>0</v>
      </c>
      <c r="D67" s="30">
        <v>1366</v>
      </c>
      <c r="E67" s="28">
        <v>19</v>
      </c>
      <c r="F67" s="31">
        <v>17</v>
      </c>
      <c r="G67" s="31" t="s">
        <v>55</v>
      </c>
      <c r="H67" s="31" t="s">
        <v>56</v>
      </c>
      <c r="I67" s="28">
        <v>34</v>
      </c>
      <c r="J67" s="31" t="s">
        <v>57</v>
      </c>
      <c r="K67" s="28">
        <v>4</v>
      </c>
      <c r="L67" s="31" t="s">
        <v>58</v>
      </c>
      <c r="M67" s="31" t="s">
        <v>59</v>
      </c>
    </row>
    <row r="68" spans="1:13" x14ac:dyDescent="0.35">
      <c r="A68">
        <v>65</v>
      </c>
      <c r="B68" s="31" t="s">
        <v>54</v>
      </c>
      <c r="C68" s="30">
        <v>0</v>
      </c>
      <c r="D68" s="30">
        <v>552</v>
      </c>
      <c r="E68" s="28">
        <v>25</v>
      </c>
      <c r="F68" s="31">
        <v>4</v>
      </c>
      <c r="G68" s="31" t="s">
        <v>55</v>
      </c>
      <c r="H68" s="31" t="s">
        <v>68</v>
      </c>
      <c r="I68" s="28">
        <v>47</v>
      </c>
      <c r="J68" s="31" t="s">
        <v>57</v>
      </c>
      <c r="K68" s="28">
        <v>4</v>
      </c>
      <c r="L68" s="31" t="s">
        <v>62</v>
      </c>
      <c r="M68" s="31" t="s">
        <v>63</v>
      </c>
    </row>
    <row r="69" spans="1:13" x14ac:dyDescent="0.35">
      <c r="A69">
        <v>66</v>
      </c>
      <c r="B69" s="31" t="s">
        <v>54</v>
      </c>
      <c r="C69" s="30">
        <v>0</v>
      </c>
      <c r="D69" s="30">
        <v>14643</v>
      </c>
      <c r="E69" s="28">
        <v>16</v>
      </c>
      <c r="F69" s="31">
        <v>115</v>
      </c>
      <c r="G69" s="31" t="s">
        <v>55</v>
      </c>
      <c r="H69" s="31" t="s">
        <v>56</v>
      </c>
      <c r="I69" s="28">
        <v>46</v>
      </c>
      <c r="J69" s="31" t="s">
        <v>57</v>
      </c>
      <c r="K69" s="28">
        <v>3</v>
      </c>
      <c r="L69" s="31" t="s">
        <v>62</v>
      </c>
      <c r="M69" s="31" t="s">
        <v>59</v>
      </c>
    </row>
    <row r="70" spans="1:13" x14ac:dyDescent="0.35">
      <c r="A70">
        <v>67</v>
      </c>
      <c r="B70" s="31" t="s">
        <v>69</v>
      </c>
      <c r="C70" s="30">
        <v>758</v>
      </c>
      <c r="D70" s="30">
        <v>2665</v>
      </c>
      <c r="E70" s="28">
        <v>13</v>
      </c>
      <c r="F70" s="31">
        <v>31</v>
      </c>
      <c r="G70" s="31" t="s">
        <v>55</v>
      </c>
      <c r="H70" s="31" t="s">
        <v>56</v>
      </c>
      <c r="I70" s="28">
        <v>38</v>
      </c>
      <c r="J70" s="31" t="s">
        <v>57</v>
      </c>
      <c r="K70" s="28">
        <v>4</v>
      </c>
      <c r="L70" s="31" t="s">
        <v>58</v>
      </c>
      <c r="M70" s="31" t="s">
        <v>59</v>
      </c>
    </row>
    <row r="71" spans="1:13" x14ac:dyDescent="0.35">
      <c r="A71">
        <v>68</v>
      </c>
      <c r="B71" s="31" t="s">
        <v>71</v>
      </c>
      <c r="C71" s="30">
        <v>399</v>
      </c>
      <c r="D71" s="30">
        <v>0</v>
      </c>
      <c r="E71" s="28">
        <v>31</v>
      </c>
      <c r="F71" s="31">
        <v>0</v>
      </c>
      <c r="G71" s="31" t="s">
        <v>70</v>
      </c>
      <c r="H71" s="31" t="s">
        <v>61</v>
      </c>
      <c r="I71" s="28">
        <v>52</v>
      </c>
      <c r="J71" s="31" t="s">
        <v>57</v>
      </c>
      <c r="K71" s="28">
        <v>1</v>
      </c>
      <c r="L71" s="31" t="s">
        <v>65</v>
      </c>
      <c r="M71" s="31" t="s">
        <v>63</v>
      </c>
    </row>
    <row r="72" spans="1:13" x14ac:dyDescent="0.35">
      <c r="A72">
        <v>69</v>
      </c>
      <c r="B72" s="31" t="s">
        <v>60</v>
      </c>
      <c r="C72" s="30">
        <v>513</v>
      </c>
      <c r="D72" s="30">
        <v>442</v>
      </c>
      <c r="E72" s="28">
        <v>7</v>
      </c>
      <c r="F72" s="31">
        <v>0</v>
      </c>
      <c r="G72" s="31" t="s">
        <v>55</v>
      </c>
      <c r="H72" s="31" t="s">
        <v>56</v>
      </c>
      <c r="I72" s="28">
        <v>34</v>
      </c>
      <c r="J72" s="31" t="s">
        <v>57</v>
      </c>
      <c r="K72" s="28">
        <v>1</v>
      </c>
      <c r="L72" s="31" t="s">
        <v>65</v>
      </c>
      <c r="M72" s="31" t="s">
        <v>59</v>
      </c>
    </row>
    <row r="73" spans="1:13" x14ac:dyDescent="0.35">
      <c r="A73">
        <v>70</v>
      </c>
      <c r="B73" s="31" t="s">
        <v>60</v>
      </c>
      <c r="C73" s="30">
        <v>0</v>
      </c>
      <c r="D73" s="30">
        <v>8357</v>
      </c>
      <c r="E73" s="28">
        <v>25</v>
      </c>
      <c r="F73" s="31">
        <v>5</v>
      </c>
      <c r="G73" s="31" t="s">
        <v>55</v>
      </c>
      <c r="H73" s="31" t="s">
        <v>56</v>
      </c>
      <c r="I73" s="28">
        <v>29</v>
      </c>
      <c r="J73" s="31" t="s">
        <v>73</v>
      </c>
      <c r="K73" s="28">
        <v>4</v>
      </c>
      <c r="L73" s="31" t="s">
        <v>62</v>
      </c>
      <c r="M73" s="31" t="s">
        <v>63</v>
      </c>
    </row>
    <row r="74" spans="1:13" x14ac:dyDescent="0.35">
      <c r="A74">
        <v>71</v>
      </c>
      <c r="B74" s="31" t="s">
        <v>64</v>
      </c>
      <c r="C74" s="30">
        <v>0</v>
      </c>
      <c r="D74" s="30">
        <v>0</v>
      </c>
      <c r="E74" s="28">
        <v>22</v>
      </c>
      <c r="F74" s="31">
        <v>9</v>
      </c>
      <c r="G74" s="31" t="s">
        <v>55</v>
      </c>
      <c r="H74" s="31" t="s">
        <v>56</v>
      </c>
      <c r="I74" s="28">
        <v>39</v>
      </c>
      <c r="J74" s="31" t="s">
        <v>57</v>
      </c>
      <c r="K74" s="28">
        <v>2</v>
      </c>
      <c r="L74" s="31" t="s">
        <v>58</v>
      </c>
      <c r="M74" s="31" t="s">
        <v>63</v>
      </c>
    </row>
    <row r="75" spans="1:13" x14ac:dyDescent="0.35">
      <c r="A75">
        <v>72</v>
      </c>
      <c r="B75" s="31" t="s">
        <v>54</v>
      </c>
      <c r="C75" s="30">
        <v>565</v>
      </c>
      <c r="D75" s="30">
        <v>863</v>
      </c>
      <c r="E75" s="28">
        <v>10</v>
      </c>
      <c r="F75" s="31">
        <v>81</v>
      </c>
      <c r="G75" s="31" t="s">
        <v>55</v>
      </c>
      <c r="H75" s="31" t="s">
        <v>56</v>
      </c>
      <c r="I75" s="28">
        <v>36</v>
      </c>
      <c r="J75" s="31" t="s">
        <v>57</v>
      </c>
      <c r="K75" s="28">
        <v>4</v>
      </c>
      <c r="L75" s="31" t="s">
        <v>58</v>
      </c>
      <c r="M75" s="31" t="s">
        <v>59</v>
      </c>
    </row>
    <row r="76" spans="1:13" x14ac:dyDescent="0.35">
      <c r="A76">
        <v>73</v>
      </c>
      <c r="B76" s="31" t="s">
        <v>69</v>
      </c>
      <c r="C76" s="30">
        <v>0</v>
      </c>
      <c r="D76" s="30">
        <v>322</v>
      </c>
      <c r="E76" s="28">
        <v>28</v>
      </c>
      <c r="F76" s="31">
        <v>28</v>
      </c>
      <c r="G76" s="31" t="s">
        <v>55</v>
      </c>
      <c r="H76" s="31" t="s">
        <v>56</v>
      </c>
      <c r="I76" s="28">
        <v>25</v>
      </c>
      <c r="J76" s="31" t="s">
        <v>57</v>
      </c>
      <c r="K76" s="28">
        <v>4</v>
      </c>
      <c r="L76" s="31" t="s">
        <v>62</v>
      </c>
      <c r="M76" s="31" t="s">
        <v>59</v>
      </c>
    </row>
    <row r="77" spans="1:13" x14ac:dyDescent="0.35">
      <c r="A77">
        <v>74</v>
      </c>
      <c r="B77" s="31" t="s">
        <v>60</v>
      </c>
      <c r="C77" s="30">
        <v>0</v>
      </c>
      <c r="D77" s="30">
        <v>800</v>
      </c>
      <c r="E77" s="28">
        <v>13</v>
      </c>
      <c r="F77" s="31">
        <v>69</v>
      </c>
      <c r="G77" s="31" t="s">
        <v>55</v>
      </c>
      <c r="H77" s="31" t="s">
        <v>56</v>
      </c>
      <c r="I77" s="28">
        <v>59</v>
      </c>
      <c r="J77" s="31" t="s">
        <v>57</v>
      </c>
      <c r="K77" s="28">
        <v>3</v>
      </c>
      <c r="L77" s="31" t="s">
        <v>62</v>
      </c>
      <c r="M77" s="31" t="s">
        <v>63</v>
      </c>
    </row>
    <row r="78" spans="1:13" x14ac:dyDescent="0.35">
      <c r="A78">
        <v>75</v>
      </c>
      <c r="B78" s="31" t="s">
        <v>54</v>
      </c>
      <c r="C78" s="30">
        <v>0</v>
      </c>
      <c r="D78" s="30">
        <v>656</v>
      </c>
      <c r="E78" s="28">
        <v>37</v>
      </c>
      <c r="F78" s="31">
        <v>85</v>
      </c>
      <c r="G78" s="31" t="s">
        <v>55</v>
      </c>
      <c r="H78" s="31" t="s">
        <v>56</v>
      </c>
      <c r="I78" s="28">
        <v>27</v>
      </c>
      <c r="J78" s="31" t="s">
        <v>57</v>
      </c>
      <c r="K78" s="28">
        <v>2</v>
      </c>
      <c r="L78" s="31" t="s">
        <v>62</v>
      </c>
      <c r="M78" s="31" t="s">
        <v>59</v>
      </c>
    </row>
    <row r="79" spans="1:13" x14ac:dyDescent="0.35">
      <c r="A79">
        <v>76</v>
      </c>
      <c r="B79" s="31" t="s">
        <v>64</v>
      </c>
      <c r="C79" s="30">
        <v>166</v>
      </c>
      <c r="D79" s="30">
        <v>922</v>
      </c>
      <c r="E79" s="28">
        <v>13</v>
      </c>
      <c r="F79" s="31">
        <v>2</v>
      </c>
      <c r="G79" s="31" t="s">
        <v>70</v>
      </c>
      <c r="H79" s="31" t="s">
        <v>61</v>
      </c>
      <c r="I79" s="28">
        <v>24</v>
      </c>
      <c r="J79" s="31" t="s">
        <v>67</v>
      </c>
      <c r="K79" s="28">
        <v>1</v>
      </c>
      <c r="L79" s="31" t="s">
        <v>62</v>
      </c>
      <c r="M79" s="31" t="s">
        <v>63</v>
      </c>
    </row>
    <row r="80" spans="1:13" x14ac:dyDescent="0.35">
      <c r="A80">
        <v>77</v>
      </c>
      <c r="B80" s="31" t="s">
        <v>69</v>
      </c>
      <c r="C80" s="30">
        <v>9783</v>
      </c>
      <c r="D80" s="30">
        <v>885</v>
      </c>
      <c r="E80" s="28">
        <v>13</v>
      </c>
      <c r="F80" s="31">
        <v>3</v>
      </c>
      <c r="G80" s="31" t="s">
        <v>70</v>
      </c>
      <c r="H80" s="31" t="s">
        <v>61</v>
      </c>
      <c r="I80" s="28">
        <v>25</v>
      </c>
      <c r="J80" s="31" t="s">
        <v>57</v>
      </c>
      <c r="K80" s="28">
        <v>1</v>
      </c>
      <c r="L80" s="31" t="s">
        <v>74</v>
      </c>
      <c r="M80" s="31" t="s">
        <v>63</v>
      </c>
    </row>
    <row r="81" spans="1:13" x14ac:dyDescent="0.35">
      <c r="A81">
        <v>78</v>
      </c>
      <c r="B81" s="31" t="s">
        <v>69</v>
      </c>
      <c r="C81" s="30">
        <v>674</v>
      </c>
      <c r="D81" s="30">
        <v>2886</v>
      </c>
      <c r="E81" s="28">
        <v>49</v>
      </c>
      <c r="F81" s="31">
        <v>32</v>
      </c>
      <c r="G81" s="31" t="s">
        <v>55</v>
      </c>
      <c r="H81" s="31" t="s">
        <v>56</v>
      </c>
      <c r="I81" s="28">
        <v>29</v>
      </c>
      <c r="J81" s="31" t="s">
        <v>57</v>
      </c>
      <c r="K81" s="28">
        <v>2</v>
      </c>
      <c r="L81" s="31" t="s">
        <v>62</v>
      </c>
      <c r="M81" s="31" t="s">
        <v>59</v>
      </c>
    </row>
    <row r="82" spans="1:13" x14ac:dyDescent="0.35">
      <c r="A82">
        <v>79</v>
      </c>
      <c r="B82" s="31" t="s">
        <v>72</v>
      </c>
      <c r="C82" s="30">
        <v>0</v>
      </c>
      <c r="D82" s="30">
        <v>626</v>
      </c>
      <c r="E82" s="28">
        <v>43</v>
      </c>
      <c r="F82" s="31">
        <v>0</v>
      </c>
      <c r="G82" s="31" t="s">
        <v>55</v>
      </c>
      <c r="H82" s="31" t="s">
        <v>56</v>
      </c>
      <c r="I82" s="28">
        <v>64</v>
      </c>
      <c r="J82" s="31" t="s">
        <v>57</v>
      </c>
      <c r="K82" s="28">
        <v>4</v>
      </c>
      <c r="L82" s="31" t="s">
        <v>74</v>
      </c>
      <c r="M82" s="31" t="s">
        <v>59</v>
      </c>
    </row>
    <row r="83" spans="1:13" x14ac:dyDescent="0.35">
      <c r="A83">
        <v>80</v>
      </c>
      <c r="B83" s="31" t="s">
        <v>69</v>
      </c>
      <c r="C83" s="30">
        <v>15328</v>
      </c>
      <c r="D83" s="30">
        <v>0</v>
      </c>
      <c r="E83" s="28">
        <v>25</v>
      </c>
      <c r="F83" s="31">
        <v>9</v>
      </c>
      <c r="G83" s="31" t="s">
        <v>55</v>
      </c>
      <c r="H83" s="31" t="s">
        <v>56</v>
      </c>
      <c r="I83" s="28">
        <v>31</v>
      </c>
      <c r="J83" s="31" t="s">
        <v>57</v>
      </c>
      <c r="K83" s="28">
        <v>4</v>
      </c>
      <c r="L83" s="31" t="s">
        <v>62</v>
      </c>
      <c r="M83" s="31" t="s">
        <v>59</v>
      </c>
    </row>
    <row r="84" spans="1:13" x14ac:dyDescent="0.35">
      <c r="A84">
        <v>81</v>
      </c>
      <c r="B84" s="31" t="s">
        <v>64</v>
      </c>
      <c r="C84" s="30">
        <v>0</v>
      </c>
      <c r="D84" s="30">
        <v>904</v>
      </c>
      <c r="E84" s="28">
        <v>12</v>
      </c>
      <c r="F84" s="31">
        <v>6</v>
      </c>
      <c r="G84" s="31" t="s">
        <v>55</v>
      </c>
      <c r="H84" s="31" t="s">
        <v>56</v>
      </c>
      <c r="I84" s="28">
        <v>38</v>
      </c>
      <c r="J84" s="31" t="s">
        <v>57</v>
      </c>
      <c r="K84" s="28">
        <v>4</v>
      </c>
      <c r="L84" s="31" t="s">
        <v>58</v>
      </c>
      <c r="M84" s="31" t="s">
        <v>59</v>
      </c>
    </row>
    <row r="85" spans="1:13" x14ac:dyDescent="0.35">
      <c r="A85">
        <v>82</v>
      </c>
      <c r="B85" s="31" t="s">
        <v>66</v>
      </c>
      <c r="C85" s="30">
        <v>713</v>
      </c>
      <c r="D85" s="30">
        <v>784</v>
      </c>
      <c r="E85" s="28">
        <v>61</v>
      </c>
      <c r="F85" s="31">
        <v>17</v>
      </c>
      <c r="G85" s="31" t="s">
        <v>55</v>
      </c>
      <c r="H85" s="31" t="s">
        <v>56</v>
      </c>
      <c r="I85" s="28">
        <v>41</v>
      </c>
      <c r="J85" s="31" t="s">
        <v>73</v>
      </c>
      <c r="K85" s="28">
        <v>4</v>
      </c>
      <c r="L85" s="31" t="s">
        <v>62</v>
      </c>
      <c r="M85" s="31" t="s">
        <v>63</v>
      </c>
    </row>
    <row r="86" spans="1:13" x14ac:dyDescent="0.35">
      <c r="A86">
        <v>83</v>
      </c>
      <c r="B86" s="31" t="s">
        <v>64</v>
      </c>
      <c r="C86" s="30">
        <v>0</v>
      </c>
      <c r="D86" s="30">
        <v>806</v>
      </c>
      <c r="E86" s="28">
        <v>19</v>
      </c>
      <c r="F86" s="31">
        <v>3</v>
      </c>
      <c r="G86" s="31" t="s">
        <v>70</v>
      </c>
      <c r="H86" s="31" t="s">
        <v>61</v>
      </c>
      <c r="I86" s="28">
        <v>22</v>
      </c>
      <c r="J86" s="31" t="s">
        <v>57</v>
      </c>
      <c r="K86" s="28">
        <v>2</v>
      </c>
      <c r="L86" s="31" t="s">
        <v>58</v>
      </c>
      <c r="M86" s="31" t="s">
        <v>63</v>
      </c>
    </row>
    <row r="87" spans="1:13" x14ac:dyDescent="0.35">
      <c r="A87">
        <v>84</v>
      </c>
      <c r="B87" s="31" t="s">
        <v>66</v>
      </c>
      <c r="C87" s="30">
        <v>0</v>
      </c>
      <c r="D87" s="30">
        <v>3281</v>
      </c>
      <c r="E87" s="28">
        <v>19</v>
      </c>
      <c r="F87" s="31">
        <v>20</v>
      </c>
      <c r="G87" s="31" t="s">
        <v>70</v>
      </c>
      <c r="H87" s="31" t="s">
        <v>61</v>
      </c>
      <c r="I87" s="28">
        <v>29</v>
      </c>
      <c r="J87" s="31" t="s">
        <v>57</v>
      </c>
      <c r="K87" s="28">
        <v>2</v>
      </c>
      <c r="L87" s="31" t="s">
        <v>62</v>
      </c>
      <c r="M87" s="31" t="s">
        <v>63</v>
      </c>
    </row>
    <row r="88" spans="1:13" x14ac:dyDescent="0.35">
      <c r="A88">
        <v>85</v>
      </c>
      <c r="B88" s="31" t="s">
        <v>64</v>
      </c>
      <c r="C88" s="30">
        <v>0</v>
      </c>
      <c r="D88" s="30">
        <v>759</v>
      </c>
      <c r="E88" s="28">
        <v>16</v>
      </c>
      <c r="F88" s="31">
        <v>59</v>
      </c>
      <c r="G88" s="31" t="s">
        <v>55</v>
      </c>
      <c r="H88" s="31" t="s">
        <v>56</v>
      </c>
      <c r="I88" s="28">
        <v>32</v>
      </c>
      <c r="J88" s="31" t="s">
        <v>67</v>
      </c>
      <c r="K88" s="28">
        <v>3</v>
      </c>
      <c r="L88" s="31" t="s">
        <v>62</v>
      </c>
      <c r="M88" s="31" t="s">
        <v>63</v>
      </c>
    </row>
    <row r="89" spans="1:13" x14ac:dyDescent="0.35">
      <c r="A89">
        <v>86</v>
      </c>
      <c r="B89" s="31" t="s">
        <v>54</v>
      </c>
      <c r="C89" s="30">
        <v>0</v>
      </c>
      <c r="D89" s="30">
        <v>680</v>
      </c>
      <c r="E89" s="28">
        <v>25</v>
      </c>
      <c r="F89" s="31">
        <v>3</v>
      </c>
      <c r="G89" s="31" t="s">
        <v>70</v>
      </c>
      <c r="H89" s="31" t="s">
        <v>61</v>
      </c>
      <c r="I89" s="28">
        <v>34</v>
      </c>
      <c r="J89" s="31" t="s">
        <v>57</v>
      </c>
      <c r="K89" s="28">
        <v>4</v>
      </c>
      <c r="L89" s="31" t="s">
        <v>62</v>
      </c>
      <c r="M89" s="31" t="s">
        <v>63</v>
      </c>
    </row>
    <row r="90" spans="1:13" x14ac:dyDescent="0.35">
      <c r="A90">
        <v>87</v>
      </c>
      <c r="B90" s="31" t="s">
        <v>71</v>
      </c>
      <c r="C90" s="30">
        <v>0</v>
      </c>
      <c r="D90" s="30">
        <v>104</v>
      </c>
      <c r="E90" s="28">
        <v>37</v>
      </c>
      <c r="F90" s="31">
        <v>25</v>
      </c>
      <c r="G90" s="31" t="s">
        <v>55</v>
      </c>
      <c r="H90" s="31" t="s">
        <v>56</v>
      </c>
      <c r="I90" s="28">
        <v>23</v>
      </c>
      <c r="J90" s="31" t="s">
        <v>57</v>
      </c>
      <c r="K90" s="28">
        <v>4</v>
      </c>
      <c r="L90" s="31" t="s">
        <v>62</v>
      </c>
      <c r="M90" s="31" t="s">
        <v>63</v>
      </c>
    </row>
    <row r="91" spans="1:13" x14ac:dyDescent="0.35">
      <c r="A91">
        <v>88</v>
      </c>
      <c r="B91" s="31" t="s">
        <v>54</v>
      </c>
      <c r="C91" s="30">
        <v>303</v>
      </c>
      <c r="D91" s="30">
        <v>899</v>
      </c>
      <c r="E91" s="28">
        <v>13</v>
      </c>
      <c r="F91" s="31">
        <v>3</v>
      </c>
      <c r="G91" s="31" t="s">
        <v>55</v>
      </c>
      <c r="H91" s="31" t="s">
        <v>56</v>
      </c>
      <c r="I91" s="28">
        <v>21</v>
      </c>
      <c r="J91" s="31" t="s">
        <v>57</v>
      </c>
      <c r="K91" s="28">
        <v>1</v>
      </c>
      <c r="L91" s="31" t="s">
        <v>62</v>
      </c>
      <c r="M91" s="31" t="s">
        <v>63</v>
      </c>
    </row>
    <row r="92" spans="1:13" x14ac:dyDescent="0.35">
      <c r="A92">
        <v>89</v>
      </c>
      <c r="B92" s="31" t="s">
        <v>54</v>
      </c>
      <c r="C92" s="30">
        <v>900</v>
      </c>
      <c r="D92" s="30">
        <v>1732</v>
      </c>
      <c r="E92" s="28">
        <v>37</v>
      </c>
      <c r="F92" s="31">
        <v>11</v>
      </c>
      <c r="G92" s="31" t="s">
        <v>70</v>
      </c>
      <c r="H92" s="31" t="s">
        <v>61</v>
      </c>
      <c r="I92" s="28">
        <v>49</v>
      </c>
      <c r="J92" s="31" t="s">
        <v>73</v>
      </c>
      <c r="K92" s="28">
        <v>4</v>
      </c>
      <c r="L92" s="31" t="s">
        <v>62</v>
      </c>
      <c r="M92" s="31" t="s">
        <v>63</v>
      </c>
    </row>
    <row r="93" spans="1:13" x14ac:dyDescent="0.35">
      <c r="A93">
        <v>90</v>
      </c>
      <c r="B93" s="31" t="s">
        <v>60</v>
      </c>
      <c r="C93" s="30">
        <v>0</v>
      </c>
      <c r="D93" s="30">
        <v>706</v>
      </c>
      <c r="E93" s="28">
        <v>31</v>
      </c>
      <c r="F93" s="31">
        <v>14</v>
      </c>
      <c r="G93" s="31" t="s">
        <v>55</v>
      </c>
      <c r="H93" s="31" t="s">
        <v>61</v>
      </c>
      <c r="I93" s="28">
        <v>31</v>
      </c>
      <c r="J93" s="31" t="s">
        <v>57</v>
      </c>
      <c r="K93" s="28">
        <v>2</v>
      </c>
      <c r="L93" s="31" t="s">
        <v>62</v>
      </c>
      <c r="M93" s="31" t="s">
        <v>59</v>
      </c>
    </row>
    <row r="94" spans="1:13" x14ac:dyDescent="0.35">
      <c r="A94">
        <v>91</v>
      </c>
      <c r="B94" s="31" t="s">
        <v>66</v>
      </c>
      <c r="C94" s="30">
        <v>1257</v>
      </c>
      <c r="D94" s="30">
        <v>0</v>
      </c>
      <c r="E94" s="28">
        <v>10</v>
      </c>
      <c r="F94" s="31">
        <v>65</v>
      </c>
      <c r="G94" s="31" t="s">
        <v>70</v>
      </c>
      <c r="H94" s="31" t="s">
        <v>61</v>
      </c>
      <c r="I94" s="28">
        <v>40</v>
      </c>
      <c r="J94" s="31" t="s">
        <v>67</v>
      </c>
      <c r="K94" s="28">
        <v>4</v>
      </c>
      <c r="L94" s="31" t="s">
        <v>58</v>
      </c>
      <c r="M94" s="31" t="s">
        <v>59</v>
      </c>
    </row>
    <row r="95" spans="1:13" x14ac:dyDescent="0.35">
      <c r="A95">
        <v>92</v>
      </c>
      <c r="B95" s="31" t="s">
        <v>54</v>
      </c>
      <c r="C95" s="30">
        <v>0</v>
      </c>
      <c r="D95" s="30">
        <v>576</v>
      </c>
      <c r="E95" s="28">
        <v>7</v>
      </c>
      <c r="F95" s="31">
        <v>14</v>
      </c>
      <c r="G95" s="31" t="s">
        <v>70</v>
      </c>
      <c r="H95" s="31" t="s">
        <v>61</v>
      </c>
      <c r="I95" s="28">
        <v>28</v>
      </c>
      <c r="J95" s="31" t="s">
        <v>57</v>
      </c>
      <c r="K95" s="28">
        <v>1</v>
      </c>
      <c r="L95" s="31" t="s">
        <v>62</v>
      </c>
      <c r="M95" s="31" t="s">
        <v>59</v>
      </c>
    </row>
    <row r="96" spans="1:13" x14ac:dyDescent="0.35">
      <c r="A96">
        <v>93</v>
      </c>
      <c r="B96" s="31" t="s">
        <v>72</v>
      </c>
      <c r="C96" s="30">
        <v>273</v>
      </c>
      <c r="D96" s="30">
        <v>904</v>
      </c>
      <c r="E96" s="28">
        <v>7</v>
      </c>
      <c r="F96" s="31">
        <v>2</v>
      </c>
      <c r="G96" s="31" t="s">
        <v>55</v>
      </c>
      <c r="H96" s="31" t="s">
        <v>68</v>
      </c>
      <c r="I96" s="28">
        <v>21</v>
      </c>
      <c r="J96" s="31" t="s">
        <v>57</v>
      </c>
      <c r="K96" s="28">
        <v>1</v>
      </c>
      <c r="L96" s="31" t="s">
        <v>58</v>
      </c>
      <c r="M96" s="31" t="s">
        <v>59</v>
      </c>
    </row>
    <row r="97" spans="1:13" x14ac:dyDescent="0.35">
      <c r="A97">
        <v>94</v>
      </c>
      <c r="B97" s="31" t="s">
        <v>69</v>
      </c>
      <c r="C97" s="30">
        <v>522</v>
      </c>
      <c r="D97" s="30">
        <v>194</v>
      </c>
      <c r="E97" s="28">
        <v>25</v>
      </c>
      <c r="F97" s="31">
        <v>79</v>
      </c>
      <c r="G97" s="31" t="s">
        <v>55</v>
      </c>
      <c r="H97" s="31" t="s">
        <v>61</v>
      </c>
      <c r="I97" s="28">
        <v>30</v>
      </c>
      <c r="J97" s="31" t="s">
        <v>57</v>
      </c>
      <c r="K97" s="28">
        <v>4</v>
      </c>
      <c r="L97" s="31" t="s">
        <v>62</v>
      </c>
      <c r="M97" s="31" t="s">
        <v>63</v>
      </c>
    </row>
    <row r="98" spans="1:13" x14ac:dyDescent="0.35">
      <c r="A98">
        <v>95</v>
      </c>
      <c r="B98" s="31" t="s">
        <v>54</v>
      </c>
      <c r="C98" s="30">
        <v>0</v>
      </c>
      <c r="D98" s="30">
        <v>710</v>
      </c>
      <c r="E98" s="28">
        <v>25</v>
      </c>
      <c r="F98" s="31">
        <v>1</v>
      </c>
      <c r="G98" s="31" t="s">
        <v>70</v>
      </c>
      <c r="H98" s="31" t="s">
        <v>61</v>
      </c>
      <c r="I98" s="28">
        <v>37</v>
      </c>
      <c r="J98" s="31" t="s">
        <v>57</v>
      </c>
      <c r="K98" s="28">
        <v>3</v>
      </c>
      <c r="L98" s="31" t="s">
        <v>62</v>
      </c>
      <c r="M98" s="31" t="s">
        <v>59</v>
      </c>
    </row>
    <row r="99" spans="1:13" x14ac:dyDescent="0.35">
      <c r="A99">
        <v>96</v>
      </c>
      <c r="B99" s="31" t="s">
        <v>54</v>
      </c>
      <c r="C99" s="30">
        <v>0</v>
      </c>
      <c r="D99" s="30">
        <v>5564</v>
      </c>
      <c r="E99" s="28">
        <v>25</v>
      </c>
      <c r="F99" s="31">
        <v>93</v>
      </c>
      <c r="G99" s="31" t="s">
        <v>55</v>
      </c>
      <c r="H99" s="31" t="s">
        <v>56</v>
      </c>
      <c r="I99" s="28">
        <v>33</v>
      </c>
      <c r="J99" s="31" t="s">
        <v>57</v>
      </c>
      <c r="K99" s="28">
        <v>2</v>
      </c>
      <c r="L99" s="31" t="s">
        <v>62</v>
      </c>
      <c r="M99" s="31" t="s">
        <v>59</v>
      </c>
    </row>
    <row r="100" spans="1:13" x14ac:dyDescent="0.35">
      <c r="A100">
        <v>97</v>
      </c>
      <c r="B100" s="31" t="s">
        <v>54</v>
      </c>
      <c r="C100" s="30">
        <v>0</v>
      </c>
      <c r="D100" s="30">
        <v>192</v>
      </c>
      <c r="E100" s="28">
        <v>46</v>
      </c>
      <c r="F100" s="31">
        <v>13</v>
      </c>
      <c r="G100" s="31" t="s">
        <v>55</v>
      </c>
      <c r="H100" s="31" t="s">
        <v>56</v>
      </c>
      <c r="I100" s="28">
        <v>22</v>
      </c>
      <c r="J100" s="31" t="s">
        <v>73</v>
      </c>
      <c r="K100" s="28">
        <v>4</v>
      </c>
      <c r="L100" s="31" t="s">
        <v>62</v>
      </c>
      <c r="M100" s="31" t="s">
        <v>63</v>
      </c>
    </row>
    <row r="101" spans="1:13" x14ac:dyDescent="0.35">
      <c r="A101">
        <v>98</v>
      </c>
      <c r="B101" s="31" t="s">
        <v>64</v>
      </c>
      <c r="C101" s="30">
        <v>0</v>
      </c>
      <c r="D101" s="30">
        <v>637</v>
      </c>
      <c r="E101" s="28">
        <v>13</v>
      </c>
      <c r="F101" s="31">
        <v>21</v>
      </c>
      <c r="G101" s="31" t="s">
        <v>70</v>
      </c>
      <c r="H101" s="31" t="s">
        <v>61</v>
      </c>
      <c r="I101" s="28">
        <v>23</v>
      </c>
      <c r="J101" s="31" t="s">
        <v>57</v>
      </c>
      <c r="K101" s="28">
        <v>2</v>
      </c>
      <c r="L101" s="31" t="s">
        <v>58</v>
      </c>
      <c r="M101" s="31" t="s">
        <v>63</v>
      </c>
    </row>
    <row r="102" spans="1:13" x14ac:dyDescent="0.35">
      <c r="A102">
        <v>99</v>
      </c>
      <c r="B102" s="31" t="s">
        <v>54</v>
      </c>
      <c r="C102" s="30">
        <v>514</v>
      </c>
      <c r="D102" s="30">
        <v>405</v>
      </c>
      <c r="E102" s="28">
        <v>49</v>
      </c>
      <c r="F102" s="31">
        <v>13</v>
      </c>
      <c r="G102" s="31" t="s">
        <v>70</v>
      </c>
      <c r="H102" s="31" t="s">
        <v>61</v>
      </c>
      <c r="I102" s="28">
        <v>21</v>
      </c>
      <c r="J102" s="31" t="s">
        <v>57</v>
      </c>
      <c r="K102" s="28">
        <v>2</v>
      </c>
      <c r="L102" s="31" t="s">
        <v>62</v>
      </c>
      <c r="M102" s="31" t="s">
        <v>63</v>
      </c>
    </row>
    <row r="103" spans="1:13" x14ac:dyDescent="0.35">
      <c r="A103">
        <v>100</v>
      </c>
      <c r="B103" s="31" t="s">
        <v>60</v>
      </c>
      <c r="C103" s="30">
        <v>457</v>
      </c>
      <c r="D103" s="30">
        <v>318</v>
      </c>
      <c r="E103" s="28">
        <v>19</v>
      </c>
      <c r="F103" s="31">
        <v>108</v>
      </c>
      <c r="G103" s="31" t="s">
        <v>55</v>
      </c>
      <c r="H103" s="31" t="s">
        <v>56</v>
      </c>
      <c r="I103" s="28">
        <v>40</v>
      </c>
      <c r="J103" s="31" t="s">
        <v>57</v>
      </c>
      <c r="K103" s="28">
        <v>1</v>
      </c>
      <c r="L103" s="31" t="s">
        <v>62</v>
      </c>
      <c r="M103" s="31" t="s">
        <v>59</v>
      </c>
    </row>
    <row r="104" spans="1:13" x14ac:dyDescent="0.35">
      <c r="A104">
        <v>101</v>
      </c>
      <c r="B104" s="31" t="s">
        <v>54</v>
      </c>
      <c r="C104" s="30">
        <v>5133</v>
      </c>
      <c r="D104" s="30">
        <v>698</v>
      </c>
      <c r="E104" s="28">
        <v>19</v>
      </c>
      <c r="F104" s="31">
        <v>14</v>
      </c>
      <c r="G104" s="31" t="s">
        <v>55</v>
      </c>
      <c r="H104" s="31" t="s">
        <v>56</v>
      </c>
      <c r="I104" s="28">
        <v>36</v>
      </c>
      <c r="J104" s="31" t="s">
        <v>57</v>
      </c>
      <c r="K104" s="28">
        <v>2</v>
      </c>
      <c r="L104" s="31" t="s">
        <v>62</v>
      </c>
      <c r="M104" s="31" t="s">
        <v>63</v>
      </c>
    </row>
    <row r="105" spans="1:13" x14ac:dyDescent="0.35">
      <c r="A105">
        <v>102</v>
      </c>
      <c r="B105" s="31" t="s">
        <v>64</v>
      </c>
      <c r="C105" s="30">
        <v>0</v>
      </c>
      <c r="D105" s="30">
        <v>369</v>
      </c>
      <c r="E105" s="28">
        <v>10</v>
      </c>
      <c r="F105" s="31">
        <v>16</v>
      </c>
      <c r="G105" s="31" t="s">
        <v>55</v>
      </c>
      <c r="H105" s="31" t="s">
        <v>56</v>
      </c>
      <c r="I105" s="28">
        <v>29</v>
      </c>
      <c r="J105" s="31" t="s">
        <v>57</v>
      </c>
      <c r="K105" s="28">
        <v>1</v>
      </c>
      <c r="L105" s="31" t="s">
        <v>62</v>
      </c>
      <c r="M105" s="31" t="s">
        <v>59</v>
      </c>
    </row>
    <row r="106" spans="1:13" x14ac:dyDescent="0.35">
      <c r="A106">
        <v>103</v>
      </c>
      <c r="B106" s="31" t="s">
        <v>75</v>
      </c>
      <c r="C106" s="30">
        <v>644</v>
      </c>
      <c r="D106" s="30">
        <v>0</v>
      </c>
      <c r="E106" s="28">
        <v>13</v>
      </c>
      <c r="F106" s="31">
        <v>88</v>
      </c>
      <c r="G106" s="31" t="s">
        <v>55</v>
      </c>
      <c r="H106" s="31" t="s">
        <v>56</v>
      </c>
      <c r="I106" s="28">
        <v>37</v>
      </c>
      <c r="J106" s="31" t="s">
        <v>57</v>
      </c>
      <c r="K106" s="28">
        <v>4</v>
      </c>
      <c r="L106" s="31" t="s">
        <v>62</v>
      </c>
      <c r="M106" s="31" t="s">
        <v>59</v>
      </c>
    </row>
    <row r="107" spans="1:13" x14ac:dyDescent="0.35">
      <c r="A107">
        <v>104</v>
      </c>
      <c r="B107" s="31" t="s">
        <v>60</v>
      </c>
      <c r="C107" s="30">
        <v>305</v>
      </c>
      <c r="D107" s="30">
        <v>492</v>
      </c>
      <c r="E107" s="28">
        <v>19</v>
      </c>
      <c r="F107" s="31">
        <v>1</v>
      </c>
      <c r="G107" s="31" t="s">
        <v>70</v>
      </c>
      <c r="H107" s="31" t="s">
        <v>61</v>
      </c>
      <c r="I107" s="28">
        <v>26</v>
      </c>
      <c r="J107" s="31" t="s">
        <v>57</v>
      </c>
      <c r="K107" s="28">
        <v>1</v>
      </c>
      <c r="L107" s="31" t="s">
        <v>62</v>
      </c>
      <c r="M107" s="31" t="s">
        <v>59</v>
      </c>
    </row>
    <row r="108" spans="1:13" x14ac:dyDescent="0.35">
      <c r="A108">
        <v>105</v>
      </c>
      <c r="B108" s="31" t="s">
        <v>64</v>
      </c>
      <c r="C108" s="30">
        <v>9621</v>
      </c>
      <c r="D108" s="30">
        <v>308</v>
      </c>
      <c r="E108" s="28">
        <v>25</v>
      </c>
      <c r="F108" s="31">
        <v>41</v>
      </c>
      <c r="G108" s="31" t="s">
        <v>55</v>
      </c>
      <c r="H108" s="31" t="s">
        <v>56</v>
      </c>
      <c r="I108" s="28">
        <v>37</v>
      </c>
      <c r="J108" s="31" t="s">
        <v>73</v>
      </c>
      <c r="K108" s="28">
        <v>3</v>
      </c>
      <c r="L108" s="31" t="s">
        <v>62</v>
      </c>
      <c r="M108" s="31" t="s">
        <v>63</v>
      </c>
    </row>
    <row r="109" spans="1:13" x14ac:dyDescent="0.35">
      <c r="A109">
        <v>106</v>
      </c>
      <c r="B109" s="31" t="s">
        <v>66</v>
      </c>
      <c r="C109" s="30">
        <v>0</v>
      </c>
      <c r="D109" s="30">
        <v>127</v>
      </c>
      <c r="E109" s="28">
        <v>13</v>
      </c>
      <c r="F109" s="31">
        <v>22</v>
      </c>
      <c r="G109" s="31" t="s">
        <v>55</v>
      </c>
      <c r="H109" s="31" t="s">
        <v>56</v>
      </c>
      <c r="I109" s="28">
        <v>39</v>
      </c>
      <c r="J109" s="31" t="s">
        <v>67</v>
      </c>
      <c r="K109" s="28">
        <v>4</v>
      </c>
      <c r="L109" s="31" t="s">
        <v>58</v>
      </c>
      <c r="M109" s="31" t="s">
        <v>63</v>
      </c>
    </row>
    <row r="110" spans="1:13" x14ac:dyDescent="0.35">
      <c r="A110">
        <v>107</v>
      </c>
      <c r="B110" s="31" t="s">
        <v>69</v>
      </c>
      <c r="C110" s="30">
        <v>0</v>
      </c>
      <c r="D110" s="30">
        <v>565</v>
      </c>
      <c r="E110" s="28">
        <v>19</v>
      </c>
      <c r="F110" s="31">
        <v>14</v>
      </c>
      <c r="G110" s="31" t="s">
        <v>55</v>
      </c>
      <c r="H110" s="31" t="s">
        <v>68</v>
      </c>
      <c r="I110" s="28">
        <v>27</v>
      </c>
      <c r="J110" s="31" t="s">
        <v>57</v>
      </c>
      <c r="K110" s="28">
        <v>2</v>
      </c>
      <c r="L110" s="31" t="s">
        <v>62</v>
      </c>
      <c r="M110" s="31" t="s">
        <v>63</v>
      </c>
    </row>
    <row r="111" spans="1:13" x14ac:dyDescent="0.35">
      <c r="A111">
        <v>108</v>
      </c>
      <c r="B111" s="31" t="s">
        <v>60</v>
      </c>
      <c r="C111" s="30">
        <v>0</v>
      </c>
      <c r="D111" s="30">
        <v>12632</v>
      </c>
      <c r="E111" s="28">
        <v>16</v>
      </c>
      <c r="F111" s="31">
        <v>9</v>
      </c>
      <c r="G111" s="31" t="s">
        <v>70</v>
      </c>
      <c r="H111" s="31" t="s">
        <v>61</v>
      </c>
      <c r="I111" s="28">
        <v>19</v>
      </c>
      <c r="J111" s="31" t="s">
        <v>67</v>
      </c>
      <c r="K111" s="28">
        <v>4</v>
      </c>
      <c r="L111" s="31" t="s">
        <v>62</v>
      </c>
      <c r="M111" s="31" t="s">
        <v>59</v>
      </c>
    </row>
    <row r="112" spans="1:13" x14ac:dyDescent="0.35">
      <c r="A112">
        <v>109</v>
      </c>
      <c r="B112" s="31" t="s">
        <v>64</v>
      </c>
      <c r="C112" s="30">
        <v>0</v>
      </c>
      <c r="D112" s="30">
        <v>116</v>
      </c>
      <c r="E112" s="28">
        <v>49</v>
      </c>
      <c r="F112" s="31">
        <v>45</v>
      </c>
      <c r="G112" s="31" t="s">
        <v>55</v>
      </c>
      <c r="H112" s="31" t="s">
        <v>56</v>
      </c>
      <c r="I112" s="28">
        <v>45</v>
      </c>
      <c r="J112" s="31" t="s">
        <v>73</v>
      </c>
      <c r="K112" s="28">
        <v>4</v>
      </c>
      <c r="L112" s="31" t="s">
        <v>62</v>
      </c>
      <c r="M112" s="31" t="s">
        <v>63</v>
      </c>
    </row>
    <row r="113" spans="1:13" x14ac:dyDescent="0.35">
      <c r="A113">
        <v>110</v>
      </c>
      <c r="B113" s="31" t="s">
        <v>71</v>
      </c>
      <c r="C113" s="30">
        <v>0</v>
      </c>
      <c r="D113" s="30">
        <v>178</v>
      </c>
      <c r="E113" s="28">
        <v>13</v>
      </c>
      <c r="F113" s="31">
        <v>89</v>
      </c>
      <c r="G113" s="31" t="s">
        <v>55</v>
      </c>
      <c r="H113" s="31" t="s">
        <v>56</v>
      </c>
      <c r="I113" s="28">
        <v>34</v>
      </c>
      <c r="J113" s="31" t="s">
        <v>73</v>
      </c>
      <c r="K113" s="28">
        <v>4</v>
      </c>
      <c r="L113" s="31" t="s">
        <v>62</v>
      </c>
      <c r="M113" s="31" t="s">
        <v>63</v>
      </c>
    </row>
    <row r="114" spans="1:13" x14ac:dyDescent="0.35">
      <c r="A114">
        <v>111</v>
      </c>
      <c r="B114" s="31" t="s">
        <v>54</v>
      </c>
      <c r="C114" s="30">
        <v>6851</v>
      </c>
      <c r="D114" s="30">
        <v>901</v>
      </c>
      <c r="E114" s="28">
        <v>13</v>
      </c>
      <c r="F114" s="31">
        <v>21</v>
      </c>
      <c r="G114" s="31" t="s">
        <v>70</v>
      </c>
      <c r="H114" s="31" t="s">
        <v>61</v>
      </c>
      <c r="I114" s="28">
        <v>43</v>
      </c>
      <c r="J114" s="31" t="s">
        <v>67</v>
      </c>
      <c r="K114" s="28">
        <v>2</v>
      </c>
      <c r="L114" s="31" t="s">
        <v>58</v>
      </c>
      <c r="M114" s="31" t="s">
        <v>59</v>
      </c>
    </row>
    <row r="115" spans="1:13" x14ac:dyDescent="0.35">
      <c r="A115">
        <v>112</v>
      </c>
      <c r="B115" s="31" t="s">
        <v>60</v>
      </c>
      <c r="C115" s="30">
        <v>13496</v>
      </c>
      <c r="D115" s="30">
        <v>650</v>
      </c>
      <c r="E115" s="28">
        <v>19</v>
      </c>
      <c r="F115" s="31">
        <v>20</v>
      </c>
      <c r="G115" s="31" t="s">
        <v>55</v>
      </c>
      <c r="H115" s="31" t="s">
        <v>56</v>
      </c>
      <c r="I115" s="28">
        <v>33</v>
      </c>
      <c r="J115" s="31" t="s">
        <v>57</v>
      </c>
      <c r="K115" s="28">
        <v>1</v>
      </c>
      <c r="L115" s="31" t="s">
        <v>58</v>
      </c>
      <c r="M115" s="31" t="s">
        <v>63</v>
      </c>
    </row>
    <row r="116" spans="1:13" x14ac:dyDescent="0.35">
      <c r="A116">
        <v>113</v>
      </c>
      <c r="B116" s="31" t="s">
        <v>69</v>
      </c>
      <c r="C116" s="30">
        <v>509</v>
      </c>
      <c r="D116" s="30">
        <v>241</v>
      </c>
      <c r="E116" s="28">
        <v>25</v>
      </c>
      <c r="F116" s="31">
        <v>14</v>
      </c>
      <c r="G116" s="31" t="s">
        <v>55</v>
      </c>
      <c r="H116" s="31" t="s">
        <v>56</v>
      </c>
      <c r="I116" s="28">
        <v>35</v>
      </c>
      <c r="J116" s="31" t="s">
        <v>57</v>
      </c>
      <c r="K116" s="28">
        <v>4</v>
      </c>
      <c r="L116" s="31" t="s">
        <v>58</v>
      </c>
      <c r="M116" s="31" t="s">
        <v>63</v>
      </c>
    </row>
    <row r="117" spans="1:13" x14ac:dyDescent="0.35">
      <c r="A117">
        <v>114</v>
      </c>
      <c r="B117" s="31" t="s">
        <v>71</v>
      </c>
      <c r="C117" s="30">
        <v>0</v>
      </c>
      <c r="D117" s="30">
        <v>609</v>
      </c>
      <c r="E117" s="28">
        <v>37</v>
      </c>
      <c r="F117" s="31">
        <v>6</v>
      </c>
      <c r="G117" s="31" t="s">
        <v>55</v>
      </c>
      <c r="H117" s="31" t="s">
        <v>56</v>
      </c>
      <c r="I117" s="28">
        <v>31</v>
      </c>
      <c r="J117" s="31" t="s">
        <v>73</v>
      </c>
      <c r="K117" s="28">
        <v>2</v>
      </c>
      <c r="L117" s="31" t="s">
        <v>65</v>
      </c>
      <c r="M117" s="31" t="s">
        <v>59</v>
      </c>
    </row>
    <row r="118" spans="1:13" x14ac:dyDescent="0.35">
      <c r="A118">
        <v>115</v>
      </c>
      <c r="B118" s="31" t="s">
        <v>60</v>
      </c>
      <c r="C118" s="30">
        <v>19155</v>
      </c>
      <c r="D118" s="30">
        <v>131</v>
      </c>
      <c r="E118" s="28">
        <v>25</v>
      </c>
      <c r="F118" s="31">
        <v>24</v>
      </c>
      <c r="G118" s="31" t="s">
        <v>55</v>
      </c>
      <c r="H118" s="31" t="s">
        <v>56</v>
      </c>
      <c r="I118" s="28">
        <v>25</v>
      </c>
      <c r="J118" s="31" t="s">
        <v>57</v>
      </c>
      <c r="K118" s="28">
        <v>2</v>
      </c>
      <c r="L118" s="31" t="s">
        <v>62</v>
      </c>
      <c r="M118" s="31" t="s">
        <v>59</v>
      </c>
    </row>
    <row r="119" spans="1:13" x14ac:dyDescent="0.35">
      <c r="A119">
        <v>116</v>
      </c>
      <c r="B119" s="31" t="s">
        <v>60</v>
      </c>
      <c r="C119" s="30">
        <v>0</v>
      </c>
      <c r="D119" s="30">
        <v>544</v>
      </c>
      <c r="E119" s="28">
        <v>19</v>
      </c>
      <c r="F119" s="31">
        <v>15</v>
      </c>
      <c r="G119" s="31" t="s">
        <v>70</v>
      </c>
      <c r="H119" s="31" t="s">
        <v>61</v>
      </c>
      <c r="I119" s="28">
        <v>27</v>
      </c>
      <c r="J119" s="31" t="s">
        <v>57</v>
      </c>
      <c r="K119" s="28">
        <v>2</v>
      </c>
      <c r="L119" s="31" t="s">
        <v>62</v>
      </c>
      <c r="M119" s="31" t="s">
        <v>59</v>
      </c>
    </row>
    <row r="120" spans="1:13" x14ac:dyDescent="0.35">
      <c r="A120">
        <v>117</v>
      </c>
      <c r="B120" s="31" t="s">
        <v>54</v>
      </c>
      <c r="C120" s="30">
        <v>0</v>
      </c>
      <c r="D120" s="30">
        <v>10853</v>
      </c>
      <c r="E120" s="28">
        <v>25</v>
      </c>
      <c r="F120" s="31">
        <v>81</v>
      </c>
      <c r="G120" s="31" t="s">
        <v>70</v>
      </c>
      <c r="H120" s="31" t="s">
        <v>61</v>
      </c>
      <c r="I120" s="28">
        <v>56</v>
      </c>
      <c r="J120" s="31" t="s">
        <v>67</v>
      </c>
      <c r="K120" s="28">
        <v>4</v>
      </c>
      <c r="L120" s="31" t="s">
        <v>65</v>
      </c>
      <c r="M120" s="31" t="s">
        <v>59</v>
      </c>
    </row>
    <row r="121" spans="1:13" x14ac:dyDescent="0.35">
      <c r="A121">
        <v>118</v>
      </c>
      <c r="B121" s="31" t="s">
        <v>71</v>
      </c>
      <c r="C121" s="30">
        <v>374</v>
      </c>
      <c r="D121" s="30">
        <v>0</v>
      </c>
      <c r="E121" s="28">
        <v>25</v>
      </c>
      <c r="F121" s="31">
        <v>14</v>
      </c>
      <c r="G121" s="31" t="s">
        <v>55</v>
      </c>
      <c r="H121" s="31" t="s">
        <v>56</v>
      </c>
      <c r="I121" s="28">
        <v>45</v>
      </c>
      <c r="J121" s="31" t="s">
        <v>57</v>
      </c>
      <c r="K121" s="28">
        <v>4</v>
      </c>
      <c r="L121" s="31" t="s">
        <v>65</v>
      </c>
      <c r="M121" s="31" t="s">
        <v>59</v>
      </c>
    </row>
    <row r="122" spans="1:13" x14ac:dyDescent="0.35">
      <c r="A122">
        <v>119</v>
      </c>
      <c r="B122" s="31" t="s">
        <v>76</v>
      </c>
      <c r="C122" s="30">
        <v>0</v>
      </c>
      <c r="D122" s="30">
        <v>409</v>
      </c>
      <c r="E122" s="28">
        <v>49</v>
      </c>
      <c r="F122" s="31">
        <v>15</v>
      </c>
      <c r="G122" s="31" t="s">
        <v>55</v>
      </c>
      <c r="H122" s="31" t="s">
        <v>56</v>
      </c>
      <c r="I122" s="28">
        <v>53</v>
      </c>
      <c r="J122" s="31" t="s">
        <v>57</v>
      </c>
      <c r="K122" s="28">
        <v>4</v>
      </c>
      <c r="L122" s="31" t="s">
        <v>62</v>
      </c>
      <c r="M122" s="31" t="s">
        <v>63</v>
      </c>
    </row>
    <row r="123" spans="1:13" x14ac:dyDescent="0.35">
      <c r="A123">
        <v>120</v>
      </c>
      <c r="B123" s="31" t="s">
        <v>60</v>
      </c>
      <c r="C123" s="30">
        <v>828</v>
      </c>
      <c r="D123" s="30">
        <v>391</v>
      </c>
      <c r="E123" s="28">
        <v>9</v>
      </c>
      <c r="F123" s="31">
        <v>12</v>
      </c>
      <c r="G123" s="31" t="s">
        <v>70</v>
      </c>
      <c r="H123" s="31" t="s">
        <v>61</v>
      </c>
      <c r="I123" s="28">
        <v>23</v>
      </c>
      <c r="J123" s="31" t="s">
        <v>57</v>
      </c>
      <c r="K123" s="28">
        <v>4</v>
      </c>
      <c r="L123" s="31" t="s">
        <v>62</v>
      </c>
      <c r="M123" s="31" t="s">
        <v>63</v>
      </c>
    </row>
    <row r="124" spans="1:13" x14ac:dyDescent="0.35">
      <c r="A124">
        <v>121</v>
      </c>
      <c r="B124" s="31" t="s">
        <v>60</v>
      </c>
      <c r="C124" s="30">
        <v>0</v>
      </c>
      <c r="D124" s="30">
        <v>322</v>
      </c>
      <c r="E124" s="28">
        <v>13</v>
      </c>
      <c r="F124" s="31">
        <v>9</v>
      </c>
      <c r="G124" s="31" t="s">
        <v>70</v>
      </c>
      <c r="H124" s="31" t="s">
        <v>61</v>
      </c>
      <c r="I124" s="28">
        <v>25</v>
      </c>
      <c r="J124" s="31" t="s">
        <v>57</v>
      </c>
      <c r="K124" s="28">
        <v>1</v>
      </c>
      <c r="L124" s="31" t="s">
        <v>62</v>
      </c>
      <c r="M124" s="31" t="s">
        <v>59</v>
      </c>
    </row>
    <row r="125" spans="1:13" x14ac:dyDescent="0.35">
      <c r="A125">
        <v>122</v>
      </c>
      <c r="B125" s="31" t="s">
        <v>54</v>
      </c>
      <c r="C125" s="30">
        <v>829</v>
      </c>
      <c r="D125" s="30">
        <v>583</v>
      </c>
      <c r="E125" s="28">
        <v>7</v>
      </c>
      <c r="F125" s="31">
        <v>18</v>
      </c>
      <c r="G125" s="31" t="s">
        <v>70</v>
      </c>
      <c r="H125" s="31" t="s">
        <v>61</v>
      </c>
      <c r="I125" s="28">
        <v>63</v>
      </c>
      <c r="J125" s="31" t="s">
        <v>57</v>
      </c>
      <c r="K125" s="28">
        <v>3</v>
      </c>
      <c r="L125" s="31" t="s">
        <v>62</v>
      </c>
      <c r="M125" s="31" t="s">
        <v>59</v>
      </c>
    </row>
    <row r="126" spans="1:13" x14ac:dyDescent="0.35">
      <c r="A126">
        <v>123</v>
      </c>
      <c r="B126" s="31" t="s">
        <v>54</v>
      </c>
      <c r="C126" s="30">
        <v>0</v>
      </c>
      <c r="D126" s="30">
        <v>12242</v>
      </c>
      <c r="E126" s="28">
        <v>25</v>
      </c>
      <c r="F126" s="31">
        <v>53</v>
      </c>
      <c r="G126" s="31" t="s">
        <v>55</v>
      </c>
      <c r="H126" s="31" t="s">
        <v>56</v>
      </c>
      <c r="I126" s="28">
        <v>34</v>
      </c>
      <c r="J126" s="31" t="s">
        <v>57</v>
      </c>
      <c r="K126" s="28">
        <v>2</v>
      </c>
      <c r="L126" s="31" t="s">
        <v>62</v>
      </c>
      <c r="M126" s="31" t="s">
        <v>63</v>
      </c>
    </row>
    <row r="127" spans="1:13" x14ac:dyDescent="0.35">
      <c r="A127">
        <v>124</v>
      </c>
      <c r="B127" s="31" t="s">
        <v>60</v>
      </c>
      <c r="C127" s="30">
        <v>0</v>
      </c>
      <c r="D127" s="30">
        <v>479</v>
      </c>
      <c r="E127" s="28">
        <v>19</v>
      </c>
      <c r="F127" s="31">
        <v>0</v>
      </c>
      <c r="G127" s="31" t="s">
        <v>55</v>
      </c>
      <c r="H127" s="31" t="s">
        <v>56</v>
      </c>
      <c r="I127" s="28">
        <v>24</v>
      </c>
      <c r="J127" s="31" t="s">
        <v>57</v>
      </c>
      <c r="K127" s="28">
        <v>1</v>
      </c>
      <c r="L127" s="31" t="s">
        <v>74</v>
      </c>
      <c r="M127" s="31" t="s">
        <v>63</v>
      </c>
    </row>
    <row r="128" spans="1:13" x14ac:dyDescent="0.35">
      <c r="A128">
        <v>125</v>
      </c>
      <c r="B128" s="31" t="s">
        <v>64</v>
      </c>
      <c r="C128" s="30">
        <v>939</v>
      </c>
      <c r="D128" s="30">
        <v>496</v>
      </c>
      <c r="E128" s="28">
        <v>19</v>
      </c>
      <c r="F128" s="31">
        <v>56</v>
      </c>
      <c r="G128" s="31" t="s">
        <v>55</v>
      </c>
      <c r="H128" s="31" t="s">
        <v>56</v>
      </c>
      <c r="I128" s="28">
        <v>35</v>
      </c>
      <c r="J128" s="31" t="s">
        <v>57</v>
      </c>
      <c r="K128" s="28">
        <v>4</v>
      </c>
      <c r="L128" s="31" t="s">
        <v>62</v>
      </c>
      <c r="M128" s="31" t="s">
        <v>63</v>
      </c>
    </row>
    <row r="129" spans="1:13" x14ac:dyDescent="0.35">
      <c r="A129">
        <v>126</v>
      </c>
      <c r="B129" s="31" t="s">
        <v>64</v>
      </c>
      <c r="C129" s="30">
        <v>0</v>
      </c>
      <c r="D129" s="30">
        <v>466</v>
      </c>
      <c r="E129" s="28">
        <v>25</v>
      </c>
      <c r="F129" s="31">
        <v>42</v>
      </c>
      <c r="G129" s="31" t="s">
        <v>55</v>
      </c>
      <c r="H129" s="31" t="s">
        <v>56</v>
      </c>
      <c r="I129" s="28">
        <v>30</v>
      </c>
      <c r="J129" s="31" t="s">
        <v>57</v>
      </c>
      <c r="K129" s="28">
        <v>3</v>
      </c>
      <c r="L129" s="31" t="s">
        <v>62</v>
      </c>
      <c r="M129" s="31" t="s">
        <v>63</v>
      </c>
    </row>
    <row r="130" spans="1:13" x14ac:dyDescent="0.35">
      <c r="A130">
        <v>127</v>
      </c>
      <c r="B130" s="31" t="s">
        <v>64</v>
      </c>
      <c r="C130" s="30">
        <v>889</v>
      </c>
      <c r="D130" s="30">
        <v>1583</v>
      </c>
      <c r="E130" s="28">
        <v>37</v>
      </c>
      <c r="F130" s="31">
        <v>79</v>
      </c>
      <c r="G130" s="31" t="s">
        <v>55</v>
      </c>
      <c r="H130" s="31" t="s">
        <v>56</v>
      </c>
      <c r="I130" s="28">
        <v>29</v>
      </c>
      <c r="J130" s="31" t="s">
        <v>73</v>
      </c>
      <c r="K130" s="28">
        <v>3</v>
      </c>
      <c r="L130" s="31" t="s">
        <v>62</v>
      </c>
      <c r="M130" s="31" t="s">
        <v>59</v>
      </c>
    </row>
    <row r="131" spans="1:13" x14ac:dyDescent="0.35">
      <c r="A131">
        <v>128</v>
      </c>
      <c r="B131" s="31" t="s">
        <v>60</v>
      </c>
      <c r="C131" s="30">
        <v>876</v>
      </c>
      <c r="D131" s="30">
        <v>1533</v>
      </c>
      <c r="E131" s="28">
        <v>31</v>
      </c>
      <c r="F131" s="31">
        <v>21</v>
      </c>
      <c r="G131" s="31" t="s">
        <v>70</v>
      </c>
      <c r="H131" s="31" t="s">
        <v>61</v>
      </c>
      <c r="I131" s="28">
        <v>20</v>
      </c>
      <c r="J131" s="31" t="s">
        <v>67</v>
      </c>
      <c r="K131" s="28">
        <v>4</v>
      </c>
      <c r="L131" s="31" t="s">
        <v>62</v>
      </c>
      <c r="M131" s="31" t="s">
        <v>63</v>
      </c>
    </row>
    <row r="132" spans="1:13" x14ac:dyDescent="0.35">
      <c r="A132">
        <v>129</v>
      </c>
      <c r="B132" s="31" t="s">
        <v>54</v>
      </c>
      <c r="C132" s="30">
        <v>893</v>
      </c>
      <c r="D132" s="30">
        <v>0</v>
      </c>
      <c r="E132" s="28">
        <v>16</v>
      </c>
      <c r="F132" s="31">
        <v>94</v>
      </c>
      <c r="G132" s="31" t="s">
        <v>55</v>
      </c>
      <c r="H132" s="31" t="s">
        <v>56</v>
      </c>
      <c r="I132" s="28">
        <v>49</v>
      </c>
      <c r="J132" s="31" t="s">
        <v>57</v>
      </c>
      <c r="K132" s="28">
        <v>4</v>
      </c>
      <c r="L132" s="31" t="s">
        <v>62</v>
      </c>
      <c r="M132" s="31" t="s">
        <v>59</v>
      </c>
    </row>
    <row r="133" spans="1:13" x14ac:dyDescent="0.35">
      <c r="A133">
        <v>130</v>
      </c>
      <c r="B133" s="31" t="s">
        <v>69</v>
      </c>
      <c r="C133" s="30">
        <v>12760</v>
      </c>
      <c r="D133" s="30">
        <v>4873</v>
      </c>
      <c r="E133" s="28">
        <v>13</v>
      </c>
      <c r="F133" s="31">
        <v>73</v>
      </c>
      <c r="G133" s="31" t="s">
        <v>55</v>
      </c>
      <c r="H133" s="31" t="s">
        <v>56</v>
      </c>
      <c r="I133" s="28">
        <v>56</v>
      </c>
      <c r="J133" s="31" t="s">
        <v>67</v>
      </c>
      <c r="K133" s="28">
        <v>4</v>
      </c>
      <c r="L133" s="31" t="s">
        <v>58</v>
      </c>
      <c r="M133" s="31" t="s">
        <v>59</v>
      </c>
    </row>
    <row r="134" spans="1:13" x14ac:dyDescent="0.35">
      <c r="A134">
        <v>131</v>
      </c>
      <c r="B134" s="31" t="s">
        <v>60</v>
      </c>
      <c r="C134" s="30">
        <v>0</v>
      </c>
      <c r="D134" s="30">
        <v>0</v>
      </c>
      <c r="E134" s="28">
        <v>13</v>
      </c>
      <c r="F134" s="31">
        <v>94</v>
      </c>
      <c r="G134" s="31" t="s">
        <v>55</v>
      </c>
      <c r="H134" s="31" t="s">
        <v>56</v>
      </c>
      <c r="I134" s="28">
        <v>48</v>
      </c>
      <c r="J134" s="31" t="s">
        <v>67</v>
      </c>
      <c r="K134" s="28">
        <v>4</v>
      </c>
      <c r="L134" s="31" t="s">
        <v>62</v>
      </c>
      <c r="M134" s="31" t="s">
        <v>59</v>
      </c>
    </row>
    <row r="135" spans="1:13" x14ac:dyDescent="0.35">
      <c r="A135">
        <v>132</v>
      </c>
      <c r="B135" s="31" t="s">
        <v>54</v>
      </c>
      <c r="C135" s="30">
        <v>0</v>
      </c>
      <c r="D135" s="30">
        <v>717</v>
      </c>
      <c r="E135" s="28">
        <v>22</v>
      </c>
      <c r="F135" s="31">
        <v>10</v>
      </c>
      <c r="G135" s="31" t="s">
        <v>70</v>
      </c>
      <c r="H135" s="31" t="s">
        <v>61</v>
      </c>
      <c r="I135" s="28">
        <v>24</v>
      </c>
      <c r="J135" s="31" t="s">
        <v>57</v>
      </c>
      <c r="K135" s="28">
        <v>2</v>
      </c>
      <c r="L135" s="31" t="s">
        <v>62</v>
      </c>
      <c r="M135" s="31" t="s">
        <v>63</v>
      </c>
    </row>
    <row r="136" spans="1:13" x14ac:dyDescent="0.35">
      <c r="A136">
        <v>133</v>
      </c>
      <c r="B136" s="31" t="s">
        <v>54</v>
      </c>
      <c r="C136" s="30">
        <v>959</v>
      </c>
      <c r="D136" s="30">
        <v>7876</v>
      </c>
      <c r="E136" s="28">
        <v>28</v>
      </c>
      <c r="F136" s="31">
        <v>20</v>
      </c>
      <c r="G136" s="31" t="s">
        <v>55</v>
      </c>
      <c r="H136" s="31" t="s">
        <v>56</v>
      </c>
      <c r="I136" s="28">
        <v>22</v>
      </c>
      <c r="J136" s="31" t="s">
        <v>57</v>
      </c>
      <c r="K136" s="28">
        <v>2</v>
      </c>
      <c r="L136" s="31" t="s">
        <v>58</v>
      </c>
      <c r="M136" s="31" t="s">
        <v>63</v>
      </c>
    </row>
    <row r="137" spans="1:13" x14ac:dyDescent="0.35">
      <c r="A137">
        <v>134</v>
      </c>
      <c r="B137" s="31" t="s">
        <v>54</v>
      </c>
      <c r="C137" s="30">
        <v>0</v>
      </c>
      <c r="D137" s="30">
        <v>4449</v>
      </c>
      <c r="E137" s="28">
        <v>25</v>
      </c>
      <c r="F137" s="31">
        <v>87</v>
      </c>
      <c r="G137" s="31" t="s">
        <v>55</v>
      </c>
      <c r="H137" s="31" t="s">
        <v>56</v>
      </c>
      <c r="I137" s="28">
        <v>30</v>
      </c>
      <c r="J137" s="31" t="s">
        <v>57</v>
      </c>
      <c r="K137" s="28">
        <v>4</v>
      </c>
      <c r="L137" s="31" t="s">
        <v>62</v>
      </c>
      <c r="M137" s="31" t="s">
        <v>63</v>
      </c>
    </row>
    <row r="138" spans="1:13" x14ac:dyDescent="0.35">
      <c r="A138">
        <v>135</v>
      </c>
      <c r="B138" s="31" t="s">
        <v>73</v>
      </c>
      <c r="C138" s="30">
        <v>0</v>
      </c>
      <c r="D138" s="30">
        <v>0</v>
      </c>
      <c r="E138" s="28">
        <v>25</v>
      </c>
      <c r="F138" s="31">
        <v>54</v>
      </c>
      <c r="G138" s="31" t="s">
        <v>55</v>
      </c>
      <c r="H138" s="31" t="s">
        <v>56</v>
      </c>
      <c r="I138" s="28">
        <v>39</v>
      </c>
      <c r="J138" s="31" t="s">
        <v>57</v>
      </c>
      <c r="K138" s="28">
        <v>3</v>
      </c>
      <c r="L138" s="31" t="s">
        <v>65</v>
      </c>
      <c r="M138" s="31" t="s">
        <v>63</v>
      </c>
    </row>
    <row r="139" spans="1:13" x14ac:dyDescent="0.35">
      <c r="A139">
        <v>136</v>
      </c>
      <c r="B139" s="31" t="s">
        <v>69</v>
      </c>
      <c r="C139" s="30">
        <v>0</v>
      </c>
      <c r="D139" s="30">
        <v>104</v>
      </c>
      <c r="E139" s="28">
        <v>25</v>
      </c>
      <c r="F139" s="31">
        <v>23</v>
      </c>
      <c r="G139" s="31" t="s">
        <v>55</v>
      </c>
      <c r="H139" s="31" t="s">
        <v>68</v>
      </c>
      <c r="I139" s="28">
        <v>20</v>
      </c>
      <c r="J139" s="31" t="s">
        <v>57</v>
      </c>
      <c r="K139" s="28">
        <v>2</v>
      </c>
      <c r="L139" s="31" t="s">
        <v>58</v>
      </c>
      <c r="M139" s="31" t="s">
        <v>59</v>
      </c>
    </row>
    <row r="140" spans="1:13" x14ac:dyDescent="0.35">
      <c r="A140">
        <v>137</v>
      </c>
      <c r="B140" s="31" t="s">
        <v>72</v>
      </c>
      <c r="C140" s="30">
        <v>0</v>
      </c>
      <c r="D140" s="30">
        <v>897</v>
      </c>
      <c r="E140" s="28">
        <v>19</v>
      </c>
      <c r="F140" s="31">
        <v>2</v>
      </c>
      <c r="G140" s="31" t="s">
        <v>70</v>
      </c>
      <c r="H140" s="31" t="s">
        <v>61</v>
      </c>
      <c r="I140" s="28">
        <v>22</v>
      </c>
      <c r="J140" s="31" t="s">
        <v>57</v>
      </c>
      <c r="K140" s="28">
        <v>4</v>
      </c>
      <c r="L140" s="31" t="s">
        <v>62</v>
      </c>
      <c r="M140" s="31" t="s">
        <v>63</v>
      </c>
    </row>
    <row r="141" spans="1:13" x14ac:dyDescent="0.35">
      <c r="A141">
        <v>138</v>
      </c>
      <c r="B141" s="31" t="s">
        <v>64</v>
      </c>
      <c r="C141" s="30">
        <v>698</v>
      </c>
      <c r="D141" s="30">
        <v>4033</v>
      </c>
      <c r="E141" s="28">
        <v>16</v>
      </c>
      <c r="F141" s="31">
        <v>20</v>
      </c>
      <c r="G141" s="31" t="s">
        <v>55</v>
      </c>
      <c r="H141" s="31" t="s">
        <v>68</v>
      </c>
      <c r="I141" s="28">
        <v>24</v>
      </c>
      <c r="J141" s="31" t="s">
        <v>67</v>
      </c>
      <c r="K141" s="28">
        <v>2</v>
      </c>
      <c r="L141" s="31" t="s">
        <v>62</v>
      </c>
      <c r="M141" s="31" t="s">
        <v>63</v>
      </c>
    </row>
    <row r="142" spans="1:13" x14ac:dyDescent="0.35">
      <c r="A142">
        <v>139</v>
      </c>
      <c r="B142" s="31" t="s">
        <v>60</v>
      </c>
      <c r="C142" s="30">
        <v>0</v>
      </c>
      <c r="D142" s="30">
        <v>945</v>
      </c>
      <c r="E142" s="28">
        <v>13</v>
      </c>
      <c r="F142" s="31">
        <v>6</v>
      </c>
      <c r="G142" s="31" t="s">
        <v>55</v>
      </c>
      <c r="H142" s="31" t="s">
        <v>61</v>
      </c>
      <c r="I142" s="28">
        <v>41</v>
      </c>
      <c r="J142" s="31" t="s">
        <v>57</v>
      </c>
      <c r="K142" s="28">
        <v>1</v>
      </c>
      <c r="L142" s="31" t="s">
        <v>62</v>
      </c>
      <c r="M142" s="31" t="s">
        <v>59</v>
      </c>
    </row>
    <row r="143" spans="1:13" x14ac:dyDescent="0.35">
      <c r="A143">
        <v>140</v>
      </c>
      <c r="B143" s="31" t="s">
        <v>60</v>
      </c>
      <c r="C143" s="30">
        <v>0</v>
      </c>
      <c r="D143" s="30">
        <v>836</v>
      </c>
      <c r="E143" s="28">
        <v>25</v>
      </c>
      <c r="F143" s="31">
        <v>99</v>
      </c>
      <c r="G143" s="31" t="s">
        <v>55</v>
      </c>
      <c r="H143" s="31" t="s">
        <v>56</v>
      </c>
      <c r="I143" s="28">
        <v>32</v>
      </c>
      <c r="J143" s="31" t="s">
        <v>57</v>
      </c>
      <c r="K143" s="28">
        <v>4</v>
      </c>
      <c r="L143" s="31" t="s">
        <v>62</v>
      </c>
      <c r="M143" s="31" t="s">
        <v>59</v>
      </c>
    </row>
    <row r="144" spans="1:13" x14ac:dyDescent="0.35">
      <c r="A144">
        <v>141</v>
      </c>
      <c r="B144" s="31" t="s">
        <v>54</v>
      </c>
      <c r="C144" s="30">
        <v>0</v>
      </c>
      <c r="D144" s="30">
        <v>325</v>
      </c>
      <c r="E144" s="28">
        <v>19</v>
      </c>
      <c r="F144" s="31">
        <v>13</v>
      </c>
      <c r="G144" s="31" t="s">
        <v>70</v>
      </c>
      <c r="H144" s="31" t="s">
        <v>61</v>
      </c>
      <c r="I144" s="28">
        <v>23</v>
      </c>
      <c r="J144" s="31" t="s">
        <v>57</v>
      </c>
      <c r="K144" s="28">
        <v>2</v>
      </c>
      <c r="L144" s="31" t="s">
        <v>62</v>
      </c>
      <c r="M144" s="31" t="s">
        <v>63</v>
      </c>
    </row>
    <row r="145" spans="1:13" x14ac:dyDescent="0.35">
      <c r="A145">
        <v>142</v>
      </c>
      <c r="B145" s="31" t="s">
        <v>54</v>
      </c>
      <c r="C145" s="30">
        <v>12974</v>
      </c>
      <c r="D145" s="30">
        <v>19568</v>
      </c>
      <c r="E145" s="28">
        <v>13</v>
      </c>
      <c r="F145" s="31">
        <v>7</v>
      </c>
      <c r="G145" s="31" t="s">
        <v>70</v>
      </c>
      <c r="H145" s="31" t="s">
        <v>61</v>
      </c>
      <c r="I145" s="28">
        <v>41</v>
      </c>
      <c r="J145" s="31" t="s">
        <v>67</v>
      </c>
      <c r="K145" s="28">
        <v>3</v>
      </c>
      <c r="L145" s="31" t="s">
        <v>62</v>
      </c>
      <c r="M145" s="31" t="s">
        <v>59</v>
      </c>
    </row>
    <row r="146" spans="1:13" x14ac:dyDescent="0.35">
      <c r="A146">
        <v>143</v>
      </c>
      <c r="B146" s="31" t="s">
        <v>60</v>
      </c>
      <c r="C146" s="30">
        <v>0</v>
      </c>
      <c r="D146" s="30">
        <v>803</v>
      </c>
      <c r="E146" s="28">
        <v>13</v>
      </c>
      <c r="F146" s="31">
        <v>89</v>
      </c>
      <c r="G146" s="31" t="s">
        <v>55</v>
      </c>
      <c r="H146" s="31" t="s">
        <v>56</v>
      </c>
      <c r="I146" s="28">
        <v>52</v>
      </c>
      <c r="J146" s="31" t="s">
        <v>73</v>
      </c>
      <c r="K146" s="28">
        <v>4</v>
      </c>
      <c r="L146" s="31" t="s">
        <v>65</v>
      </c>
      <c r="M146" s="31" t="s">
        <v>63</v>
      </c>
    </row>
    <row r="147" spans="1:13" x14ac:dyDescent="0.35">
      <c r="A147">
        <v>144</v>
      </c>
      <c r="B147" s="31" t="s">
        <v>54</v>
      </c>
      <c r="C147" s="30">
        <v>317</v>
      </c>
      <c r="D147" s="30">
        <v>10980</v>
      </c>
      <c r="E147" s="28">
        <v>13</v>
      </c>
      <c r="F147" s="31">
        <v>17</v>
      </c>
      <c r="G147" s="31" t="s">
        <v>55</v>
      </c>
      <c r="H147" s="31" t="s">
        <v>56</v>
      </c>
      <c r="I147" s="28">
        <v>65</v>
      </c>
      <c r="J147" s="31" t="s">
        <v>57</v>
      </c>
      <c r="K147" s="28">
        <v>3</v>
      </c>
      <c r="L147" s="31" t="s">
        <v>58</v>
      </c>
      <c r="M147" s="31" t="s">
        <v>63</v>
      </c>
    </row>
    <row r="148" spans="1:13" x14ac:dyDescent="0.35">
      <c r="A148">
        <v>145</v>
      </c>
      <c r="B148" s="31" t="s">
        <v>69</v>
      </c>
      <c r="C148" s="30">
        <v>0</v>
      </c>
      <c r="D148" s="30">
        <v>265</v>
      </c>
      <c r="E148" s="28">
        <v>13</v>
      </c>
      <c r="F148" s="31">
        <v>10</v>
      </c>
      <c r="G148" s="31" t="s">
        <v>70</v>
      </c>
      <c r="H148" s="31" t="s">
        <v>61</v>
      </c>
      <c r="I148" s="28">
        <v>26</v>
      </c>
      <c r="J148" s="31" t="s">
        <v>57</v>
      </c>
      <c r="K148" s="28">
        <v>2</v>
      </c>
      <c r="L148" s="31" t="s">
        <v>62</v>
      </c>
      <c r="M148" s="31" t="s">
        <v>59</v>
      </c>
    </row>
    <row r="149" spans="1:13" x14ac:dyDescent="0.35">
      <c r="A149">
        <v>146</v>
      </c>
      <c r="B149" s="31" t="s">
        <v>72</v>
      </c>
      <c r="C149" s="30">
        <v>0</v>
      </c>
      <c r="D149" s="30">
        <v>609</v>
      </c>
      <c r="E149" s="28">
        <v>31</v>
      </c>
      <c r="F149" s="31">
        <v>3</v>
      </c>
      <c r="G149" s="31" t="s">
        <v>55</v>
      </c>
      <c r="H149" s="31" t="s">
        <v>61</v>
      </c>
      <c r="I149" s="28">
        <v>33</v>
      </c>
      <c r="J149" s="31" t="s">
        <v>57</v>
      </c>
      <c r="K149" s="28">
        <v>1</v>
      </c>
      <c r="L149" s="31" t="s">
        <v>58</v>
      </c>
      <c r="M149" s="31" t="s">
        <v>63</v>
      </c>
    </row>
    <row r="150" spans="1:13" x14ac:dyDescent="0.35">
      <c r="A150">
        <v>147</v>
      </c>
      <c r="B150" s="31" t="s">
        <v>54</v>
      </c>
      <c r="C150" s="30">
        <v>0</v>
      </c>
      <c r="D150" s="30">
        <v>1851</v>
      </c>
      <c r="E150" s="28">
        <v>12</v>
      </c>
      <c r="F150" s="31">
        <v>0</v>
      </c>
      <c r="G150" s="31" t="s">
        <v>70</v>
      </c>
      <c r="H150" s="31" t="s">
        <v>61</v>
      </c>
      <c r="I150" s="28">
        <v>56</v>
      </c>
      <c r="J150" s="31" t="s">
        <v>57</v>
      </c>
      <c r="K150" s="28">
        <v>4</v>
      </c>
      <c r="L150" s="31" t="s">
        <v>58</v>
      </c>
      <c r="M150" s="31" t="s">
        <v>59</v>
      </c>
    </row>
    <row r="151" spans="1:13" x14ac:dyDescent="0.35">
      <c r="A151">
        <v>148</v>
      </c>
      <c r="B151" s="31" t="s">
        <v>60</v>
      </c>
      <c r="C151" s="30">
        <v>192</v>
      </c>
      <c r="D151" s="30">
        <v>199</v>
      </c>
      <c r="E151" s="28">
        <v>25</v>
      </c>
      <c r="F151" s="31">
        <v>5</v>
      </c>
      <c r="G151" s="31" t="s">
        <v>70</v>
      </c>
      <c r="H151" s="31" t="s">
        <v>61</v>
      </c>
      <c r="I151" s="28">
        <v>24</v>
      </c>
      <c r="J151" s="31" t="s">
        <v>57</v>
      </c>
      <c r="K151" s="28">
        <v>4</v>
      </c>
      <c r="L151" s="31" t="s">
        <v>58</v>
      </c>
      <c r="M151" s="31" t="s">
        <v>63</v>
      </c>
    </row>
    <row r="152" spans="1:13" x14ac:dyDescent="0.35">
      <c r="A152">
        <v>149</v>
      </c>
      <c r="B152" s="31" t="s">
        <v>64</v>
      </c>
      <c r="C152" s="30">
        <v>0</v>
      </c>
      <c r="D152" s="30">
        <v>500</v>
      </c>
      <c r="E152" s="28">
        <v>28</v>
      </c>
      <c r="F152" s="31">
        <v>7</v>
      </c>
      <c r="G152" s="31" t="s">
        <v>70</v>
      </c>
      <c r="H152" s="31" t="s">
        <v>61</v>
      </c>
      <c r="I152" s="28">
        <v>20</v>
      </c>
      <c r="J152" s="31" t="s">
        <v>67</v>
      </c>
      <c r="K152" s="28">
        <v>3</v>
      </c>
      <c r="L152" s="31" t="s">
        <v>62</v>
      </c>
      <c r="M152" s="31" t="s">
        <v>63</v>
      </c>
    </row>
    <row r="153" spans="1:13" x14ac:dyDescent="0.35">
      <c r="A153">
        <v>150</v>
      </c>
      <c r="B153" s="31" t="s">
        <v>64</v>
      </c>
      <c r="C153" s="30">
        <v>0</v>
      </c>
      <c r="D153" s="30">
        <v>509</v>
      </c>
      <c r="E153" s="28">
        <v>16</v>
      </c>
      <c r="F153" s="31">
        <v>3</v>
      </c>
      <c r="G153" s="31" t="s">
        <v>55</v>
      </c>
      <c r="H153" s="31" t="s">
        <v>56</v>
      </c>
      <c r="I153" s="28">
        <v>35</v>
      </c>
      <c r="J153" s="31" t="s">
        <v>57</v>
      </c>
      <c r="K153" s="28">
        <v>3</v>
      </c>
      <c r="L153" s="31" t="s">
        <v>62</v>
      </c>
      <c r="M153" s="31" t="s">
        <v>59</v>
      </c>
    </row>
    <row r="154" spans="1:13" x14ac:dyDescent="0.35">
      <c r="A154">
        <v>151</v>
      </c>
      <c r="B154" s="31" t="s">
        <v>71</v>
      </c>
      <c r="C154" s="30">
        <v>0</v>
      </c>
      <c r="D154" s="30">
        <v>270</v>
      </c>
      <c r="E154" s="28">
        <v>25</v>
      </c>
      <c r="F154" s="31">
        <v>25</v>
      </c>
      <c r="G154" s="31" t="s">
        <v>55</v>
      </c>
      <c r="H154" s="31" t="s">
        <v>56</v>
      </c>
      <c r="I154" s="28">
        <v>34</v>
      </c>
      <c r="J154" s="31" t="s">
        <v>57</v>
      </c>
      <c r="K154" s="28">
        <v>3</v>
      </c>
      <c r="L154" s="31" t="s">
        <v>62</v>
      </c>
      <c r="M154" s="31" t="s">
        <v>59</v>
      </c>
    </row>
    <row r="155" spans="1:13" x14ac:dyDescent="0.35">
      <c r="A155">
        <v>152</v>
      </c>
      <c r="B155" s="31" t="s">
        <v>64</v>
      </c>
      <c r="C155" s="30">
        <v>0</v>
      </c>
      <c r="D155" s="30">
        <v>457</v>
      </c>
      <c r="E155" s="28">
        <v>13</v>
      </c>
      <c r="F155" s="31">
        <v>63</v>
      </c>
      <c r="G155" s="31" t="s">
        <v>55</v>
      </c>
      <c r="H155" s="31" t="s">
        <v>56</v>
      </c>
      <c r="I155" s="28">
        <v>38</v>
      </c>
      <c r="J155" s="31" t="s">
        <v>57</v>
      </c>
      <c r="K155" s="28">
        <v>4</v>
      </c>
      <c r="L155" s="31" t="s">
        <v>65</v>
      </c>
      <c r="M155" s="31" t="s">
        <v>59</v>
      </c>
    </row>
    <row r="156" spans="1:13" x14ac:dyDescent="0.35">
      <c r="A156">
        <v>153</v>
      </c>
      <c r="B156" s="31" t="s">
        <v>71</v>
      </c>
      <c r="C156" s="30">
        <v>0</v>
      </c>
      <c r="D156" s="30">
        <v>260</v>
      </c>
      <c r="E156" s="28">
        <v>25</v>
      </c>
      <c r="F156" s="31">
        <v>78</v>
      </c>
      <c r="G156" s="31" t="s">
        <v>55</v>
      </c>
      <c r="H156" s="31" t="s">
        <v>56</v>
      </c>
      <c r="I156" s="28">
        <v>34</v>
      </c>
      <c r="J156" s="31" t="s">
        <v>57</v>
      </c>
      <c r="K156" s="28">
        <v>4</v>
      </c>
      <c r="L156" s="31" t="s">
        <v>65</v>
      </c>
      <c r="M156" s="31" t="s">
        <v>59</v>
      </c>
    </row>
    <row r="157" spans="1:13" x14ac:dyDescent="0.35">
      <c r="A157">
        <v>154</v>
      </c>
      <c r="B157" s="31" t="s">
        <v>64</v>
      </c>
      <c r="C157" s="30">
        <v>942</v>
      </c>
      <c r="D157" s="30">
        <v>3036</v>
      </c>
      <c r="E157" s="28">
        <v>25</v>
      </c>
      <c r="F157" s="31">
        <v>36</v>
      </c>
      <c r="G157" s="31" t="s">
        <v>55</v>
      </c>
      <c r="H157" s="31" t="s">
        <v>56</v>
      </c>
      <c r="I157" s="28">
        <v>37</v>
      </c>
      <c r="J157" s="31" t="s">
        <v>57</v>
      </c>
      <c r="K157" s="28">
        <v>3</v>
      </c>
      <c r="L157" s="31" t="s">
        <v>62</v>
      </c>
      <c r="M157" s="31" t="s">
        <v>59</v>
      </c>
    </row>
    <row r="158" spans="1:13" x14ac:dyDescent="0.35">
      <c r="A158">
        <v>155</v>
      </c>
      <c r="B158" s="31" t="s">
        <v>54</v>
      </c>
      <c r="C158" s="30">
        <v>0</v>
      </c>
      <c r="D158" s="30">
        <v>643</v>
      </c>
      <c r="E158" s="28">
        <v>19</v>
      </c>
      <c r="F158" s="31">
        <v>6</v>
      </c>
      <c r="G158" s="31" t="s">
        <v>55</v>
      </c>
      <c r="H158" s="31" t="s">
        <v>56</v>
      </c>
      <c r="I158" s="28">
        <v>31</v>
      </c>
      <c r="J158" s="31" t="s">
        <v>73</v>
      </c>
      <c r="K158" s="28">
        <v>2</v>
      </c>
      <c r="L158" s="31" t="s">
        <v>65</v>
      </c>
      <c r="M158" s="31" t="s">
        <v>59</v>
      </c>
    </row>
    <row r="159" spans="1:13" x14ac:dyDescent="0.35">
      <c r="A159">
        <v>156</v>
      </c>
      <c r="B159" s="31" t="s">
        <v>64</v>
      </c>
      <c r="C159" s="30">
        <v>3329</v>
      </c>
      <c r="D159" s="30">
        <v>0</v>
      </c>
      <c r="E159" s="28">
        <v>19</v>
      </c>
      <c r="F159" s="31">
        <v>15</v>
      </c>
      <c r="G159" s="31" t="s">
        <v>55</v>
      </c>
      <c r="H159" s="31" t="s">
        <v>56</v>
      </c>
      <c r="I159" s="28">
        <v>67</v>
      </c>
      <c r="J159" s="31" t="s">
        <v>67</v>
      </c>
      <c r="K159" s="28">
        <v>4</v>
      </c>
      <c r="L159" s="31" t="s">
        <v>62</v>
      </c>
      <c r="M159" s="31" t="s">
        <v>63</v>
      </c>
    </row>
    <row r="160" spans="1:13" x14ac:dyDescent="0.35">
      <c r="A160">
        <v>157</v>
      </c>
      <c r="B160" s="31" t="s">
        <v>71</v>
      </c>
      <c r="C160" s="30">
        <v>0</v>
      </c>
      <c r="D160" s="30">
        <v>6345</v>
      </c>
      <c r="E160" s="28">
        <v>25</v>
      </c>
      <c r="F160" s="31">
        <v>19</v>
      </c>
      <c r="G160" s="31" t="s">
        <v>55</v>
      </c>
      <c r="H160" s="31" t="s">
        <v>56</v>
      </c>
      <c r="I160" s="28">
        <v>26</v>
      </c>
      <c r="J160" s="31" t="s">
        <v>57</v>
      </c>
      <c r="K160" s="28">
        <v>2</v>
      </c>
      <c r="L160" s="31" t="s">
        <v>62</v>
      </c>
      <c r="M160" s="31" t="s">
        <v>59</v>
      </c>
    </row>
    <row r="161" spans="1:13" x14ac:dyDescent="0.35">
      <c r="A161">
        <v>158</v>
      </c>
      <c r="B161" s="31" t="s">
        <v>66</v>
      </c>
      <c r="C161" s="30">
        <v>0</v>
      </c>
      <c r="D161" s="30">
        <v>922</v>
      </c>
      <c r="E161" s="28">
        <v>37</v>
      </c>
      <c r="F161" s="31">
        <v>9</v>
      </c>
      <c r="G161" s="31" t="s">
        <v>70</v>
      </c>
      <c r="H161" s="31" t="s">
        <v>61</v>
      </c>
      <c r="I161" s="28">
        <v>24</v>
      </c>
      <c r="J161" s="31" t="s">
        <v>57</v>
      </c>
      <c r="K161" s="28">
        <v>2</v>
      </c>
      <c r="L161" s="31" t="s">
        <v>65</v>
      </c>
      <c r="M161" s="31" t="s">
        <v>63</v>
      </c>
    </row>
    <row r="162" spans="1:13" x14ac:dyDescent="0.35">
      <c r="A162">
        <v>159</v>
      </c>
      <c r="B162" s="31" t="s">
        <v>60</v>
      </c>
      <c r="C162" s="30">
        <v>0</v>
      </c>
      <c r="D162" s="30">
        <v>909</v>
      </c>
      <c r="E162" s="28">
        <v>25</v>
      </c>
      <c r="F162" s="31">
        <v>3</v>
      </c>
      <c r="G162" s="31" t="s">
        <v>55</v>
      </c>
      <c r="H162" s="31" t="s">
        <v>56</v>
      </c>
      <c r="I162" s="28">
        <v>21</v>
      </c>
      <c r="J162" s="31" t="s">
        <v>73</v>
      </c>
      <c r="K162" s="28">
        <v>1</v>
      </c>
      <c r="L162" s="31" t="s">
        <v>62</v>
      </c>
      <c r="M162" s="31" t="s">
        <v>59</v>
      </c>
    </row>
    <row r="163" spans="1:13" x14ac:dyDescent="0.35">
      <c r="A163">
        <v>160</v>
      </c>
      <c r="B163" s="31" t="s">
        <v>76</v>
      </c>
      <c r="C163" s="30">
        <v>0</v>
      </c>
      <c r="D163" s="30">
        <v>775</v>
      </c>
      <c r="E163" s="28">
        <v>19</v>
      </c>
      <c r="F163" s="31">
        <v>8</v>
      </c>
      <c r="G163" s="31" t="s">
        <v>55</v>
      </c>
      <c r="H163" s="31" t="s">
        <v>68</v>
      </c>
      <c r="I163" s="28">
        <v>46</v>
      </c>
      <c r="J163" s="31" t="s">
        <v>57</v>
      </c>
      <c r="K163" s="28">
        <v>3</v>
      </c>
      <c r="L163" s="31" t="s">
        <v>58</v>
      </c>
      <c r="M163" s="31" t="s">
        <v>63</v>
      </c>
    </row>
    <row r="164" spans="1:13" x14ac:dyDescent="0.35">
      <c r="A164">
        <v>161</v>
      </c>
      <c r="B164" s="31" t="s">
        <v>60</v>
      </c>
      <c r="C164" s="30">
        <v>0</v>
      </c>
      <c r="D164" s="30">
        <v>979</v>
      </c>
      <c r="E164" s="28">
        <v>25</v>
      </c>
      <c r="F164" s="31">
        <v>48</v>
      </c>
      <c r="G164" s="31" t="s">
        <v>55</v>
      </c>
      <c r="H164" s="31" t="s">
        <v>56</v>
      </c>
      <c r="I164" s="28">
        <v>22</v>
      </c>
      <c r="J164" s="31" t="s">
        <v>67</v>
      </c>
      <c r="K164" s="28">
        <v>4</v>
      </c>
      <c r="L164" s="31" t="s">
        <v>62</v>
      </c>
      <c r="M164" s="31" t="s">
        <v>63</v>
      </c>
    </row>
    <row r="165" spans="1:13" x14ac:dyDescent="0.35">
      <c r="A165">
        <v>162</v>
      </c>
      <c r="B165" s="31" t="s">
        <v>60</v>
      </c>
      <c r="C165" s="30">
        <v>0</v>
      </c>
      <c r="D165" s="30">
        <v>948</v>
      </c>
      <c r="E165" s="28">
        <v>19</v>
      </c>
      <c r="F165" s="31">
        <v>2</v>
      </c>
      <c r="G165" s="31" t="s">
        <v>70</v>
      </c>
      <c r="H165" s="31" t="s">
        <v>61</v>
      </c>
      <c r="I165" s="28">
        <v>20</v>
      </c>
      <c r="J165" s="31" t="s">
        <v>67</v>
      </c>
      <c r="K165" s="28">
        <v>4</v>
      </c>
      <c r="L165" s="31" t="s">
        <v>62</v>
      </c>
      <c r="M165" s="31" t="s">
        <v>59</v>
      </c>
    </row>
    <row r="166" spans="1:13" x14ac:dyDescent="0.35">
      <c r="A166">
        <v>163</v>
      </c>
      <c r="B166" s="31" t="s">
        <v>69</v>
      </c>
      <c r="C166" s="30">
        <v>339</v>
      </c>
      <c r="D166" s="30">
        <v>2790</v>
      </c>
      <c r="E166" s="28">
        <v>22</v>
      </c>
      <c r="F166" s="31">
        <v>55</v>
      </c>
      <c r="G166" s="31" t="s">
        <v>55</v>
      </c>
      <c r="H166" s="31" t="s">
        <v>61</v>
      </c>
      <c r="I166" s="28">
        <v>60</v>
      </c>
      <c r="J166" s="31" t="s">
        <v>67</v>
      </c>
      <c r="K166" s="28">
        <v>2</v>
      </c>
      <c r="L166" s="31" t="s">
        <v>58</v>
      </c>
      <c r="M166" s="31" t="s">
        <v>63</v>
      </c>
    </row>
    <row r="167" spans="1:13" x14ac:dyDescent="0.35">
      <c r="A167">
        <v>164</v>
      </c>
      <c r="B167" s="31" t="s">
        <v>71</v>
      </c>
      <c r="C167" s="30">
        <v>0</v>
      </c>
      <c r="D167" s="30">
        <v>309</v>
      </c>
      <c r="E167" s="28">
        <v>49</v>
      </c>
      <c r="F167" s="31">
        <v>37</v>
      </c>
      <c r="G167" s="31" t="s">
        <v>55</v>
      </c>
      <c r="H167" s="31" t="s">
        <v>56</v>
      </c>
      <c r="I167" s="28">
        <v>25</v>
      </c>
      <c r="J167" s="31" t="s">
        <v>57</v>
      </c>
      <c r="K167" s="28">
        <v>3</v>
      </c>
      <c r="L167" s="31" t="s">
        <v>62</v>
      </c>
      <c r="M167" s="31" t="s">
        <v>59</v>
      </c>
    </row>
    <row r="168" spans="1:13" x14ac:dyDescent="0.35">
      <c r="A168">
        <v>165</v>
      </c>
      <c r="B168" s="31" t="s">
        <v>54</v>
      </c>
      <c r="C168" s="30">
        <v>0</v>
      </c>
      <c r="D168" s="30">
        <v>762</v>
      </c>
      <c r="E168" s="28">
        <v>10</v>
      </c>
      <c r="F168" s="31">
        <v>1</v>
      </c>
      <c r="G168" s="31" t="s">
        <v>70</v>
      </c>
      <c r="H168" s="31" t="s">
        <v>61</v>
      </c>
      <c r="I168" s="28">
        <v>21</v>
      </c>
      <c r="J168" s="31" t="s">
        <v>67</v>
      </c>
      <c r="K168" s="28">
        <v>4</v>
      </c>
      <c r="L168" s="31" t="s">
        <v>62</v>
      </c>
      <c r="M168" s="31" t="s">
        <v>63</v>
      </c>
    </row>
    <row r="169" spans="1:13" x14ac:dyDescent="0.35">
      <c r="A169">
        <v>166</v>
      </c>
      <c r="B169" s="31" t="s">
        <v>54</v>
      </c>
      <c r="C169" s="30">
        <v>0</v>
      </c>
      <c r="D169" s="30">
        <v>970</v>
      </c>
      <c r="E169" s="28">
        <v>13</v>
      </c>
      <c r="F169" s="31">
        <v>14</v>
      </c>
      <c r="G169" s="31" t="s">
        <v>70</v>
      </c>
      <c r="H169" s="31" t="s">
        <v>61</v>
      </c>
      <c r="I169" s="28">
        <v>22</v>
      </c>
      <c r="J169" s="31" t="s">
        <v>57</v>
      </c>
      <c r="K169" s="28">
        <v>1</v>
      </c>
      <c r="L169" s="31" t="s">
        <v>62</v>
      </c>
      <c r="M169" s="31" t="s">
        <v>59</v>
      </c>
    </row>
    <row r="170" spans="1:13" x14ac:dyDescent="0.35">
      <c r="A170">
        <v>167</v>
      </c>
      <c r="B170" s="31" t="s">
        <v>71</v>
      </c>
      <c r="C170" s="30">
        <v>105</v>
      </c>
      <c r="D170" s="30">
        <v>320</v>
      </c>
      <c r="E170" s="28">
        <v>28</v>
      </c>
      <c r="F170" s="31">
        <v>54</v>
      </c>
      <c r="G170" s="31" t="s">
        <v>55</v>
      </c>
      <c r="H170" s="31" t="s">
        <v>56</v>
      </c>
      <c r="I170" s="28">
        <v>29</v>
      </c>
      <c r="J170" s="31" t="s">
        <v>57</v>
      </c>
      <c r="K170" s="28">
        <v>2</v>
      </c>
      <c r="L170" s="31" t="s">
        <v>65</v>
      </c>
      <c r="M170" s="31" t="s">
        <v>59</v>
      </c>
    </row>
    <row r="171" spans="1:13" x14ac:dyDescent="0.35">
      <c r="A171">
        <v>168</v>
      </c>
      <c r="B171" s="31" t="s">
        <v>54</v>
      </c>
      <c r="C171" s="30">
        <v>0</v>
      </c>
      <c r="D171" s="30">
        <v>861</v>
      </c>
      <c r="E171" s="28">
        <v>13</v>
      </c>
      <c r="F171" s="31">
        <v>111</v>
      </c>
      <c r="G171" s="31" t="s">
        <v>55</v>
      </c>
      <c r="H171" s="31" t="s">
        <v>56</v>
      </c>
      <c r="I171" s="28">
        <v>56</v>
      </c>
      <c r="J171" s="31" t="s">
        <v>57</v>
      </c>
      <c r="K171" s="28">
        <v>4</v>
      </c>
      <c r="L171" s="31" t="s">
        <v>58</v>
      </c>
      <c r="M171" s="31" t="s">
        <v>63</v>
      </c>
    </row>
    <row r="172" spans="1:13" x14ac:dyDescent="0.35">
      <c r="A172">
        <v>169</v>
      </c>
      <c r="B172" s="31" t="s">
        <v>72</v>
      </c>
      <c r="C172" s="30">
        <v>216</v>
      </c>
      <c r="D172" s="30">
        <v>262</v>
      </c>
      <c r="E172" s="28">
        <v>37</v>
      </c>
      <c r="F172" s="31">
        <v>2</v>
      </c>
      <c r="G172" s="31" t="s">
        <v>55</v>
      </c>
      <c r="H172" s="31" t="s">
        <v>56</v>
      </c>
      <c r="I172" s="28">
        <v>32</v>
      </c>
      <c r="J172" s="31" t="s">
        <v>67</v>
      </c>
      <c r="K172" s="28">
        <v>1</v>
      </c>
      <c r="L172" s="31" t="s">
        <v>58</v>
      </c>
      <c r="M172" s="31" t="s">
        <v>63</v>
      </c>
    </row>
    <row r="173" spans="1:13" x14ac:dyDescent="0.35">
      <c r="A173">
        <v>170</v>
      </c>
      <c r="B173" s="31" t="s">
        <v>60</v>
      </c>
      <c r="C173" s="30">
        <v>113</v>
      </c>
      <c r="D173" s="30">
        <v>692</v>
      </c>
      <c r="E173" s="28">
        <v>11</v>
      </c>
      <c r="F173" s="31">
        <v>14</v>
      </c>
      <c r="G173" s="31" t="s">
        <v>55</v>
      </c>
      <c r="H173" s="31" t="s">
        <v>61</v>
      </c>
      <c r="I173" s="28">
        <v>30</v>
      </c>
      <c r="J173" s="31" t="s">
        <v>57</v>
      </c>
      <c r="K173" s="28">
        <v>2</v>
      </c>
      <c r="L173" s="31" t="s">
        <v>58</v>
      </c>
      <c r="M173" s="31" t="s">
        <v>59</v>
      </c>
    </row>
    <row r="174" spans="1:13" x14ac:dyDescent="0.35">
      <c r="A174">
        <v>171</v>
      </c>
      <c r="B174" s="31" t="s">
        <v>71</v>
      </c>
      <c r="C174" s="30">
        <v>109</v>
      </c>
      <c r="D174" s="30">
        <v>540</v>
      </c>
      <c r="E174" s="28">
        <v>37</v>
      </c>
      <c r="F174" s="31">
        <v>1</v>
      </c>
      <c r="G174" s="31" t="s">
        <v>55</v>
      </c>
      <c r="H174" s="31" t="s">
        <v>68</v>
      </c>
      <c r="I174" s="28">
        <v>27</v>
      </c>
      <c r="J174" s="31" t="s">
        <v>67</v>
      </c>
      <c r="K174" s="28">
        <v>4</v>
      </c>
      <c r="L174" s="31" t="s">
        <v>65</v>
      </c>
      <c r="M174" s="31" t="s">
        <v>63</v>
      </c>
    </row>
    <row r="175" spans="1:13" x14ac:dyDescent="0.35">
      <c r="A175">
        <v>172</v>
      </c>
      <c r="B175" s="31" t="s">
        <v>64</v>
      </c>
      <c r="C175" s="30">
        <v>0</v>
      </c>
      <c r="D175" s="30">
        <v>470</v>
      </c>
      <c r="E175" s="28">
        <v>13</v>
      </c>
      <c r="F175" s="31">
        <v>0</v>
      </c>
      <c r="G175" s="31" t="s">
        <v>70</v>
      </c>
      <c r="H175" s="31" t="s">
        <v>61</v>
      </c>
      <c r="I175" s="28">
        <v>37</v>
      </c>
      <c r="J175" s="31" t="s">
        <v>57</v>
      </c>
      <c r="K175" s="28">
        <v>2</v>
      </c>
      <c r="L175" s="31" t="s">
        <v>74</v>
      </c>
      <c r="M175" s="31" t="s">
        <v>59</v>
      </c>
    </row>
    <row r="176" spans="1:13" x14ac:dyDescent="0.35">
      <c r="A176">
        <v>173</v>
      </c>
      <c r="B176" s="31" t="s">
        <v>64</v>
      </c>
      <c r="C176" s="30">
        <v>0</v>
      </c>
      <c r="D176" s="30">
        <v>192</v>
      </c>
      <c r="E176" s="28">
        <v>7</v>
      </c>
      <c r="F176" s="31">
        <v>2</v>
      </c>
      <c r="G176" s="31" t="s">
        <v>55</v>
      </c>
      <c r="H176" s="31" t="s">
        <v>56</v>
      </c>
      <c r="I176" s="28">
        <v>39</v>
      </c>
      <c r="J176" s="31" t="s">
        <v>57</v>
      </c>
      <c r="K176" s="28">
        <v>4</v>
      </c>
      <c r="L176" s="31" t="s">
        <v>58</v>
      </c>
      <c r="M176" s="31" t="s">
        <v>59</v>
      </c>
    </row>
    <row r="177" spans="1:13" x14ac:dyDescent="0.35">
      <c r="A177">
        <v>174</v>
      </c>
      <c r="B177" s="31" t="s">
        <v>64</v>
      </c>
      <c r="C177" s="30">
        <v>8176</v>
      </c>
      <c r="D177" s="30">
        <v>12230</v>
      </c>
      <c r="E177" s="28">
        <v>7</v>
      </c>
      <c r="F177" s="31">
        <v>5</v>
      </c>
      <c r="G177" s="31" t="s">
        <v>55</v>
      </c>
      <c r="H177" s="31" t="s">
        <v>68</v>
      </c>
      <c r="I177" s="28">
        <v>26</v>
      </c>
      <c r="J177" s="31" t="s">
        <v>57</v>
      </c>
      <c r="K177" s="28">
        <v>2</v>
      </c>
      <c r="L177" s="31" t="s">
        <v>74</v>
      </c>
      <c r="M177" s="31" t="s">
        <v>59</v>
      </c>
    </row>
    <row r="178" spans="1:13" x14ac:dyDescent="0.35">
      <c r="A178">
        <v>175</v>
      </c>
      <c r="B178" s="31" t="s">
        <v>72</v>
      </c>
      <c r="C178" s="30">
        <v>0</v>
      </c>
      <c r="D178" s="30">
        <v>772</v>
      </c>
      <c r="E178" s="28">
        <v>25</v>
      </c>
      <c r="F178" s="31">
        <v>19</v>
      </c>
      <c r="G178" s="31" t="s">
        <v>55</v>
      </c>
      <c r="H178" s="31" t="s">
        <v>61</v>
      </c>
      <c r="I178" s="28">
        <v>32</v>
      </c>
      <c r="J178" s="31" t="s">
        <v>57</v>
      </c>
      <c r="K178" s="28">
        <v>2</v>
      </c>
      <c r="L178" s="31" t="s">
        <v>62</v>
      </c>
      <c r="M178" s="31" t="s">
        <v>59</v>
      </c>
    </row>
    <row r="179" spans="1:13" x14ac:dyDescent="0.35">
      <c r="A179">
        <v>176</v>
      </c>
      <c r="B179" s="31" t="s">
        <v>60</v>
      </c>
      <c r="C179" s="30">
        <v>468</v>
      </c>
      <c r="D179" s="30">
        <v>14186</v>
      </c>
      <c r="E179" s="28">
        <v>22</v>
      </c>
      <c r="F179" s="31">
        <v>24</v>
      </c>
      <c r="G179" s="31" t="s">
        <v>55</v>
      </c>
      <c r="H179" s="31" t="s">
        <v>56</v>
      </c>
      <c r="I179" s="28">
        <v>31</v>
      </c>
      <c r="J179" s="31" t="s">
        <v>57</v>
      </c>
      <c r="K179" s="28">
        <v>2</v>
      </c>
      <c r="L179" s="31" t="s">
        <v>62</v>
      </c>
      <c r="M179" s="31" t="s">
        <v>59</v>
      </c>
    </row>
    <row r="180" spans="1:13" x14ac:dyDescent="0.35">
      <c r="A180">
        <v>177</v>
      </c>
      <c r="B180" s="31" t="s">
        <v>71</v>
      </c>
      <c r="C180" s="30">
        <v>7885</v>
      </c>
      <c r="D180" s="30">
        <v>6330</v>
      </c>
      <c r="E180" s="28">
        <v>16</v>
      </c>
      <c r="F180" s="31">
        <v>14</v>
      </c>
      <c r="G180" s="31" t="s">
        <v>55</v>
      </c>
      <c r="H180" s="31" t="s">
        <v>56</v>
      </c>
      <c r="I180" s="28">
        <v>35</v>
      </c>
      <c r="J180" s="31" t="s">
        <v>57</v>
      </c>
      <c r="K180" s="28">
        <v>2</v>
      </c>
      <c r="L180" s="31" t="s">
        <v>62</v>
      </c>
      <c r="M180" s="31" t="s">
        <v>59</v>
      </c>
    </row>
    <row r="181" spans="1:13" x14ac:dyDescent="0.35">
      <c r="A181">
        <v>178</v>
      </c>
      <c r="B181" s="31" t="s">
        <v>54</v>
      </c>
      <c r="C181" s="30">
        <v>0</v>
      </c>
      <c r="D181" s="30">
        <v>18716</v>
      </c>
      <c r="E181" s="28">
        <v>19</v>
      </c>
      <c r="F181" s="31">
        <v>93</v>
      </c>
      <c r="G181" s="31" t="s">
        <v>55</v>
      </c>
      <c r="H181" s="31" t="s">
        <v>56</v>
      </c>
      <c r="I181" s="28">
        <v>31</v>
      </c>
      <c r="J181" s="31" t="s">
        <v>57</v>
      </c>
      <c r="K181" s="28">
        <v>3</v>
      </c>
      <c r="L181" s="31" t="s">
        <v>65</v>
      </c>
      <c r="M181" s="31" t="s">
        <v>59</v>
      </c>
    </row>
    <row r="182" spans="1:13" x14ac:dyDescent="0.35">
      <c r="A182">
        <v>179</v>
      </c>
      <c r="B182" s="31" t="s">
        <v>64</v>
      </c>
      <c r="C182" s="30">
        <v>0</v>
      </c>
      <c r="D182" s="30">
        <v>886</v>
      </c>
      <c r="E182" s="28">
        <v>22</v>
      </c>
      <c r="F182" s="31">
        <v>96</v>
      </c>
      <c r="G182" s="31" t="s">
        <v>55</v>
      </c>
      <c r="H182" s="31" t="s">
        <v>56</v>
      </c>
      <c r="I182" s="28">
        <v>64</v>
      </c>
      <c r="J182" s="31" t="s">
        <v>57</v>
      </c>
      <c r="K182" s="28">
        <v>4</v>
      </c>
      <c r="L182" s="31" t="s">
        <v>62</v>
      </c>
      <c r="M182" s="31" t="s">
        <v>59</v>
      </c>
    </row>
    <row r="183" spans="1:13" x14ac:dyDescent="0.35">
      <c r="A183">
        <v>180</v>
      </c>
      <c r="B183" s="31" t="s">
        <v>69</v>
      </c>
      <c r="C183" s="30">
        <v>0</v>
      </c>
      <c r="D183" s="30">
        <v>750</v>
      </c>
      <c r="E183" s="28">
        <v>37</v>
      </c>
      <c r="F183" s="31">
        <v>2</v>
      </c>
      <c r="G183" s="31" t="s">
        <v>55</v>
      </c>
      <c r="H183" s="31" t="s">
        <v>61</v>
      </c>
      <c r="I183" s="28">
        <v>27</v>
      </c>
      <c r="J183" s="31" t="s">
        <v>57</v>
      </c>
      <c r="K183" s="28">
        <v>1</v>
      </c>
      <c r="L183" s="31" t="s">
        <v>62</v>
      </c>
      <c r="M183" s="31" t="s">
        <v>63</v>
      </c>
    </row>
    <row r="184" spans="1:13" x14ac:dyDescent="0.35">
      <c r="A184">
        <v>181</v>
      </c>
      <c r="B184" s="31" t="s">
        <v>54</v>
      </c>
      <c r="C184" s="30">
        <v>0</v>
      </c>
      <c r="D184" s="30">
        <v>3870</v>
      </c>
      <c r="E184" s="28">
        <v>25</v>
      </c>
      <c r="F184" s="31">
        <v>11</v>
      </c>
      <c r="G184" s="31" t="s">
        <v>70</v>
      </c>
      <c r="H184" s="31" t="s">
        <v>61</v>
      </c>
      <c r="I184" s="28">
        <v>31</v>
      </c>
      <c r="J184" s="31" t="s">
        <v>57</v>
      </c>
      <c r="K184" s="28">
        <v>2</v>
      </c>
      <c r="L184" s="31" t="s">
        <v>58</v>
      </c>
      <c r="M184" s="31" t="s">
        <v>63</v>
      </c>
    </row>
    <row r="185" spans="1:13" x14ac:dyDescent="0.35">
      <c r="A185">
        <v>182</v>
      </c>
      <c r="B185" s="31" t="s">
        <v>54</v>
      </c>
      <c r="C185" s="30">
        <v>0</v>
      </c>
      <c r="D185" s="30">
        <v>3273</v>
      </c>
      <c r="E185" s="28">
        <v>13</v>
      </c>
      <c r="F185" s="31">
        <v>4</v>
      </c>
      <c r="G185" s="31" t="s">
        <v>55</v>
      </c>
      <c r="H185" s="31" t="s">
        <v>68</v>
      </c>
      <c r="I185" s="28">
        <v>32</v>
      </c>
      <c r="J185" s="31" t="s">
        <v>57</v>
      </c>
      <c r="K185" s="28">
        <v>3</v>
      </c>
      <c r="L185" s="31" t="s">
        <v>58</v>
      </c>
      <c r="M185" s="31" t="s">
        <v>63</v>
      </c>
    </row>
    <row r="186" spans="1:13" x14ac:dyDescent="0.35">
      <c r="A186">
        <v>183</v>
      </c>
      <c r="B186" s="31" t="s">
        <v>69</v>
      </c>
      <c r="C186" s="30">
        <v>0</v>
      </c>
      <c r="D186" s="30">
        <v>406</v>
      </c>
      <c r="E186" s="28">
        <v>6</v>
      </c>
      <c r="F186" s="31">
        <v>35</v>
      </c>
      <c r="G186" s="31" t="s">
        <v>55</v>
      </c>
      <c r="H186" s="31" t="s">
        <v>56</v>
      </c>
      <c r="I186" s="28">
        <v>73</v>
      </c>
      <c r="J186" s="31" t="s">
        <v>57</v>
      </c>
      <c r="K186" s="28">
        <v>4</v>
      </c>
      <c r="L186" s="31" t="s">
        <v>58</v>
      </c>
      <c r="M186" s="31" t="s">
        <v>59</v>
      </c>
    </row>
    <row r="187" spans="1:13" x14ac:dyDescent="0.35">
      <c r="A187">
        <v>184</v>
      </c>
      <c r="B187" s="31" t="s">
        <v>60</v>
      </c>
      <c r="C187" s="30">
        <v>0</v>
      </c>
      <c r="D187" s="30">
        <v>461</v>
      </c>
      <c r="E187" s="28">
        <v>13</v>
      </c>
      <c r="F187" s="31">
        <v>48</v>
      </c>
      <c r="G187" s="31" t="s">
        <v>70</v>
      </c>
      <c r="H187" s="31" t="s">
        <v>61</v>
      </c>
      <c r="I187" s="28">
        <v>30</v>
      </c>
      <c r="J187" s="31" t="s">
        <v>57</v>
      </c>
      <c r="K187" s="28">
        <v>4</v>
      </c>
      <c r="L187" s="31" t="s">
        <v>58</v>
      </c>
      <c r="M187" s="31" t="s">
        <v>59</v>
      </c>
    </row>
    <row r="188" spans="1:13" x14ac:dyDescent="0.35">
      <c r="A188">
        <v>185</v>
      </c>
      <c r="B188" s="31" t="s">
        <v>60</v>
      </c>
      <c r="C188" s="30">
        <v>0</v>
      </c>
      <c r="D188" s="30">
        <v>340</v>
      </c>
      <c r="E188" s="28">
        <v>19</v>
      </c>
      <c r="F188" s="31">
        <v>4</v>
      </c>
      <c r="G188" s="31" t="s">
        <v>55</v>
      </c>
      <c r="H188" s="31" t="s">
        <v>68</v>
      </c>
      <c r="I188" s="28">
        <v>42</v>
      </c>
      <c r="J188" s="31" t="s">
        <v>57</v>
      </c>
      <c r="K188" s="28">
        <v>1</v>
      </c>
      <c r="L188" s="31" t="s">
        <v>58</v>
      </c>
      <c r="M188" s="31" t="s">
        <v>63</v>
      </c>
    </row>
    <row r="189" spans="1:13" x14ac:dyDescent="0.35">
      <c r="A189">
        <v>186</v>
      </c>
      <c r="B189" s="31" t="s">
        <v>54</v>
      </c>
      <c r="C189" s="30">
        <v>0</v>
      </c>
      <c r="D189" s="30">
        <v>6490</v>
      </c>
      <c r="E189" s="28">
        <v>19</v>
      </c>
      <c r="F189" s="31">
        <v>85</v>
      </c>
      <c r="G189" s="31" t="s">
        <v>55</v>
      </c>
      <c r="H189" s="31" t="s">
        <v>56</v>
      </c>
      <c r="I189" s="28">
        <v>45</v>
      </c>
      <c r="J189" s="31" t="s">
        <v>57</v>
      </c>
      <c r="K189" s="28">
        <v>4</v>
      </c>
      <c r="L189" s="31" t="s">
        <v>62</v>
      </c>
      <c r="M189" s="31" t="s">
        <v>59</v>
      </c>
    </row>
    <row r="190" spans="1:13" x14ac:dyDescent="0.35">
      <c r="A190">
        <v>187</v>
      </c>
      <c r="B190" s="31" t="s">
        <v>54</v>
      </c>
      <c r="C190" s="30">
        <v>734</v>
      </c>
      <c r="D190" s="30">
        <v>348</v>
      </c>
      <c r="E190" s="28">
        <v>7</v>
      </c>
      <c r="F190" s="31">
        <v>100</v>
      </c>
      <c r="G190" s="31" t="s">
        <v>55</v>
      </c>
      <c r="H190" s="31" t="s">
        <v>56</v>
      </c>
      <c r="I190" s="28">
        <v>27</v>
      </c>
      <c r="J190" s="31" t="s">
        <v>57</v>
      </c>
      <c r="K190" s="28">
        <v>4</v>
      </c>
      <c r="L190" s="31" t="s">
        <v>62</v>
      </c>
      <c r="M190" s="31" t="s">
        <v>59</v>
      </c>
    </row>
    <row r="191" spans="1:13" x14ac:dyDescent="0.35">
      <c r="A191">
        <v>188</v>
      </c>
      <c r="B191" s="31" t="s">
        <v>60</v>
      </c>
      <c r="C191" s="30">
        <v>0</v>
      </c>
      <c r="D191" s="30">
        <v>506</v>
      </c>
      <c r="E191" s="28">
        <v>25</v>
      </c>
      <c r="F191" s="31">
        <v>3</v>
      </c>
      <c r="G191" s="31" t="s">
        <v>70</v>
      </c>
      <c r="H191" s="31" t="s">
        <v>61</v>
      </c>
      <c r="I191" s="28">
        <v>22</v>
      </c>
      <c r="J191" s="31" t="s">
        <v>67</v>
      </c>
      <c r="K191" s="28">
        <v>4</v>
      </c>
      <c r="L191" s="31" t="s">
        <v>58</v>
      </c>
      <c r="M191" s="31" t="s">
        <v>63</v>
      </c>
    </row>
    <row r="192" spans="1:13" x14ac:dyDescent="0.35">
      <c r="A192">
        <v>189</v>
      </c>
      <c r="B192" s="31" t="s">
        <v>71</v>
      </c>
      <c r="C192" s="30">
        <v>0</v>
      </c>
      <c r="D192" s="30">
        <v>14717</v>
      </c>
      <c r="E192" s="28">
        <v>28</v>
      </c>
      <c r="F192" s="31">
        <v>7</v>
      </c>
      <c r="G192" s="31" t="s">
        <v>55</v>
      </c>
      <c r="H192" s="31" t="s">
        <v>56</v>
      </c>
      <c r="I192" s="28">
        <v>26</v>
      </c>
      <c r="J192" s="31" t="s">
        <v>57</v>
      </c>
      <c r="K192" s="28">
        <v>2</v>
      </c>
      <c r="L192" s="31" t="s">
        <v>62</v>
      </c>
      <c r="M192" s="31" t="s">
        <v>59</v>
      </c>
    </row>
    <row r="193" spans="1:13" x14ac:dyDescent="0.35">
      <c r="A193">
        <v>190</v>
      </c>
      <c r="B193" s="31" t="s">
        <v>69</v>
      </c>
      <c r="C193" s="30">
        <v>172</v>
      </c>
      <c r="D193" s="30">
        <v>0</v>
      </c>
      <c r="E193" s="28">
        <v>25</v>
      </c>
      <c r="F193" s="31">
        <v>36</v>
      </c>
      <c r="G193" s="31" t="s">
        <v>55</v>
      </c>
      <c r="H193" s="31" t="s">
        <v>56</v>
      </c>
      <c r="I193" s="28">
        <v>33</v>
      </c>
      <c r="J193" s="31" t="s">
        <v>57</v>
      </c>
      <c r="K193" s="28">
        <v>3</v>
      </c>
      <c r="L193" s="31" t="s">
        <v>62</v>
      </c>
      <c r="M193" s="31" t="s">
        <v>59</v>
      </c>
    </row>
    <row r="194" spans="1:13" x14ac:dyDescent="0.35">
      <c r="A194">
        <v>191</v>
      </c>
      <c r="B194" s="31" t="s">
        <v>64</v>
      </c>
      <c r="C194" s="30">
        <v>644</v>
      </c>
      <c r="D194" s="30">
        <v>1571</v>
      </c>
      <c r="E194" s="28">
        <v>19</v>
      </c>
      <c r="F194" s="31">
        <v>1</v>
      </c>
      <c r="G194" s="31" t="s">
        <v>70</v>
      </c>
      <c r="H194" s="31" t="s">
        <v>61</v>
      </c>
      <c r="I194" s="28">
        <v>27</v>
      </c>
      <c r="J194" s="31" t="s">
        <v>57</v>
      </c>
      <c r="K194" s="28">
        <v>3</v>
      </c>
      <c r="L194" s="31" t="s">
        <v>62</v>
      </c>
      <c r="M194" s="31" t="s">
        <v>63</v>
      </c>
    </row>
    <row r="195" spans="1:13" x14ac:dyDescent="0.35">
      <c r="A195">
        <v>192</v>
      </c>
      <c r="B195" s="31" t="s">
        <v>64</v>
      </c>
      <c r="C195" s="30">
        <v>0</v>
      </c>
      <c r="D195" s="30">
        <v>0</v>
      </c>
      <c r="E195" s="28">
        <v>25</v>
      </c>
      <c r="F195" s="31">
        <v>19</v>
      </c>
      <c r="G195" s="31" t="s">
        <v>70</v>
      </c>
      <c r="H195" s="31" t="s">
        <v>61</v>
      </c>
      <c r="I195" s="28">
        <v>24</v>
      </c>
      <c r="J195" s="31" t="s">
        <v>67</v>
      </c>
      <c r="K195" s="28">
        <v>4</v>
      </c>
      <c r="L195" s="31" t="s">
        <v>62</v>
      </c>
      <c r="M195" s="31" t="s">
        <v>63</v>
      </c>
    </row>
    <row r="196" spans="1:13" x14ac:dyDescent="0.35">
      <c r="A196">
        <v>193</v>
      </c>
      <c r="B196" s="31" t="s">
        <v>60</v>
      </c>
      <c r="C196" s="30">
        <v>617</v>
      </c>
      <c r="D196" s="30">
        <v>411</v>
      </c>
      <c r="E196" s="28">
        <v>31</v>
      </c>
      <c r="F196" s="31">
        <v>3</v>
      </c>
      <c r="G196" s="31" t="s">
        <v>55</v>
      </c>
      <c r="H196" s="31" t="s">
        <v>68</v>
      </c>
      <c r="I196" s="28">
        <v>21</v>
      </c>
      <c r="J196" s="31" t="s">
        <v>57</v>
      </c>
      <c r="K196" s="28">
        <v>1</v>
      </c>
      <c r="L196" s="31" t="s">
        <v>62</v>
      </c>
      <c r="M196" s="31" t="s">
        <v>59</v>
      </c>
    </row>
    <row r="197" spans="1:13" x14ac:dyDescent="0.35">
      <c r="A197">
        <v>194</v>
      </c>
      <c r="B197" s="31" t="s">
        <v>64</v>
      </c>
      <c r="C197" s="30">
        <v>0</v>
      </c>
      <c r="D197" s="30">
        <v>544</v>
      </c>
      <c r="E197" s="28">
        <v>25</v>
      </c>
      <c r="F197" s="31">
        <v>0</v>
      </c>
      <c r="G197" s="31" t="s">
        <v>70</v>
      </c>
      <c r="H197" s="31" t="s">
        <v>61</v>
      </c>
      <c r="I197" s="28">
        <v>28</v>
      </c>
      <c r="J197" s="31" t="s">
        <v>67</v>
      </c>
      <c r="K197" s="28">
        <v>4</v>
      </c>
      <c r="L197" s="31" t="s">
        <v>74</v>
      </c>
      <c r="M197" s="31" t="s">
        <v>63</v>
      </c>
    </row>
    <row r="198" spans="1:13" x14ac:dyDescent="0.35">
      <c r="A198">
        <v>195</v>
      </c>
      <c r="B198" s="31" t="s">
        <v>54</v>
      </c>
      <c r="C198" s="30">
        <v>586</v>
      </c>
      <c r="D198" s="30">
        <v>0</v>
      </c>
      <c r="E198" s="28">
        <v>13</v>
      </c>
      <c r="F198" s="31">
        <v>0</v>
      </c>
      <c r="G198" s="31" t="s">
        <v>55</v>
      </c>
      <c r="H198" s="31" t="s">
        <v>56</v>
      </c>
      <c r="I198" s="28">
        <v>51</v>
      </c>
      <c r="J198" s="31" t="s">
        <v>57</v>
      </c>
      <c r="K198" s="28">
        <v>1</v>
      </c>
      <c r="L198" s="31" t="s">
        <v>65</v>
      </c>
      <c r="M198" s="31" t="s">
        <v>63</v>
      </c>
    </row>
    <row r="199" spans="1:13" x14ac:dyDescent="0.35">
      <c r="A199">
        <v>196</v>
      </c>
      <c r="B199" s="31" t="s">
        <v>60</v>
      </c>
      <c r="C199" s="30">
        <v>0</v>
      </c>
      <c r="D199" s="30">
        <v>835</v>
      </c>
      <c r="E199" s="28">
        <v>19</v>
      </c>
      <c r="F199" s="31">
        <v>42</v>
      </c>
      <c r="G199" s="31" t="s">
        <v>70</v>
      </c>
      <c r="H199" s="31" t="s">
        <v>61</v>
      </c>
      <c r="I199" s="28">
        <v>21</v>
      </c>
      <c r="J199" s="31" t="s">
        <v>57</v>
      </c>
      <c r="K199" s="28">
        <v>1</v>
      </c>
      <c r="L199" s="31" t="s">
        <v>62</v>
      </c>
      <c r="M199" s="31" t="s">
        <v>63</v>
      </c>
    </row>
    <row r="200" spans="1:13" x14ac:dyDescent="0.35">
      <c r="A200">
        <v>197</v>
      </c>
      <c r="B200" s="31" t="s">
        <v>54</v>
      </c>
      <c r="C200" s="30">
        <v>0</v>
      </c>
      <c r="D200" s="30">
        <v>823</v>
      </c>
      <c r="E200" s="28">
        <v>25</v>
      </c>
      <c r="F200" s="31">
        <v>47</v>
      </c>
      <c r="G200" s="31" t="s">
        <v>55</v>
      </c>
      <c r="H200" s="31" t="s">
        <v>56</v>
      </c>
      <c r="I200" s="28">
        <v>27</v>
      </c>
      <c r="J200" s="31" t="s">
        <v>57</v>
      </c>
      <c r="K200" s="28">
        <v>2</v>
      </c>
      <c r="L200" s="31" t="s">
        <v>62</v>
      </c>
      <c r="M200" s="31" t="s">
        <v>59</v>
      </c>
    </row>
    <row r="201" spans="1:13" x14ac:dyDescent="0.35">
      <c r="A201">
        <v>198</v>
      </c>
      <c r="B201" s="31" t="s">
        <v>69</v>
      </c>
      <c r="C201" s="30">
        <v>0</v>
      </c>
      <c r="D201" s="30">
        <v>5180</v>
      </c>
      <c r="E201" s="28">
        <v>22</v>
      </c>
      <c r="F201" s="31">
        <v>4</v>
      </c>
      <c r="G201" s="31" t="s">
        <v>55</v>
      </c>
      <c r="H201" s="31" t="s">
        <v>56</v>
      </c>
      <c r="I201" s="28">
        <v>40</v>
      </c>
      <c r="J201" s="31" t="s">
        <v>57</v>
      </c>
      <c r="K201" s="28">
        <v>2</v>
      </c>
      <c r="L201" s="31" t="s">
        <v>58</v>
      </c>
      <c r="M201" s="31" t="s">
        <v>63</v>
      </c>
    </row>
    <row r="202" spans="1:13" x14ac:dyDescent="0.35">
      <c r="A202">
        <v>199</v>
      </c>
      <c r="B202" s="31" t="s">
        <v>54</v>
      </c>
      <c r="C202" s="30">
        <v>0</v>
      </c>
      <c r="D202" s="30">
        <v>408</v>
      </c>
      <c r="E202" s="28">
        <v>16</v>
      </c>
      <c r="F202" s="31">
        <v>12</v>
      </c>
      <c r="G202" s="31" t="s">
        <v>55</v>
      </c>
      <c r="H202" s="31" t="s">
        <v>56</v>
      </c>
      <c r="I202" s="28">
        <v>34</v>
      </c>
      <c r="J202" s="31" t="s">
        <v>73</v>
      </c>
      <c r="K202" s="28">
        <v>4</v>
      </c>
      <c r="L202" s="31" t="s">
        <v>62</v>
      </c>
      <c r="M202" s="31" t="s">
        <v>59</v>
      </c>
    </row>
    <row r="203" spans="1:13" x14ac:dyDescent="0.35">
      <c r="A203">
        <v>200</v>
      </c>
      <c r="B203" s="31" t="s">
        <v>64</v>
      </c>
      <c r="C203" s="30">
        <v>0</v>
      </c>
      <c r="D203" s="30">
        <v>821</v>
      </c>
      <c r="E203" s="28">
        <v>48</v>
      </c>
      <c r="F203" s="31">
        <v>5</v>
      </c>
      <c r="G203" s="31" t="s">
        <v>70</v>
      </c>
      <c r="H203" s="31" t="s">
        <v>61</v>
      </c>
      <c r="I203" s="28">
        <v>34</v>
      </c>
      <c r="J203" s="31" t="s">
        <v>57</v>
      </c>
      <c r="K203" s="28">
        <v>1</v>
      </c>
      <c r="L203" s="31" t="s">
        <v>58</v>
      </c>
      <c r="M203" s="31" t="s">
        <v>59</v>
      </c>
    </row>
    <row r="204" spans="1:13" x14ac:dyDescent="0.35">
      <c r="A204">
        <v>201</v>
      </c>
      <c r="B204" s="31" t="s">
        <v>66</v>
      </c>
      <c r="C204" s="30">
        <v>522</v>
      </c>
      <c r="D204" s="30">
        <v>385</v>
      </c>
      <c r="E204" s="28">
        <v>10</v>
      </c>
      <c r="F204" s="31">
        <v>66</v>
      </c>
      <c r="G204" s="31" t="s">
        <v>55</v>
      </c>
      <c r="H204" s="31" t="s">
        <v>56</v>
      </c>
      <c r="I204" s="28">
        <v>63</v>
      </c>
      <c r="J204" s="31" t="s">
        <v>57</v>
      </c>
      <c r="K204" s="28">
        <v>4</v>
      </c>
      <c r="L204" s="31" t="s">
        <v>58</v>
      </c>
      <c r="M204" s="31" t="s">
        <v>59</v>
      </c>
    </row>
    <row r="205" spans="1:13" x14ac:dyDescent="0.35">
      <c r="A205">
        <v>202</v>
      </c>
      <c r="B205" s="31" t="s">
        <v>64</v>
      </c>
      <c r="C205" s="30">
        <v>585</v>
      </c>
      <c r="D205" s="30">
        <v>2223</v>
      </c>
      <c r="E205" s="28">
        <v>16</v>
      </c>
      <c r="F205" s="31">
        <v>0</v>
      </c>
      <c r="G205" s="31" t="s">
        <v>55</v>
      </c>
      <c r="H205" s="31" t="s">
        <v>56</v>
      </c>
      <c r="I205" s="28">
        <v>33</v>
      </c>
      <c r="J205" s="31" t="s">
        <v>57</v>
      </c>
      <c r="K205" s="28">
        <v>2</v>
      </c>
      <c r="L205" s="31" t="s">
        <v>65</v>
      </c>
      <c r="M205" s="31" t="s">
        <v>63</v>
      </c>
    </row>
    <row r="206" spans="1:13" x14ac:dyDescent="0.35">
      <c r="A206">
        <v>203</v>
      </c>
      <c r="B206" s="31" t="s">
        <v>64</v>
      </c>
      <c r="C206" s="30">
        <v>5588</v>
      </c>
      <c r="D206" s="30">
        <v>0</v>
      </c>
      <c r="E206" s="28">
        <v>22</v>
      </c>
      <c r="F206" s="31">
        <v>10</v>
      </c>
      <c r="G206" s="31" t="s">
        <v>70</v>
      </c>
      <c r="H206" s="31" t="s">
        <v>61</v>
      </c>
      <c r="I206" s="28">
        <v>28</v>
      </c>
      <c r="J206" s="31" t="s">
        <v>57</v>
      </c>
      <c r="K206" s="28">
        <v>4</v>
      </c>
      <c r="L206" s="31" t="s">
        <v>62</v>
      </c>
      <c r="M206" s="31" t="s">
        <v>63</v>
      </c>
    </row>
    <row r="207" spans="1:13" x14ac:dyDescent="0.35">
      <c r="A207">
        <v>204</v>
      </c>
      <c r="B207" s="31" t="s">
        <v>64</v>
      </c>
      <c r="C207" s="30">
        <v>0</v>
      </c>
      <c r="D207" s="30">
        <v>605</v>
      </c>
      <c r="E207" s="28">
        <v>37</v>
      </c>
      <c r="F207" s="31">
        <v>20</v>
      </c>
      <c r="G207" s="31" t="s">
        <v>70</v>
      </c>
      <c r="H207" s="31" t="s">
        <v>61</v>
      </c>
      <c r="I207" s="28">
        <v>24</v>
      </c>
      <c r="J207" s="31" t="s">
        <v>57</v>
      </c>
      <c r="K207" s="28">
        <v>2</v>
      </c>
      <c r="L207" s="31" t="s">
        <v>62</v>
      </c>
      <c r="M207" s="31" t="s">
        <v>63</v>
      </c>
    </row>
    <row r="208" spans="1:13" x14ac:dyDescent="0.35">
      <c r="A208">
        <v>205</v>
      </c>
      <c r="B208" s="31" t="s">
        <v>60</v>
      </c>
      <c r="C208" s="30">
        <v>352</v>
      </c>
      <c r="D208" s="30">
        <v>7525</v>
      </c>
      <c r="E208" s="28">
        <v>13</v>
      </c>
      <c r="F208" s="31">
        <v>4</v>
      </c>
      <c r="G208" s="31" t="s">
        <v>70</v>
      </c>
      <c r="H208" s="31" t="s">
        <v>61</v>
      </c>
      <c r="I208" s="28">
        <v>18</v>
      </c>
      <c r="J208" s="31" t="s">
        <v>67</v>
      </c>
      <c r="K208" s="28">
        <v>4</v>
      </c>
      <c r="L208" s="31" t="s">
        <v>58</v>
      </c>
      <c r="M208" s="31" t="s">
        <v>59</v>
      </c>
    </row>
    <row r="209" spans="1:13" x14ac:dyDescent="0.35">
      <c r="A209">
        <v>206</v>
      </c>
      <c r="B209" s="31" t="s">
        <v>54</v>
      </c>
      <c r="C209" s="30">
        <v>0</v>
      </c>
      <c r="D209" s="30">
        <v>3529</v>
      </c>
      <c r="E209" s="28">
        <v>14</v>
      </c>
      <c r="F209" s="31">
        <v>0</v>
      </c>
      <c r="G209" s="31" t="s">
        <v>70</v>
      </c>
      <c r="H209" s="31" t="s">
        <v>61</v>
      </c>
      <c r="I209" s="28">
        <v>63</v>
      </c>
      <c r="J209" s="31" t="s">
        <v>57</v>
      </c>
      <c r="K209" s="28">
        <v>4</v>
      </c>
      <c r="L209" s="31" t="s">
        <v>62</v>
      </c>
      <c r="M209" s="31" t="s">
        <v>59</v>
      </c>
    </row>
    <row r="210" spans="1:13" x14ac:dyDescent="0.35">
      <c r="A210">
        <v>207</v>
      </c>
      <c r="B210" s="31" t="s">
        <v>69</v>
      </c>
      <c r="C210" s="30">
        <v>2715</v>
      </c>
      <c r="D210" s="30">
        <v>1435</v>
      </c>
      <c r="E210" s="28">
        <v>49</v>
      </c>
      <c r="F210" s="31">
        <v>14</v>
      </c>
      <c r="G210" s="31" t="s">
        <v>55</v>
      </c>
      <c r="H210" s="31" t="s">
        <v>61</v>
      </c>
      <c r="I210" s="28">
        <v>37</v>
      </c>
      <c r="J210" s="31" t="s">
        <v>57</v>
      </c>
      <c r="K210" s="28">
        <v>2</v>
      </c>
      <c r="L210" s="31" t="s">
        <v>62</v>
      </c>
      <c r="M210" s="31" t="s">
        <v>63</v>
      </c>
    </row>
    <row r="211" spans="1:13" x14ac:dyDescent="0.35">
      <c r="A211">
        <v>208</v>
      </c>
      <c r="B211" s="31" t="s">
        <v>73</v>
      </c>
      <c r="C211" s="30">
        <v>560</v>
      </c>
      <c r="D211" s="30">
        <v>887</v>
      </c>
      <c r="E211" s="28">
        <v>25</v>
      </c>
      <c r="F211" s="31">
        <v>20</v>
      </c>
      <c r="G211" s="31" t="s">
        <v>55</v>
      </c>
      <c r="H211" s="31" t="s">
        <v>56</v>
      </c>
      <c r="I211" s="28">
        <v>38</v>
      </c>
      <c r="J211" s="31" t="s">
        <v>57</v>
      </c>
      <c r="K211" s="28">
        <v>3</v>
      </c>
      <c r="L211" s="31" t="s">
        <v>65</v>
      </c>
      <c r="M211" s="31" t="s">
        <v>63</v>
      </c>
    </row>
    <row r="212" spans="1:13" x14ac:dyDescent="0.35">
      <c r="A212">
        <v>209</v>
      </c>
      <c r="B212" s="31" t="s">
        <v>54</v>
      </c>
      <c r="C212" s="30">
        <v>895</v>
      </c>
      <c r="D212" s="30">
        <v>243</v>
      </c>
      <c r="E212" s="28">
        <v>13</v>
      </c>
      <c r="F212" s="31">
        <v>4</v>
      </c>
      <c r="G212" s="31" t="s">
        <v>55</v>
      </c>
      <c r="H212" s="31" t="s">
        <v>68</v>
      </c>
      <c r="I212" s="28">
        <v>22</v>
      </c>
      <c r="J212" s="31" t="s">
        <v>67</v>
      </c>
      <c r="K212" s="28">
        <v>1</v>
      </c>
      <c r="L212" s="31" t="s">
        <v>62</v>
      </c>
      <c r="M212" s="31" t="s">
        <v>63</v>
      </c>
    </row>
    <row r="213" spans="1:13" x14ac:dyDescent="0.35">
      <c r="A213">
        <v>210</v>
      </c>
      <c r="B213" s="31" t="s">
        <v>64</v>
      </c>
      <c r="C213" s="30">
        <v>305</v>
      </c>
      <c r="D213" s="30">
        <v>4553</v>
      </c>
      <c r="E213" s="28">
        <v>7</v>
      </c>
      <c r="F213" s="31">
        <v>2</v>
      </c>
      <c r="G213" s="31" t="s">
        <v>70</v>
      </c>
      <c r="H213" s="31" t="s">
        <v>61</v>
      </c>
      <c r="I213" s="28">
        <v>31</v>
      </c>
      <c r="J213" s="31" t="s">
        <v>57</v>
      </c>
      <c r="K213" s="28">
        <v>1</v>
      </c>
      <c r="L213" s="31" t="s">
        <v>58</v>
      </c>
      <c r="M213" s="31" t="s">
        <v>63</v>
      </c>
    </row>
    <row r="214" spans="1:13" x14ac:dyDescent="0.35">
      <c r="A214">
        <v>211</v>
      </c>
      <c r="B214" s="31" t="s">
        <v>54</v>
      </c>
      <c r="C214" s="30">
        <v>0</v>
      </c>
      <c r="D214" s="30">
        <v>418</v>
      </c>
      <c r="E214" s="28">
        <v>19</v>
      </c>
      <c r="F214" s="31">
        <v>4</v>
      </c>
      <c r="G214" s="31" t="s">
        <v>55</v>
      </c>
      <c r="H214" s="31" t="s">
        <v>56</v>
      </c>
      <c r="I214" s="28">
        <v>31</v>
      </c>
      <c r="J214" s="31" t="s">
        <v>57</v>
      </c>
      <c r="K214" s="28">
        <v>2</v>
      </c>
      <c r="L214" s="31" t="s">
        <v>62</v>
      </c>
      <c r="M214" s="31" t="s">
        <v>59</v>
      </c>
    </row>
    <row r="215" spans="1:13" x14ac:dyDescent="0.35">
      <c r="A215">
        <v>212</v>
      </c>
      <c r="B215" s="31" t="s">
        <v>64</v>
      </c>
      <c r="C215" s="30">
        <v>0</v>
      </c>
      <c r="D215" s="30">
        <v>771</v>
      </c>
      <c r="E215" s="28">
        <v>25</v>
      </c>
      <c r="F215" s="31">
        <v>0</v>
      </c>
      <c r="G215" s="31" t="s">
        <v>55</v>
      </c>
      <c r="H215" s="31" t="s">
        <v>56</v>
      </c>
      <c r="I215" s="28">
        <v>42</v>
      </c>
      <c r="J215" s="31" t="s">
        <v>73</v>
      </c>
      <c r="K215" s="28">
        <v>2</v>
      </c>
      <c r="L215" s="31" t="s">
        <v>62</v>
      </c>
      <c r="M215" s="31" t="s">
        <v>63</v>
      </c>
    </row>
    <row r="216" spans="1:13" x14ac:dyDescent="0.35">
      <c r="A216">
        <v>213</v>
      </c>
      <c r="B216" s="31" t="s">
        <v>60</v>
      </c>
      <c r="C216" s="30">
        <v>0</v>
      </c>
      <c r="D216" s="30">
        <v>463</v>
      </c>
      <c r="E216" s="28">
        <v>11</v>
      </c>
      <c r="F216" s="31">
        <v>13</v>
      </c>
      <c r="G216" s="31" t="s">
        <v>55</v>
      </c>
      <c r="H216" s="31" t="s">
        <v>56</v>
      </c>
      <c r="I216" s="28">
        <v>24</v>
      </c>
      <c r="J216" s="31" t="s">
        <v>67</v>
      </c>
      <c r="K216" s="28">
        <v>2</v>
      </c>
      <c r="L216" s="31" t="s">
        <v>58</v>
      </c>
      <c r="M216" s="31" t="s">
        <v>63</v>
      </c>
    </row>
    <row r="217" spans="1:13" x14ac:dyDescent="0.35">
      <c r="A217">
        <v>214</v>
      </c>
      <c r="B217" s="31" t="s">
        <v>69</v>
      </c>
      <c r="C217" s="30">
        <v>8948</v>
      </c>
      <c r="D217" s="30">
        <v>110</v>
      </c>
      <c r="E217" s="28">
        <v>31</v>
      </c>
      <c r="F217" s="31">
        <v>90</v>
      </c>
      <c r="G217" s="31" t="s">
        <v>55</v>
      </c>
      <c r="H217" s="31" t="s">
        <v>56</v>
      </c>
      <c r="I217" s="28">
        <v>65</v>
      </c>
      <c r="J217" s="31" t="s">
        <v>57</v>
      </c>
      <c r="K217" s="28">
        <v>4</v>
      </c>
      <c r="L217" s="31" t="s">
        <v>65</v>
      </c>
      <c r="M217" s="31" t="s">
        <v>63</v>
      </c>
    </row>
    <row r="218" spans="1:13" x14ac:dyDescent="0.35">
      <c r="A218">
        <v>215</v>
      </c>
      <c r="B218" s="31" t="s">
        <v>71</v>
      </c>
      <c r="C218" s="30">
        <v>0</v>
      </c>
      <c r="D218" s="30">
        <v>10099</v>
      </c>
      <c r="E218" s="28">
        <v>16</v>
      </c>
      <c r="F218" s="31">
        <v>108</v>
      </c>
      <c r="G218" s="31" t="s">
        <v>55</v>
      </c>
      <c r="H218" s="31" t="s">
        <v>56</v>
      </c>
      <c r="I218" s="28">
        <v>22</v>
      </c>
      <c r="J218" s="31" t="s">
        <v>67</v>
      </c>
      <c r="K218" s="28">
        <v>4</v>
      </c>
      <c r="L218" s="31" t="s">
        <v>62</v>
      </c>
      <c r="M218" s="31" t="s">
        <v>59</v>
      </c>
    </row>
    <row r="219" spans="1:13" x14ac:dyDescent="0.35">
      <c r="A219">
        <v>216</v>
      </c>
      <c r="B219" s="31" t="s">
        <v>71</v>
      </c>
      <c r="C219" s="30">
        <v>0</v>
      </c>
      <c r="D219" s="30">
        <v>13428</v>
      </c>
      <c r="E219" s="28">
        <v>7</v>
      </c>
      <c r="F219" s="31">
        <v>0</v>
      </c>
      <c r="G219" s="31" t="s">
        <v>70</v>
      </c>
      <c r="H219" s="31" t="s">
        <v>61</v>
      </c>
      <c r="I219" s="28">
        <v>22</v>
      </c>
      <c r="J219" s="31" t="s">
        <v>67</v>
      </c>
      <c r="K219" s="28">
        <v>2</v>
      </c>
      <c r="L219" s="31" t="s">
        <v>74</v>
      </c>
      <c r="M219" s="31" t="s">
        <v>59</v>
      </c>
    </row>
    <row r="220" spans="1:13" x14ac:dyDescent="0.35">
      <c r="A220">
        <v>217</v>
      </c>
      <c r="B220" s="31" t="s">
        <v>54</v>
      </c>
      <c r="C220" s="30">
        <v>0</v>
      </c>
      <c r="D220" s="30">
        <v>208</v>
      </c>
      <c r="E220" s="28">
        <v>13</v>
      </c>
      <c r="F220" s="31">
        <v>23</v>
      </c>
      <c r="G220" s="31" t="s">
        <v>55</v>
      </c>
      <c r="H220" s="31" t="s">
        <v>56</v>
      </c>
      <c r="I220" s="28">
        <v>51</v>
      </c>
      <c r="J220" s="31" t="s">
        <v>57</v>
      </c>
      <c r="K220" s="28">
        <v>4</v>
      </c>
      <c r="L220" s="31" t="s">
        <v>62</v>
      </c>
      <c r="M220" s="31" t="s">
        <v>59</v>
      </c>
    </row>
    <row r="221" spans="1:13" x14ac:dyDescent="0.35">
      <c r="A221">
        <v>218</v>
      </c>
      <c r="B221" s="31" t="s">
        <v>54</v>
      </c>
      <c r="C221" s="30">
        <v>0</v>
      </c>
      <c r="D221" s="30">
        <v>552</v>
      </c>
      <c r="E221" s="28">
        <v>13</v>
      </c>
      <c r="F221" s="31">
        <v>15</v>
      </c>
      <c r="G221" s="31" t="s">
        <v>70</v>
      </c>
      <c r="H221" s="31" t="s">
        <v>61</v>
      </c>
      <c r="I221" s="28">
        <v>23</v>
      </c>
      <c r="J221" s="31" t="s">
        <v>57</v>
      </c>
      <c r="K221" s="28">
        <v>4</v>
      </c>
      <c r="L221" s="31" t="s">
        <v>58</v>
      </c>
      <c r="M221" s="31" t="s">
        <v>63</v>
      </c>
    </row>
    <row r="222" spans="1:13" x14ac:dyDescent="0.35">
      <c r="A222">
        <v>219</v>
      </c>
      <c r="B222" s="31" t="s">
        <v>66</v>
      </c>
      <c r="C222" s="30">
        <v>0</v>
      </c>
      <c r="D222" s="30">
        <v>3105</v>
      </c>
      <c r="E222" s="28">
        <v>16</v>
      </c>
      <c r="F222" s="31">
        <v>19</v>
      </c>
      <c r="G222" s="31" t="s">
        <v>70</v>
      </c>
      <c r="H222" s="31" t="s">
        <v>61</v>
      </c>
      <c r="I222" s="28">
        <v>30</v>
      </c>
      <c r="J222" s="31" t="s">
        <v>57</v>
      </c>
      <c r="K222" s="28">
        <v>3</v>
      </c>
      <c r="L222" s="31" t="s">
        <v>62</v>
      </c>
      <c r="M222" s="31" t="s">
        <v>59</v>
      </c>
    </row>
    <row r="223" spans="1:13" x14ac:dyDescent="0.35">
      <c r="A223">
        <v>220</v>
      </c>
      <c r="B223" s="31" t="s">
        <v>54</v>
      </c>
      <c r="C223" s="30">
        <v>483</v>
      </c>
      <c r="D223" s="30">
        <v>415</v>
      </c>
      <c r="E223" s="28">
        <v>19</v>
      </c>
      <c r="F223" s="31">
        <v>6</v>
      </c>
      <c r="G223" s="31" t="s">
        <v>55</v>
      </c>
      <c r="H223" s="31" t="s">
        <v>68</v>
      </c>
      <c r="I223" s="28">
        <v>32</v>
      </c>
      <c r="J223" s="31" t="s">
        <v>57</v>
      </c>
      <c r="K223" s="28">
        <v>2</v>
      </c>
      <c r="L223" s="31" t="s">
        <v>62</v>
      </c>
      <c r="M223" s="31" t="s">
        <v>63</v>
      </c>
    </row>
    <row r="224" spans="1:13" x14ac:dyDescent="0.35">
      <c r="A224">
        <v>221</v>
      </c>
      <c r="B224" s="31" t="s">
        <v>76</v>
      </c>
      <c r="C224" s="30">
        <v>0</v>
      </c>
      <c r="D224" s="30">
        <v>1238</v>
      </c>
      <c r="E224" s="28">
        <v>13</v>
      </c>
      <c r="F224" s="31">
        <v>0</v>
      </c>
      <c r="G224" s="31" t="s">
        <v>70</v>
      </c>
      <c r="H224" s="31" t="s">
        <v>61</v>
      </c>
      <c r="I224" s="28">
        <v>21</v>
      </c>
      <c r="J224" s="31" t="s">
        <v>57</v>
      </c>
      <c r="K224" s="28">
        <v>3</v>
      </c>
      <c r="L224" s="31" t="s">
        <v>62</v>
      </c>
      <c r="M224" s="31" t="s">
        <v>63</v>
      </c>
    </row>
    <row r="225" spans="1:13" x14ac:dyDescent="0.35">
      <c r="A225">
        <v>222</v>
      </c>
      <c r="B225" s="31" t="s">
        <v>66</v>
      </c>
      <c r="C225" s="30">
        <v>0</v>
      </c>
      <c r="D225" s="30">
        <v>238</v>
      </c>
      <c r="E225" s="28">
        <v>13</v>
      </c>
      <c r="F225" s="31">
        <v>2</v>
      </c>
      <c r="G225" s="31" t="s">
        <v>70</v>
      </c>
      <c r="H225" s="31" t="s">
        <v>61</v>
      </c>
      <c r="I225" s="28">
        <v>52</v>
      </c>
      <c r="J225" s="31" t="s">
        <v>57</v>
      </c>
      <c r="K225" s="28">
        <v>4</v>
      </c>
      <c r="L225" s="31" t="s">
        <v>62</v>
      </c>
      <c r="M225" s="31" t="s">
        <v>63</v>
      </c>
    </row>
    <row r="226" spans="1:13" x14ac:dyDescent="0.35">
      <c r="A226">
        <v>223</v>
      </c>
      <c r="B226" s="31" t="s">
        <v>60</v>
      </c>
      <c r="C226" s="30">
        <v>0</v>
      </c>
      <c r="D226" s="30">
        <v>127</v>
      </c>
      <c r="E226" s="28">
        <v>31</v>
      </c>
      <c r="F226" s="31">
        <v>35</v>
      </c>
      <c r="G226" s="31" t="s">
        <v>70</v>
      </c>
      <c r="H226" s="31" t="s">
        <v>61</v>
      </c>
      <c r="I226" s="28">
        <v>22</v>
      </c>
      <c r="J226" s="31" t="s">
        <v>67</v>
      </c>
      <c r="K226" s="28">
        <v>4</v>
      </c>
      <c r="L226" s="31" t="s">
        <v>62</v>
      </c>
      <c r="M226" s="31" t="s">
        <v>63</v>
      </c>
    </row>
    <row r="227" spans="1:13" x14ac:dyDescent="0.35">
      <c r="A227">
        <v>224</v>
      </c>
      <c r="B227" s="31" t="s">
        <v>69</v>
      </c>
      <c r="C227" s="30">
        <v>663</v>
      </c>
      <c r="D227" s="30">
        <v>0</v>
      </c>
      <c r="E227" s="28">
        <v>19</v>
      </c>
      <c r="F227" s="31">
        <v>57</v>
      </c>
      <c r="G227" s="31" t="s">
        <v>55</v>
      </c>
      <c r="H227" s="31" t="s">
        <v>56</v>
      </c>
      <c r="I227" s="28">
        <v>41</v>
      </c>
      <c r="J227" s="31" t="s">
        <v>57</v>
      </c>
      <c r="K227" s="28">
        <v>2</v>
      </c>
      <c r="L227" s="31" t="s">
        <v>62</v>
      </c>
      <c r="M227" s="31" t="s">
        <v>59</v>
      </c>
    </row>
    <row r="228" spans="1:13" x14ac:dyDescent="0.35">
      <c r="A228">
        <v>225</v>
      </c>
      <c r="B228" s="31" t="s">
        <v>64</v>
      </c>
      <c r="C228" s="30">
        <v>624</v>
      </c>
      <c r="D228" s="30">
        <v>785</v>
      </c>
      <c r="E228" s="28">
        <v>37</v>
      </c>
      <c r="F228" s="31">
        <v>9</v>
      </c>
      <c r="G228" s="31" t="s">
        <v>70</v>
      </c>
      <c r="H228" s="31" t="s">
        <v>61</v>
      </c>
      <c r="I228" s="28">
        <v>53</v>
      </c>
      <c r="J228" s="31" t="s">
        <v>67</v>
      </c>
      <c r="K228" s="28">
        <v>2</v>
      </c>
      <c r="L228" s="31" t="s">
        <v>62</v>
      </c>
      <c r="M228" s="31" t="s">
        <v>59</v>
      </c>
    </row>
    <row r="229" spans="1:13" x14ac:dyDescent="0.35">
      <c r="A229">
        <v>226</v>
      </c>
      <c r="B229" s="31" t="s">
        <v>72</v>
      </c>
      <c r="C229" s="30">
        <v>0</v>
      </c>
      <c r="D229" s="30">
        <v>718</v>
      </c>
      <c r="E229" s="28">
        <v>19</v>
      </c>
      <c r="F229" s="31">
        <v>0</v>
      </c>
      <c r="G229" s="31" t="s">
        <v>70</v>
      </c>
      <c r="H229" s="31" t="s">
        <v>61</v>
      </c>
      <c r="I229" s="28">
        <v>54</v>
      </c>
      <c r="J229" s="31" t="s">
        <v>73</v>
      </c>
      <c r="K229" s="28">
        <v>4</v>
      </c>
      <c r="L229" s="31" t="s">
        <v>74</v>
      </c>
      <c r="M229" s="31" t="s">
        <v>63</v>
      </c>
    </row>
    <row r="230" spans="1:13" x14ac:dyDescent="0.35">
      <c r="A230">
        <v>227</v>
      </c>
      <c r="B230" s="31" t="s">
        <v>60</v>
      </c>
      <c r="C230" s="30">
        <v>0</v>
      </c>
      <c r="D230" s="30">
        <v>493</v>
      </c>
      <c r="E230" s="28">
        <v>13</v>
      </c>
      <c r="F230" s="31">
        <v>21</v>
      </c>
      <c r="G230" s="31" t="s">
        <v>55</v>
      </c>
      <c r="H230" s="31" t="s">
        <v>56</v>
      </c>
      <c r="I230" s="28">
        <v>37</v>
      </c>
      <c r="J230" s="31" t="s">
        <v>57</v>
      </c>
      <c r="K230" s="28">
        <v>3</v>
      </c>
      <c r="L230" s="31" t="s">
        <v>58</v>
      </c>
      <c r="M230" s="31" t="s">
        <v>59</v>
      </c>
    </row>
    <row r="231" spans="1:13" x14ac:dyDescent="0.35">
      <c r="A231">
        <v>228</v>
      </c>
      <c r="B231" s="31" t="s">
        <v>54</v>
      </c>
      <c r="C231" s="30">
        <v>152</v>
      </c>
      <c r="D231" s="30">
        <v>757</v>
      </c>
      <c r="E231" s="28">
        <v>49</v>
      </c>
      <c r="F231" s="31">
        <v>45</v>
      </c>
      <c r="G231" s="31" t="s">
        <v>55</v>
      </c>
      <c r="H231" s="31" t="s">
        <v>56</v>
      </c>
      <c r="I231" s="28">
        <v>27</v>
      </c>
      <c r="J231" s="31" t="s">
        <v>57</v>
      </c>
      <c r="K231" s="28">
        <v>4</v>
      </c>
      <c r="L231" s="31" t="s">
        <v>62</v>
      </c>
      <c r="M231" s="31" t="s">
        <v>63</v>
      </c>
    </row>
    <row r="232" spans="1:13" x14ac:dyDescent="0.35">
      <c r="A232">
        <v>229</v>
      </c>
      <c r="B232" s="31" t="s">
        <v>64</v>
      </c>
      <c r="C232" s="30">
        <v>0</v>
      </c>
      <c r="D232" s="30">
        <v>9125</v>
      </c>
      <c r="E232" s="28">
        <v>13</v>
      </c>
      <c r="F232" s="31">
        <v>24</v>
      </c>
      <c r="G232" s="31" t="s">
        <v>70</v>
      </c>
      <c r="H232" s="31" t="s">
        <v>61</v>
      </c>
      <c r="I232" s="28">
        <v>25</v>
      </c>
      <c r="J232" s="31" t="s">
        <v>57</v>
      </c>
      <c r="K232" s="28">
        <v>2</v>
      </c>
      <c r="L232" s="31" t="s">
        <v>62</v>
      </c>
      <c r="M232" s="31" t="s">
        <v>63</v>
      </c>
    </row>
    <row r="233" spans="1:13" x14ac:dyDescent="0.35">
      <c r="A233">
        <v>230</v>
      </c>
      <c r="B233" s="31" t="s">
        <v>54</v>
      </c>
      <c r="C233" s="30">
        <v>0</v>
      </c>
      <c r="D233" s="30">
        <v>364</v>
      </c>
      <c r="E233" s="28">
        <v>13</v>
      </c>
      <c r="F233" s="31">
        <v>12</v>
      </c>
      <c r="G233" s="31" t="s">
        <v>70</v>
      </c>
      <c r="H233" s="31" t="s">
        <v>61</v>
      </c>
      <c r="I233" s="28">
        <v>34</v>
      </c>
      <c r="J233" s="31" t="s">
        <v>57</v>
      </c>
      <c r="K233" s="28">
        <v>2</v>
      </c>
      <c r="L233" s="31" t="s">
        <v>62</v>
      </c>
      <c r="M233" s="31" t="s">
        <v>59</v>
      </c>
    </row>
    <row r="234" spans="1:13" x14ac:dyDescent="0.35">
      <c r="A234">
        <v>231</v>
      </c>
      <c r="B234" s="31" t="s">
        <v>69</v>
      </c>
      <c r="C234" s="30">
        <v>498</v>
      </c>
      <c r="D234" s="30">
        <v>598</v>
      </c>
      <c r="E234" s="28">
        <v>37</v>
      </c>
      <c r="F234" s="31">
        <v>14</v>
      </c>
      <c r="G234" s="31" t="s">
        <v>55</v>
      </c>
      <c r="H234" s="31" t="s">
        <v>61</v>
      </c>
      <c r="I234" s="28">
        <v>29</v>
      </c>
      <c r="J234" s="31" t="s">
        <v>57</v>
      </c>
      <c r="K234" s="28">
        <v>2</v>
      </c>
      <c r="L234" s="31" t="s">
        <v>65</v>
      </c>
      <c r="M234" s="31" t="s">
        <v>63</v>
      </c>
    </row>
    <row r="235" spans="1:13" x14ac:dyDescent="0.35">
      <c r="A235">
        <v>232</v>
      </c>
      <c r="B235" s="31" t="s">
        <v>64</v>
      </c>
      <c r="C235" s="30">
        <v>0</v>
      </c>
      <c r="D235" s="30">
        <v>374</v>
      </c>
      <c r="E235" s="28">
        <v>10</v>
      </c>
      <c r="F235" s="31">
        <v>19</v>
      </c>
      <c r="G235" s="31" t="s">
        <v>55</v>
      </c>
      <c r="H235" s="31" t="s">
        <v>56</v>
      </c>
      <c r="I235" s="28">
        <v>27</v>
      </c>
      <c r="J235" s="31" t="s">
        <v>57</v>
      </c>
      <c r="K235" s="28">
        <v>3</v>
      </c>
      <c r="L235" s="31" t="s">
        <v>58</v>
      </c>
      <c r="M235" s="31" t="s">
        <v>63</v>
      </c>
    </row>
    <row r="236" spans="1:13" x14ac:dyDescent="0.35">
      <c r="A236">
        <v>233</v>
      </c>
      <c r="B236" s="31" t="s">
        <v>54</v>
      </c>
      <c r="C236" s="30">
        <v>156</v>
      </c>
      <c r="D236" s="30">
        <v>0</v>
      </c>
      <c r="E236" s="28">
        <v>13</v>
      </c>
      <c r="F236" s="31">
        <v>58</v>
      </c>
      <c r="G236" s="31" t="s">
        <v>70</v>
      </c>
      <c r="H236" s="31" t="s">
        <v>61</v>
      </c>
      <c r="I236" s="28">
        <v>32</v>
      </c>
      <c r="J236" s="31" t="s">
        <v>57</v>
      </c>
      <c r="K236" s="28">
        <v>3</v>
      </c>
      <c r="L236" s="31" t="s">
        <v>58</v>
      </c>
      <c r="M236" s="31" t="s">
        <v>63</v>
      </c>
    </row>
    <row r="237" spans="1:13" x14ac:dyDescent="0.35">
      <c r="A237">
        <v>234</v>
      </c>
      <c r="B237" s="31" t="s">
        <v>71</v>
      </c>
      <c r="C237" s="30">
        <v>1336</v>
      </c>
      <c r="D237" s="30">
        <v>0</v>
      </c>
      <c r="E237" s="28">
        <v>37</v>
      </c>
      <c r="F237" s="31">
        <v>11</v>
      </c>
      <c r="G237" s="31" t="s">
        <v>55</v>
      </c>
      <c r="H237" s="31" t="s">
        <v>56</v>
      </c>
      <c r="I237" s="28">
        <v>29</v>
      </c>
      <c r="J237" s="31" t="s">
        <v>57</v>
      </c>
      <c r="K237" s="28">
        <v>2</v>
      </c>
      <c r="L237" s="31" t="s">
        <v>65</v>
      </c>
      <c r="M237" s="31" t="s">
        <v>59</v>
      </c>
    </row>
    <row r="238" spans="1:13" x14ac:dyDescent="0.35">
      <c r="A238">
        <v>235</v>
      </c>
      <c r="B238" s="31" t="s">
        <v>64</v>
      </c>
      <c r="C238" s="30">
        <v>0</v>
      </c>
      <c r="D238" s="30">
        <v>508</v>
      </c>
      <c r="E238" s="28">
        <v>13</v>
      </c>
      <c r="F238" s="31">
        <v>3</v>
      </c>
      <c r="G238" s="31" t="s">
        <v>55</v>
      </c>
      <c r="H238" s="31" t="s">
        <v>56</v>
      </c>
      <c r="I238" s="28">
        <v>32</v>
      </c>
      <c r="J238" s="31" t="s">
        <v>57</v>
      </c>
      <c r="K238" s="28">
        <v>1</v>
      </c>
      <c r="L238" s="31" t="s">
        <v>58</v>
      </c>
      <c r="M238" s="31" t="s">
        <v>63</v>
      </c>
    </row>
    <row r="239" spans="1:13" x14ac:dyDescent="0.35">
      <c r="A239">
        <v>236</v>
      </c>
      <c r="B239" s="31" t="s">
        <v>54</v>
      </c>
      <c r="C239" s="30">
        <v>0</v>
      </c>
      <c r="D239" s="30">
        <v>956</v>
      </c>
      <c r="E239" s="28">
        <v>25</v>
      </c>
      <c r="F239" s="31">
        <v>4</v>
      </c>
      <c r="G239" s="31" t="s">
        <v>70</v>
      </c>
      <c r="H239" s="31" t="s">
        <v>61</v>
      </c>
      <c r="I239" s="28">
        <v>28</v>
      </c>
      <c r="J239" s="31" t="s">
        <v>67</v>
      </c>
      <c r="K239" s="28">
        <v>2</v>
      </c>
      <c r="L239" s="31" t="s">
        <v>58</v>
      </c>
      <c r="M239" s="31" t="s">
        <v>63</v>
      </c>
    </row>
    <row r="240" spans="1:13" x14ac:dyDescent="0.35">
      <c r="A240">
        <v>237</v>
      </c>
      <c r="B240" s="31" t="s">
        <v>60</v>
      </c>
      <c r="C240" s="30">
        <v>0</v>
      </c>
      <c r="D240" s="30">
        <v>636</v>
      </c>
      <c r="E240" s="28">
        <v>22</v>
      </c>
      <c r="F240" s="31">
        <v>41</v>
      </c>
      <c r="G240" s="31" t="s">
        <v>70</v>
      </c>
      <c r="H240" s="31" t="s">
        <v>61</v>
      </c>
      <c r="I240" s="28">
        <v>25</v>
      </c>
      <c r="J240" s="31" t="s">
        <v>67</v>
      </c>
      <c r="K240" s="28">
        <v>4</v>
      </c>
      <c r="L240" s="31" t="s">
        <v>58</v>
      </c>
      <c r="M240" s="31" t="s">
        <v>59</v>
      </c>
    </row>
    <row r="241" spans="1:13" x14ac:dyDescent="0.35">
      <c r="A241">
        <v>238</v>
      </c>
      <c r="B241" s="31" t="s">
        <v>64</v>
      </c>
      <c r="C241" s="30">
        <v>2641</v>
      </c>
      <c r="D241" s="30">
        <v>0</v>
      </c>
      <c r="E241" s="28">
        <v>13</v>
      </c>
      <c r="F241" s="31">
        <v>71</v>
      </c>
      <c r="G241" s="31" t="s">
        <v>70</v>
      </c>
      <c r="H241" s="31" t="s">
        <v>61</v>
      </c>
      <c r="I241" s="28">
        <v>51</v>
      </c>
      <c r="J241" s="31" t="s">
        <v>73</v>
      </c>
      <c r="K241" s="28">
        <v>4</v>
      </c>
      <c r="L241" s="31" t="s">
        <v>65</v>
      </c>
      <c r="M241" s="31" t="s">
        <v>59</v>
      </c>
    </row>
    <row r="242" spans="1:13" x14ac:dyDescent="0.35">
      <c r="A242">
        <v>239</v>
      </c>
      <c r="B242" s="31" t="s">
        <v>71</v>
      </c>
      <c r="C242" s="30">
        <v>0</v>
      </c>
      <c r="D242" s="30">
        <v>1519</v>
      </c>
      <c r="E242" s="28">
        <v>40</v>
      </c>
      <c r="F242" s="31">
        <v>74</v>
      </c>
      <c r="G242" s="31" t="s">
        <v>55</v>
      </c>
      <c r="H242" s="31" t="s">
        <v>56</v>
      </c>
      <c r="I242" s="28">
        <v>44</v>
      </c>
      <c r="J242" s="31" t="s">
        <v>57</v>
      </c>
      <c r="K242" s="28">
        <v>2</v>
      </c>
      <c r="L242" s="31" t="s">
        <v>65</v>
      </c>
      <c r="M242" s="31" t="s">
        <v>59</v>
      </c>
    </row>
    <row r="243" spans="1:13" x14ac:dyDescent="0.35">
      <c r="A243">
        <v>240</v>
      </c>
      <c r="B243" s="31" t="s">
        <v>69</v>
      </c>
      <c r="C243" s="30">
        <v>0</v>
      </c>
      <c r="D243" s="30">
        <v>922</v>
      </c>
      <c r="E243" s="28">
        <v>19</v>
      </c>
      <c r="F243" s="31">
        <v>29</v>
      </c>
      <c r="G243" s="31" t="s">
        <v>55</v>
      </c>
      <c r="H243" s="31" t="s">
        <v>56</v>
      </c>
      <c r="I243" s="28">
        <v>33</v>
      </c>
      <c r="J243" s="31" t="s">
        <v>57</v>
      </c>
      <c r="K243" s="28">
        <v>1</v>
      </c>
      <c r="L243" s="31" t="s">
        <v>62</v>
      </c>
      <c r="M243" s="31" t="s">
        <v>59</v>
      </c>
    </row>
    <row r="244" spans="1:13" x14ac:dyDescent="0.35">
      <c r="A244">
        <v>241</v>
      </c>
      <c r="B244" s="31" t="s">
        <v>60</v>
      </c>
      <c r="C244" s="30">
        <v>0</v>
      </c>
      <c r="D244" s="30">
        <v>180</v>
      </c>
      <c r="E244" s="28">
        <v>5</v>
      </c>
      <c r="F244" s="31">
        <v>2</v>
      </c>
      <c r="G244" s="31" t="s">
        <v>70</v>
      </c>
      <c r="H244" s="31" t="s">
        <v>61</v>
      </c>
      <c r="I244" s="28">
        <v>22</v>
      </c>
      <c r="J244" s="31" t="s">
        <v>67</v>
      </c>
      <c r="K244" s="28">
        <v>3</v>
      </c>
      <c r="L244" s="31" t="s">
        <v>58</v>
      </c>
      <c r="M244" s="31" t="s">
        <v>59</v>
      </c>
    </row>
    <row r="245" spans="1:13" x14ac:dyDescent="0.35">
      <c r="A245">
        <v>242</v>
      </c>
      <c r="B245" s="31" t="s">
        <v>71</v>
      </c>
      <c r="C245" s="30">
        <v>0</v>
      </c>
      <c r="D245" s="30">
        <v>701</v>
      </c>
      <c r="E245" s="28">
        <v>22</v>
      </c>
      <c r="F245" s="31">
        <v>108</v>
      </c>
      <c r="G245" s="31" t="s">
        <v>55</v>
      </c>
      <c r="H245" s="31" t="s">
        <v>56</v>
      </c>
      <c r="I245" s="28">
        <v>35</v>
      </c>
      <c r="J245" s="31" t="s">
        <v>57</v>
      </c>
      <c r="K245" s="28">
        <v>4</v>
      </c>
      <c r="L245" s="31" t="s">
        <v>65</v>
      </c>
      <c r="M245" s="31" t="s">
        <v>59</v>
      </c>
    </row>
    <row r="246" spans="1:13" x14ac:dyDescent="0.35">
      <c r="A246">
        <v>243</v>
      </c>
      <c r="B246" s="31" t="s">
        <v>54</v>
      </c>
      <c r="C246" s="30">
        <v>0</v>
      </c>
      <c r="D246" s="30">
        <v>296</v>
      </c>
      <c r="E246" s="28">
        <v>16</v>
      </c>
      <c r="F246" s="31">
        <v>8</v>
      </c>
      <c r="G246" s="31" t="s">
        <v>55</v>
      </c>
      <c r="H246" s="31" t="s">
        <v>56</v>
      </c>
      <c r="I246" s="28">
        <v>30</v>
      </c>
      <c r="J246" s="31" t="s">
        <v>57</v>
      </c>
      <c r="K246" s="28">
        <v>2</v>
      </c>
      <c r="L246" s="31" t="s">
        <v>62</v>
      </c>
      <c r="M246" s="31" t="s">
        <v>59</v>
      </c>
    </row>
    <row r="247" spans="1:13" x14ac:dyDescent="0.35">
      <c r="A247">
        <v>244</v>
      </c>
      <c r="B247" s="31" t="s">
        <v>54</v>
      </c>
      <c r="C247" s="30">
        <v>887</v>
      </c>
      <c r="D247" s="30">
        <v>519</v>
      </c>
      <c r="E247" s="28">
        <v>7</v>
      </c>
      <c r="F247" s="31">
        <v>42</v>
      </c>
      <c r="G247" s="31" t="s">
        <v>55</v>
      </c>
      <c r="H247" s="31" t="s">
        <v>68</v>
      </c>
      <c r="I247" s="28">
        <v>27</v>
      </c>
      <c r="J247" s="31" t="s">
        <v>57</v>
      </c>
      <c r="K247" s="28">
        <v>3</v>
      </c>
      <c r="L247" s="31" t="s">
        <v>58</v>
      </c>
      <c r="M247" s="31" t="s">
        <v>59</v>
      </c>
    </row>
    <row r="248" spans="1:13" x14ac:dyDescent="0.35">
      <c r="A248">
        <v>245</v>
      </c>
      <c r="B248" s="31" t="s">
        <v>69</v>
      </c>
      <c r="C248" s="30">
        <v>0</v>
      </c>
      <c r="D248" s="30">
        <v>800</v>
      </c>
      <c r="E248" s="28">
        <v>49</v>
      </c>
      <c r="F248" s="31">
        <v>2</v>
      </c>
      <c r="G248" s="31" t="s">
        <v>70</v>
      </c>
      <c r="H248" s="31" t="s">
        <v>61</v>
      </c>
      <c r="I248" s="28">
        <v>23</v>
      </c>
      <c r="J248" s="31" t="s">
        <v>67</v>
      </c>
      <c r="K248" s="28">
        <v>4</v>
      </c>
      <c r="L248" s="31" t="s">
        <v>62</v>
      </c>
      <c r="M248" s="31" t="s">
        <v>63</v>
      </c>
    </row>
    <row r="249" spans="1:13" x14ac:dyDescent="0.35">
      <c r="A249">
        <v>246</v>
      </c>
      <c r="B249" s="31" t="s">
        <v>60</v>
      </c>
      <c r="C249" s="30">
        <v>0</v>
      </c>
      <c r="D249" s="30">
        <v>736</v>
      </c>
      <c r="E249" s="28">
        <v>13</v>
      </c>
      <c r="F249" s="31">
        <v>6</v>
      </c>
      <c r="G249" s="31" t="s">
        <v>70</v>
      </c>
      <c r="H249" s="31" t="s">
        <v>61</v>
      </c>
      <c r="I249" s="28">
        <v>19</v>
      </c>
      <c r="J249" s="31" t="s">
        <v>67</v>
      </c>
      <c r="K249" s="28">
        <v>4</v>
      </c>
      <c r="L249" s="31" t="s">
        <v>62</v>
      </c>
      <c r="M249" s="31" t="s">
        <v>63</v>
      </c>
    </row>
    <row r="250" spans="1:13" x14ac:dyDescent="0.35">
      <c r="A250">
        <v>247</v>
      </c>
      <c r="B250" s="31" t="s">
        <v>54</v>
      </c>
      <c r="C250" s="30">
        <v>0</v>
      </c>
      <c r="D250" s="30">
        <v>11838</v>
      </c>
      <c r="E250" s="28">
        <v>7</v>
      </c>
      <c r="F250" s="31">
        <v>70</v>
      </c>
      <c r="G250" s="31" t="s">
        <v>55</v>
      </c>
      <c r="H250" s="31" t="s">
        <v>56</v>
      </c>
      <c r="I250" s="28">
        <v>44</v>
      </c>
      <c r="J250" s="31" t="s">
        <v>57</v>
      </c>
      <c r="K250" s="28">
        <v>4</v>
      </c>
      <c r="L250" s="31" t="s">
        <v>58</v>
      </c>
      <c r="M250" s="31" t="s">
        <v>59</v>
      </c>
    </row>
    <row r="251" spans="1:13" x14ac:dyDescent="0.35">
      <c r="A251">
        <v>248</v>
      </c>
      <c r="B251" s="31" t="s">
        <v>54</v>
      </c>
      <c r="C251" s="30">
        <v>0</v>
      </c>
      <c r="D251" s="30">
        <v>364</v>
      </c>
      <c r="E251" s="28">
        <v>5</v>
      </c>
      <c r="F251" s="31">
        <v>35</v>
      </c>
      <c r="G251" s="31" t="s">
        <v>55</v>
      </c>
      <c r="H251" s="31" t="s">
        <v>56</v>
      </c>
      <c r="I251" s="28">
        <v>41</v>
      </c>
      <c r="J251" s="31" t="s">
        <v>57</v>
      </c>
      <c r="K251" s="28">
        <v>1</v>
      </c>
      <c r="L251" s="31" t="s">
        <v>58</v>
      </c>
      <c r="M251" s="31" t="s">
        <v>59</v>
      </c>
    </row>
    <row r="252" spans="1:13" x14ac:dyDescent="0.35">
      <c r="A252">
        <v>249</v>
      </c>
      <c r="B252" s="31" t="s">
        <v>64</v>
      </c>
      <c r="C252" s="30">
        <v>18408</v>
      </c>
      <c r="D252" s="30">
        <v>212</v>
      </c>
      <c r="E252" s="28">
        <v>13</v>
      </c>
      <c r="F252" s="31">
        <v>9</v>
      </c>
      <c r="G252" s="31" t="s">
        <v>70</v>
      </c>
      <c r="H252" s="31" t="s">
        <v>61</v>
      </c>
      <c r="I252" s="28">
        <v>35</v>
      </c>
      <c r="J252" s="31" t="s">
        <v>57</v>
      </c>
      <c r="K252" s="28">
        <v>2</v>
      </c>
      <c r="L252" s="31" t="s">
        <v>62</v>
      </c>
      <c r="M252" s="31" t="s">
        <v>59</v>
      </c>
    </row>
    <row r="253" spans="1:13" x14ac:dyDescent="0.35">
      <c r="A253">
        <v>250</v>
      </c>
      <c r="B253" s="31" t="s">
        <v>64</v>
      </c>
      <c r="C253" s="30">
        <v>497</v>
      </c>
      <c r="D253" s="30">
        <v>888</v>
      </c>
      <c r="E253" s="28">
        <v>16</v>
      </c>
      <c r="F253" s="31">
        <v>3</v>
      </c>
      <c r="G253" s="31" t="s">
        <v>70</v>
      </c>
      <c r="H253" s="31" t="s">
        <v>61</v>
      </c>
      <c r="I253" s="28">
        <v>25</v>
      </c>
      <c r="J253" s="31" t="s">
        <v>67</v>
      </c>
      <c r="K253" s="28">
        <v>1</v>
      </c>
      <c r="L253" s="31" t="s">
        <v>74</v>
      </c>
      <c r="M253" s="31" t="s">
        <v>63</v>
      </c>
    </row>
    <row r="254" spans="1:13" x14ac:dyDescent="0.35">
      <c r="A254">
        <v>251</v>
      </c>
      <c r="B254" s="31" t="s">
        <v>71</v>
      </c>
      <c r="C254" s="30">
        <v>0</v>
      </c>
      <c r="D254" s="30">
        <v>999</v>
      </c>
      <c r="E254" s="28">
        <v>25</v>
      </c>
      <c r="F254" s="31">
        <v>0</v>
      </c>
      <c r="G254" s="31" t="s">
        <v>55</v>
      </c>
      <c r="H254" s="31" t="s">
        <v>56</v>
      </c>
      <c r="I254" s="28">
        <v>28</v>
      </c>
      <c r="J254" s="31" t="s">
        <v>73</v>
      </c>
      <c r="K254" s="28">
        <v>2</v>
      </c>
      <c r="L254" s="31" t="s">
        <v>65</v>
      </c>
      <c r="M254" s="31" t="s">
        <v>59</v>
      </c>
    </row>
    <row r="255" spans="1:13" x14ac:dyDescent="0.35">
      <c r="A255">
        <v>252</v>
      </c>
      <c r="B255" s="31" t="s">
        <v>54</v>
      </c>
      <c r="C255" s="30">
        <v>946</v>
      </c>
      <c r="D255" s="30">
        <v>0</v>
      </c>
      <c r="E255" s="28">
        <v>16</v>
      </c>
      <c r="F255" s="31">
        <v>83</v>
      </c>
      <c r="G255" s="31" t="s">
        <v>55</v>
      </c>
      <c r="H255" s="31" t="s">
        <v>56</v>
      </c>
      <c r="I255" s="28">
        <v>34</v>
      </c>
      <c r="J255" s="31" t="s">
        <v>57</v>
      </c>
      <c r="K255" s="28">
        <v>2</v>
      </c>
      <c r="L255" s="31" t="s">
        <v>62</v>
      </c>
      <c r="M255" s="31" t="s">
        <v>59</v>
      </c>
    </row>
    <row r="256" spans="1:13" x14ac:dyDescent="0.35">
      <c r="A256">
        <v>253</v>
      </c>
      <c r="B256" s="31" t="s">
        <v>69</v>
      </c>
      <c r="C256" s="30">
        <v>986</v>
      </c>
      <c r="D256" s="30">
        <v>578</v>
      </c>
      <c r="E256" s="28">
        <v>28</v>
      </c>
      <c r="F256" s="31">
        <v>1</v>
      </c>
      <c r="G256" s="31" t="s">
        <v>70</v>
      </c>
      <c r="H256" s="31" t="s">
        <v>61</v>
      </c>
      <c r="I256" s="28">
        <v>31</v>
      </c>
      <c r="J256" s="31" t="s">
        <v>57</v>
      </c>
      <c r="K256" s="28">
        <v>1</v>
      </c>
      <c r="L256" s="31" t="s">
        <v>62</v>
      </c>
      <c r="M256" s="31" t="s">
        <v>59</v>
      </c>
    </row>
    <row r="257" spans="1:13" x14ac:dyDescent="0.35">
      <c r="A257">
        <v>254</v>
      </c>
      <c r="B257" s="31" t="s">
        <v>66</v>
      </c>
      <c r="C257" s="30">
        <v>8122</v>
      </c>
      <c r="D257" s="30">
        <v>136</v>
      </c>
      <c r="E257" s="28">
        <v>22</v>
      </c>
      <c r="F257" s="31">
        <v>4</v>
      </c>
      <c r="G257" s="31" t="s">
        <v>55</v>
      </c>
      <c r="H257" s="31" t="s">
        <v>61</v>
      </c>
      <c r="I257" s="28">
        <v>32</v>
      </c>
      <c r="J257" s="31" t="s">
        <v>67</v>
      </c>
      <c r="K257" s="28">
        <v>1</v>
      </c>
      <c r="L257" s="31" t="s">
        <v>62</v>
      </c>
      <c r="M257" s="31" t="s">
        <v>63</v>
      </c>
    </row>
    <row r="258" spans="1:13" x14ac:dyDescent="0.35">
      <c r="A258">
        <v>255</v>
      </c>
      <c r="B258" s="31" t="s">
        <v>60</v>
      </c>
      <c r="C258" s="30">
        <v>0</v>
      </c>
      <c r="D258" s="30">
        <v>734</v>
      </c>
      <c r="E258" s="28">
        <v>37</v>
      </c>
      <c r="F258" s="31">
        <v>111</v>
      </c>
      <c r="G258" s="31" t="s">
        <v>55</v>
      </c>
      <c r="H258" s="31" t="s">
        <v>56</v>
      </c>
      <c r="I258" s="28">
        <v>41</v>
      </c>
      <c r="J258" s="31" t="s">
        <v>57</v>
      </c>
      <c r="K258" s="28">
        <v>2</v>
      </c>
      <c r="L258" s="31" t="s">
        <v>62</v>
      </c>
      <c r="M258" s="31" t="s">
        <v>63</v>
      </c>
    </row>
    <row r="259" spans="1:13" x14ac:dyDescent="0.35">
      <c r="A259">
        <v>256</v>
      </c>
      <c r="B259" s="31" t="s">
        <v>69</v>
      </c>
      <c r="C259" s="30">
        <v>778</v>
      </c>
      <c r="D259" s="30">
        <v>861</v>
      </c>
      <c r="E259" s="28">
        <v>49</v>
      </c>
      <c r="F259" s="31">
        <v>21</v>
      </c>
      <c r="G259" s="31" t="s">
        <v>55</v>
      </c>
      <c r="H259" s="31" t="s">
        <v>56</v>
      </c>
      <c r="I259" s="28">
        <v>22</v>
      </c>
      <c r="J259" s="31" t="s">
        <v>57</v>
      </c>
      <c r="K259" s="28">
        <v>2</v>
      </c>
      <c r="L259" s="31" t="s">
        <v>62</v>
      </c>
      <c r="M259" s="31" t="s">
        <v>63</v>
      </c>
    </row>
    <row r="260" spans="1:13" x14ac:dyDescent="0.35">
      <c r="A260">
        <v>257</v>
      </c>
      <c r="B260" s="31" t="s">
        <v>73</v>
      </c>
      <c r="C260" s="30">
        <v>645</v>
      </c>
      <c r="D260" s="30">
        <v>855</v>
      </c>
      <c r="E260" s="28">
        <v>25</v>
      </c>
      <c r="F260" s="31">
        <v>17</v>
      </c>
      <c r="G260" s="31" t="s">
        <v>55</v>
      </c>
      <c r="H260" s="31" t="s">
        <v>56</v>
      </c>
      <c r="I260" s="28">
        <v>28</v>
      </c>
      <c r="J260" s="31" t="s">
        <v>57</v>
      </c>
      <c r="K260" s="28">
        <v>3</v>
      </c>
      <c r="L260" s="31" t="s">
        <v>65</v>
      </c>
      <c r="M260" s="31" t="s">
        <v>63</v>
      </c>
    </row>
    <row r="261" spans="1:13" x14ac:dyDescent="0.35">
      <c r="A261">
        <v>258</v>
      </c>
      <c r="B261" s="31" t="s">
        <v>60</v>
      </c>
      <c r="C261" s="30">
        <v>0</v>
      </c>
      <c r="D261" s="30">
        <v>4486</v>
      </c>
      <c r="E261" s="28">
        <v>10</v>
      </c>
      <c r="F261" s="31">
        <v>3</v>
      </c>
      <c r="G261" s="31" t="s">
        <v>70</v>
      </c>
      <c r="H261" s="31" t="s">
        <v>61</v>
      </c>
      <c r="I261" s="28">
        <v>21</v>
      </c>
      <c r="J261" s="31" t="s">
        <v>67</v>
      </c>
      <c r="K261" s="28">
        <v>4</v>
      </c>
      <c r="L261" s="31" t="s">
        <v>62</v>
      </c>
      <c r="M261" s="31" t="s">
        <v>59</v>
      </c>
    </row>
    <row r="262" spans="1:13" x14ac:dyDescent="0.35">
      <c r="A262">
        <v>259</v>
      </c>
      <c r="B262" s="31" t="s">
        <v>64</v>
      </c>
      <c r="C262" s="30">
        <v>682</v>
      </c>
      <c r="D262" s="30">
        <v>2017</v>
      </c>
      <c r="E262" s="28">
        <v>37</v>
      </c>
      <c r="F262" s="31">
        <v>85</v>
      </c>
      <c r="G262" s="31" t="s">
        <v>55</v>
      </c>
      <c r="H262" s="31" t="s">
        <v>56</v>
      </c>
      <c r="I262" s="28">
        <v>41</v>
      </c>
      <c r="J262" s="31" t="s">
        <v>57</v>
      </c>
      <c r="K262" s="28">
        <v>4</v>
      </c>
      <c r="L262" s="31" t="s">
        <v>65</v>
      </c>
      <c r="M262" s="31" t="s">
        <v>63</v>
      </c>
    </row>
    <row r="263" spans="1:13" x14ac:dyDescent="0.35">
      <c r="A263">
        <v>260</v>
      </c>
      <c r="B263" s="31" t="s">
        <v>64</v>
      </c>
      <c r="C263" s="30">
        <v>19812</v>
      </c>
      <c r="D263" s="30">
        <v>0</v>
      </c>
      <c r="E263" s="28">
        <v>25</v>
      </c>
      <c r="F263" s="31">
        <v>37</v>
      </c>
      <c r="G263" s="31" t="s">
        <v>55</v>
      </c>
      <c r="H263" s="31" t="s">
        <v>56</v>
      </c>
      <c r="I263" s="28">
        <v>36</v>
      </c>
      <c r="J263" s="31" t="s">
        <v>57</v>
      </c>
      <c r="K263" s="28">
        <v>2</v>
      </c>
      <c r="L263" s="31" t="s">
        <v>58</v>
      </c>
      <c r="M263" s="31" t="s">
        <v>63</v>
      </c>
    </row>
    <row r="264" spans="1:13" x14ac:dyDescent="0.35">
      <c r="A264">
        <v>261</v>
      </c>
      <c r="B264" s="31" t="s">
        <v>69</v>
      </c>
      <c r="C264" s="30">
        <v>0</v>
      </c>
      <c r="D264" s="30">
        <v>500</v>
      </c>
      <c r="E264" s="28">
        <v>25</v>
      </c>
      <c r="F264" s="31">
        <v>1</v>
      </c>
      <c r="G264" s="31" t="s">
        <v>55</v>
      </c>
      <c r="H264" s="31" t="s">
        <v>56</v>
      </c>
      <c r="I264" s="28">
        <v>26</v>
      </c>
      <c r="J264" s="31" t="s">
        <v>57</v>
      </c>
      <c r="K264" s="28">
        <v>2</v>
      </c>
      <c r="L264" s="31" t="s">
        <v>62</v>
      </c>
      <c r="M264" s="31" t="s">
        <v>63</v>
      </c>
    </row>
    <row r="265" spans="1:13" x14ac:dyDescent="0.35">
      <c r="A265">
        <v>262</v>
      </c>
      <c r="B265" s="31" t="s">
        <v>71</v>
      </c>
      <c r="C265" s="30">
        <v>0</v>
      </c>
      <c r="D265" s="30">
        <v>859</v>
      </c>
      <c r="E265" s="28">
        <v>31</v>
      </c>
      <c r="F265" s="31">
        <v>89</v>
      </c>
      <c r="G265" s="31" t="s">
        <v>55</v>
      </c>
      <c r="H265" s="31" t="s">
        <v>56</v>
      </c>
      <c r="I265" s="28">
        <v>37</v>
      </c>
      <c r="J265" s="31" t="s">
        <v>73</v>
      </c>
      <c r="K265" s="28">
        <v>4</v>
      </c>
      <c r="L265" s="31" t="s">
        <v>65</v>
      </c>
      <c r="M265" s="31" t="s">
        <v>59</v>
      </c>
    </row>
    <row r="266" spans="1:13" x14ac:dyDescent="0.35">
      <c r="A266">
        <v>263</v>
      </c>
      <c r="B266" s="31" t="s">
        <v>69</v>
      </c>
      <c r="C266" s="30">
        <v>859</v>
      </c>
      <c r="D266" s="30">
        <v>3305</v>
      </c>
      <c r="E266" s="28">
        <v>25</v>
      </c>
      <c r="F266" s="31">
        <v>26</v>
      </c>
      <c r="G266" s="31" t="s">
        <v>55</v>
      </c>
      <c r="H266" s="31" t="s">
        <v>56</v>
      </c>
      <c r="I266" s="28">
        <v>35</v>
      </c>
      <c r="J266" s="31" t="s">
        <v>67</v>
      </c>
      <c r="K266" s="28">
        <v>4</v>
      </c>
      <c r="L266" s="31" t="s">
        <v>65</v>
      </c>
      <c r="M266" s="31" t="s">
        <v>59</v>
      </c>
    </row>
    <row r="267" spans="1:13" x14ac:dyDescent="0.35">
      <c r="A267">
        <v>264</v>
      </c>
      <c r="B267" s="31" t="s">
        <v>54</v>
      </c>
      <c r="C267" s="30">
        <v>0</v>
      </c>
      <c r="D267" s="30">
        <v>1218</v>
      </c>
      <c r="E267" s="28">
        <v>13</v>
      </c>
      <c r="F267" s="31">
        <v>38</v>
      </c>
      <c r="G267" s="31" t="s">
        <v>55</v>
      </c>
      <c r="H267" s="31" t="s">
        <v>56</v>
      </c>
      <c r="I267" s="28">
        <v>34</v>
      </c>
      <c r="J267" s="31" t="s">
        <v>57</v>
      </c>
      <c r="K267" s="28">
        <v>1</v>
      </c>
      <c r="L267" s="31" t="s">
        <v>62</v>
      </c>
      <c r="M267" s="31" t="s">
        <v>59</v>
      </c>
    </row>
    <row r="268" spans="1:13" x14ac:dyDescent="0.35">
      <c r="A268">
        <v>265</v>
      </c>
      <c r="B268" s="31" t="s">
        <v>64</v>
      </c>
      <c r="C268" s="30">
        <v>0</v>
      </c>
      <c r="D268" s="30">
        <v>9016</v>
      </c>
      <c r="E268" s="28">
        <v>49</v>
      </c>
      <c r="F268" s="31">
        <v>22</v>
      </c>
      <c r="G268" s="31" t="s">
        <v>55</v>
      </c>
      <c r="H268" s="31" t="s">
        <v>56</v>
      </c>
      <c r="I268" s="28">
        <v>43</v>
      </c>
      <c r="J268" s="31" t="s">
        <v>73</v>
      </c>
      <c r="K268" s="28">
        <v>2</v>
      </c>
      <c r="L268" s="31" t="s">
        <v>62</v>
      </c>
      <c r="M268" s="31" t="s">
        <v>63</v>
      </c>
    </row>
    <row r="269" spans="1:13" x14ac:dyDescent="0.35">
      <c r="A269">
        <v>266</v>
      </c>
      <c r="B269" s="31" t="s">
        <v>64</v>
      </c>
      <c r="C269" s="30">
        <v>0</v>
      </c>
      <c r="D269" s="30">
        <v>11587</v>
      </c>
      <c r="E269" s="28">
        <v>22</v>
      </c>
      <c r="F269" s="31">
        <v>46</v>
      </c>
      <c r="G269" s="31" t="s">
        <v>70</v>
      </c>
      <c r="H269" s="31" t="s">
        <v>61</v>
      </c>
      <c r="I269" s="28">
        <v>30</v>
      </c>
      <c r="J269" s="31" t="s">
        <v>57</v>
      </c>
      <c r="K269" s="28">
        <v>2</v>
      </c>
      <c r="L269" s="31" t="s">
        <v>65</v>
      </c>
      <c r="M269" s="31" t="s">
        <v>59</v>
      </c>
    </row>
    <row r="270" spans="1:13" x14ac:dyDescent="0.35">
      <c r="A270">
        <v>267</v>
      </c>
      <c r="B270" s="31" t="s">
        <v>60</v>
      </c>
      <c r="C270" s="30">
        <v>0</v>
      </c>
      <c r="D270" s="30">
        <v>8944</v>
      </c>
      <c r="E270" s="28">
        <v>25</v>
      </c>
      <c r="F270" s="31">
        <v>66</v>
      </c>
      <c r="G270" s="31" t="s">
        <v>55</v>
      </c>
      <c r="H270" s="31" t="s">
        <v>56</v>
      </c>
      <c r="I270" s="28">
        <v>31</v>
      </c>
      <c r="J270" s="31" t="s">
        <v>67</v>
      </c>
      <c r="K270" s="28">
        <v>3</v>
      </c>
      <c r="L270" s="31" t="s">
        <v>62</v>
      </c>
      <c r="M270" s="31" t="s">
        <v>59</v>
      </c>
    </row>
    <row r="271" spans="1:13" x14ac:dyDescent="0.35">
      <c r="A271">
        <v>268</v>
      </c>
      <c r="B271" s="31" t="s">
        <v>72</v>
      </c>
      <c r="C271" s="30">
        <v>0</v>
      </c>
      <c r="D271" s="30">
        <v>807</v>
      </c>
      <c r="E271" s="28">
        <v>25</v>
      </c>
      <c r="F271" s="31">
        <v>75</v>
      </c>
      <c r="G271" s="31" t="s">
        <v>55</v>
      </c>
      <c r="H271" s="31" t="s">
        <v>56</v>
      </c>
      <c r="I271" s="28">
        <v>43</v>
      </c>
      <c r="J271" s="31" t="s">
        <v>73</v>
      </c>
      <c r="K271" s="28">
        <v>4</v>
      </c>
      <c r="L271" s="31" t="s">
        <v>62</v>
      </c>
      <c r="M271" s="31" t="s">
        <v>59</v>
      </c>
    </row>
    <row r="272" spans="1:13" x14ac:dyDescent="0.35">
      <c r="A272">
        <v>269</v>
      </c>
      <c r="B272" s="31" t="s">
        <v>54</v>
      </c>
      <c r="C272" s="30">
        <v>0</v>
      </c>
      <c r="D272" s="30">
        <v>867</v>
      </c>
      <c r="E272" s="28">
        <v>31</v>
      </c>
      <c r="F272" s="31">
        <v>27</v>
      </c>
      <c r="G272" s="31" t="s">
        <v>70</v>
      </c>
      <c r="H272" s="31" t="s">
        <v>61</v>
      </c>
      <c r="I272" s="28">
        <v>24</v>
      </c>
      <c r="J272" s="31" t="s">
        <v>57</v>
      </c>
      <c r="K272" s="28">
        <v>2</v>
      </c>
      <c r="L272" s="31" t="s">
        <v>62</v>
      </c>
      <c r="M272" s="31" t="s">
        <v>59</v>
      </c>
    </row>
    <row r="273" spans="1:13" x14ac:dyDescent="0.35">
      <c r="A273">
        <v>270</v>
      </c>
      <c r="B273" s="31" t="s">
        <v>54</v>
      </c>
      <c r="C273" s="30">
        <v>795</v>
      </c>
      <c r="D273" s="30">
        <v>16804</v>
      </c>
      <c r="E273" s="28">
        <v>49</v>
      </c>
      <c r="F273" s="31">
        <v>40</v>
      </c>
      <c r="G273" s="31" t="s">
        <v>55</v>
      </c>
      <c r="H273" s="31" t="s">
        <v>56</v>
      </c>
      <c r="I273" s="28">
        <v>26</v>
      </c>
      <c r="J273" s="31" t="s">
        <v>57</v>
      </c>
      <c r="K273" s="28">
        <v>2</v>
      </c>
      <c r="L273" s="31" t="s">
        <v>62</v>
      </c>
      <c r="M273" s="31" t="s">
        <v>63</v>
      </c>
    </row>
    <row r="274" spans="1:13" x14ac:dyDescent="0.35">
      <c r="A274">
        <v>271</v>
      </c>
      <c r="B274" s="31" t="s">
        <v>60</v>
      </c>
      <c r="C274" s="30">
        <v>0</v>
      </c>
      <c r="D274" s="30">
        <v>347</v>
      </c>
      <c r="E274" s="28">
        <v>16</v>
      </c>
      <c r="F274" s="31">
        <v>5</v>
      </c>
      <c r="G274" s="31" t="s">
        <v>70</v>
      </c>
      <c r="H274" s="31" t="s">
        <v>61</v>
      </c>
      <c r="I274" s="28">
        <v>45</v>
      </c>
      <c r="J274" s="31" t="s">
        <v>67</v>
      </c>
      <c r="K274" s="28">
        <v>1</v>
      </c>
      <c r="L274" s="31" t="s">
        <v>62</v>
      </c>
      <c r="M274" s="31" t="s">
        <v>59</v>
      </c>
    </row>
    <row r="275" spans="1:13" x14ac:dyDescent="0.35">
      <c r="A275">
        <v>272</v>
      </c>
      <c r="B275" s="31" t="s">
        <v>60</v>
      </c>
      <c r="C275" s="30">
        <v>0</v>
      </c>
      <c r="D275" s="30">
        <v>836</v>
      </c>
      <c r="E275" s="28">
        <v>16</v>
      </c>
      <c r="F275" s="31">
        <v>4</v>
      </c>
      <c r="G275" s="31" t="s">
        <v>55</v>
      </c>
      <c r="H275" s="31" t="s">
        <v>56</v>
      </c>
      <c r="I275" s="28">
        <v>26</v>
      </c>
      <c r="J275" s="31" t="s">
        <v>57</v>
      </c>
      <c r="K275" s="28">
        <v>3</v>
      </c>
      <c r="L275" s="31" t="s">
        <v>58</v>
      </c>
      <c r="M275" s="31" t="s">
        <v>59</v>
      </c>
    </row>
    <row r="276" spans="1:13" x14ac:dyDescent="0.35">
      <c r="A276">
        <v>273</v>
      </c>
      <c r="B276" s="31" t="s">
        <v>60</v>
      </c>
      <c r="C276" s="30">
        <v>0</v>
      </c>
      <c r="D276" s="30">
        <v>142</v>
      </c>
      <c r="E276" s="28">
        <v>7</v>
      </c>
      <c r="F276" s="31">
        <v>53</v>
      </c>
      <c r="G276" s="31" t="s">
        <v>70</v>
      </c>
      <c r="H276" s="31" t="s">
        <v>61</v>
      </c>
      <c r="I276" s="28">
        <v>48</v>
      </c>
      <c r="J276" s="31" t="s">
        <v>57</v>
      </c>
      <c r="K276" s="28">
        <v>1</v>
      </c>
      <c r="L276" s="31" t="s">
        <v>62</v>
      </c>
      <c r="M276" s="31" t="s">
        <v>59</v>
      </c>
    </row>
    <row r="277" spans="1:13" x14ac:dyDescent="0.35">
      <c r="A277">
        <v>274</v>
      </c>
      <c r="B277" s="31" t="s">
        <v>60</v>
      </c>
      <c r="C277" s="30">
        <v>0</v>
      </c>
      <c r="D277" s="30">
        <v>169</v>
      </c>
      <c r="E277" s="28">
        <v>19</v>
      </c>
      <c r="F277" s="31">
        <v>6</v>
      </c>
      <c r="G277" s="31" t="s">
        <v>55</v>
      </c>
      <c r="H277" s="31" t="s">
        <v>56</v>
      </c>
      <c r="I277" s="28">
        <v>43</v>
      </c>
      <c r="J277" s="31" t="s">
        <v>57</v>
      </c>
      <c r="K277" s="28">
        <v>3</v>
      </c>
      <c r="L277" s="31" t="s">
        <v>62</v>
      </c>
      <c r="M277" s="31" t="s">
        <v>63</v>
      </c>
    </row>
    <row r="278" spans="1:13" x14ac:dyDescent="0.35">
      <c r="A278">
        <v>275</v>
      </c>
      <c r="B278" s="31" t="s">
        <v>73</v>
      </c>
      <c r="C278" s="30">
        <v>852</v>
      </c>
      <c r="D278" s="30">
        <v>3613</v>
      </c>
      <c r="E278" s="28">
        <v>61</v>
      </c>
      <c r="F278" s="31">
        <v>83</v>
      </c>
      <c r="G278" s="31" t="s">
        <v>70</v>
      </c>
      <c r="H278" s="31" t="s">
        <v>61</v>
      </c>
      <c r="I278" s="28">
        <v>59</v>
      </c>
      <c r="J278" s="31" t="s">
        <v>73</v>
      </c>
      <c r="K278" s="28">
        <v>4</v>
      </c>
      <c r="L278" s="31" t="s">
        <v>65</v>
      </c>
      <c r="M278" s="31" t="s">
        <v>63</v>
      </c>
    </row>
    <row r="279" spans="1:13" x14ac:dyDescent="0.35">
      <c r="A279">
        <v>276</v>
      </c>
      <c r="B279" s="31" t="s">
        <v>66</v>
      </c>
      <c r="C279" s="30">
        <v>0</v>
      </c>
      <c r="D279" s="30">
        <v>403</v>
      </c>
      <c r="E279" s="28">
        <v>7</v>
      </c>
      <c r="F279" s="31">
        <v>5</v>
      </c>
      <c r="G279" s="31" t="s">
        <v>70</v>
      </c>
      <c r="H279" s="31" t="s">
        <v>61</v>
      </c>
      <c r="I279" s="28">
        <v>55</v>
      </c>
      <c r="J279" s="31" t="s">
        <v>57</v>
      </c>
      <c r="K279" s="28">
        <v>2</v>
      </c>
      <c r="L279" s="31" t="s">
        <v>62</v>
      </c>
      <c r="M279" s="31" t="s">
        <v>59</v>
      </c>
    </row>
    <row r="280" spans="1:13" x14ac:dyDescent="0.35">
      <c r="A280">
        <v>277</v>
      </c>
      <c r="B280" s="31" t="s">
        <v>54</v>
      </c>
      <c r="C280" s="30">
        <v>0</v>
      </c>
      <c r="D280" s="30">
        <v>836</v>
      </c>
      <c r="E280" s="28">
        <v>25</v>
      </c>
      <c r="F280" s="31">
        <v>0</v>
      </c>
      <c r="G280" s="31" t="s">
        <v>55</v>
      </c>
      <c r="H280" s="31" t="s">
        <v>56</v>
      </c>
      <c r="I280" s="28">
        <v>29</v>
      </c>
      <c r="J280" s="31" t="s">
        <v>57</v>
      </c>
      <c r="K280" s="28">
        <v>2</v>
      </c>
      <c r="L280" s="31" t="s">
        <v>65</v>
      </c>
      <c r="M280" s="31" t="s">
        <v>63</v>
      </c>
    </row>
    <row r="281" spans="1:13" x14ac:dyDescent="0.35">
      <c r="A281">
        <v>278</v>
      </c>
      <c r="B281" s="31" t="s">
        <v>64</v>
      </c>
      <c r="C281" s="30">
        <v>425</v>
      </c>
      <c r="D281" s="30">
        <v>0</v>
      </c>
      <c r="E281" s="28">
        <v>19</v>
      </c>
      <c r="F281" s="31">
        <v>7</v>
      </c>
      <c r="G281" s="31" t="s">
        <v>70</v>
      </c>
      <c r="H281" s="31" t="s">
        <v>61</v>
      </c>
      <c r="I281" s="28">
        <v>32</v>
      </c>
      <c r="J281" s="31" t="s">
        <v>57</v>
      </c>
      <c r="K281" s="28">
        <v>2</v>
      </c>
      <c r="L281" s="31" t="s">
        <v>62</v>
      </c>
      <c r="M281" s="31" t="s">
        <v>63</v>
      </c>
    </row>
    <row r="282" spans="1:13" x14ac:dyDescent="0.35">
      <c r="A282">
        <v>279</v>
      </c>
      <c r="B282" s="31" t="s">
        <v>69</v>
      </c>
      <c r="C282" s="30">
        <v>0</v>
      </c>
      <c r="D282" s="30">
        <v>11481</v>
      </c>
      <c r="E282" s="28">
        <v>25</v>
      </c>
      <c r="F282" s="31">
        <v>18</v>
      </c>
      <c r="G282" s="31" t="s">
        <v>55</v>
      </c>
      <c r="H282" s="31" t="s">
        <v>56</v>
      </c>
      <c r="I282" s="28">
        <v>53</v>
      </c>
      <c r="J282" s="31" t="s">
        <v>57</v>
      </c>
      <c r="K282" s="28">
        <v>3</v>
      </c>
      <c r="L282" s="31" t="s">
        <v>65</v>
      </c>
      <c r="M282" s="31" t="s">
        <v>63</v>
      </c>
    </row>
    <row r="283" spans="1:13" x14ac:dyDescent="0.35">
      <c r="A283">
        <v>280</v>
      </c>
      <c r="B283" s="31" t="s">
        <v>69</v>
      </c>
      <c r="C283" s="30">
        <v>0</v>
      </c>
      <c r="D283" s="30">
        <v>3285</v>
      </c>
      <c r="E283" s="28">
        <v>7</v>
      </c>
      <c r="F283" s="31">
        <v>21</v>
      </c>
      <c r="G283" s="31" t="s">
        <v>55</v>
      </c>
      <c r="H283" s="31" t="s">
        <v>56</v>
      </c>
      <c r="I283" s="28">
        <v>33</v>
      </c>
      <c r="J283" s="31" t="s">
        <v>57</v>
      </c>
      <c r="K283" s="28">
        <v>2</v>
      </c>
      <c r="L283" s="31" t="s">
        <v>58</v>
      </c>
      <c r="M283" s="31" t="s">
        <v>59</v>
      </c>
    </row>
    <row r="284" spans="1:13" x14ac:dyDescent="0.35">
      <c r="A284">
        <v>281</v>
      </c>
      <c r="B284" s="31" t="s">
        <v>66</v>
      </c>
      <c r="C284" s="30">
        <v>0</v>
      </c>
      <c r="D284" s="30">
        <v>164</v>
      </c>
      <c r="E284" s="28">
        <v>13</v>
      </c>
      <c r="F284" s="31">
        <v>65</v>
      </c>
      <c r="G284" s="31" t="s">
        <v>70</v>
      </c>
      <c r="H284" s="31" t="s">
        <v>61</v>
      </c>
      <c r="I284" s="28">
        <v>56</v>
      </c>
      <c r="J284" s="31" t="s">
        <v>73</v>
      </c>
      <c r="K284" s="28">
        <v>4</v>
      </c>
      <c r="L284" s="31" t="s">
        <v>58</v>
      </c>
      <c r="M284" s="31" t="s">
        <v>59</v>
      </c>
    </row>
    <row r="285" spans="1:13" x14ac:dyDescent="0.35">
      <c r="A285">
        <v>282</v>
      </c>
      <c r="B285" s="31" t="s">
        <v>64</v>
      </c>
      <c r="C285" s="30">
        <v>11072</v>
      </c>
      <c r="D285" s="30">
        <v>891</v>
      </c>
      <c r="E285" s="28">
        <v>61</v>
      </c>
      <c r="F285" s="31">
        <v>17</v>
      </c>
      <c r="G285" s="31" t="s">
        <v>55</v>
      </c>
      <c r="H285" s="31" t="s">
        <v>56</v>
      </c>
      <c r="I285" s="28">
        <v>33</v>
      </c>
      <c r="J285" s="31" t="s">
        <v>73</v>
      </c>
      <c r="K285" s="28">
        <v>4</v>
      </c>
      <c r="L285" s="31" t="s">
        <v>62</v>
      </c>
      <c r="M285" s="31" t="s">
        <v>59</v>
      </c>
    </row>
    <row r="286" spans="1:13" x14ac:dyDescent="0.35">
      <c r="A286">
        <v>283</v>
      </c>
      <c r="B286" s="31" t="s">
        <v>71</v>
      </c>
      <c r="C286" s="30">
        <v>0</v>
      </c>
      <c r="D286" s="30">
        <v>0</v>
      </c>
      <c r="E286" s="28">
        <v>37</v>
      </c>
      <c r="F286" s="31">
        <v>49</v>
      </c>
      <c r="G286" s="31" t="s">
        <v>55</v>
      </c>
      <c r="H286" s="31" t="s">
        <v>56</v>
      </c>
      <c r="I286" s="28">
        <v>46</v>
      </c>
      <c r="J286" s="31" t="s">
        <v>73</v>
      </c>
      <c r="K286" s="28">
        <v>4</v>
      </c>
      <c r="L286" s="31" t="s">
        <v>62</v>
      </c>
      <c r="M286" s="31" t="s">
        <v>63</v>
      </c>
    </row>
    <row r="287" spans="1:13" x14ac:dyDescent="0.35">
      <c r="A287">
        <v>284</v>
      </c>
      <c r="B287" s="31" t="s">
        <v>71</v>
      </c>
      <c r="C287" s="30">
        <v>219</v>
      </c>
      <c r="D287" s="30">
        <v>841</v>
      </c>
      <c r="E287" s="28">
        <v>43</v>
      </c>
      <c r="F287" s="31">
        <v>0</v>
      </c>
      <c r="G287" s="31" t="s">
        <v>55</v>
      </c>
      <c r="H287" s="31" t="s">
        <v>56</v>
      </c>
      <c r="I287" s="28">
        <v>54</v>
      </c>
      <c r="J287" s="31" t="s">
        <v>73</v>
      </c>
      <c r="K287" s="28">
        <v>2</v>
      </c>
      <c r="L287" s="31" t="s">
        <v>65</v>
      </c>
      <c r="M287" s="31" t="s">
        <v>59</v>
      </c>
    </row>
    <row r="288" spans="1:13" x14ac:dyDescent="0.35">
      <c r="A288">
        <v>285</v>
      </c>
      <c r="B288" s="31" t="s">
        <v>64</v>
      </c>
      <c r="C288" s="30">
        <v>8060</v>
      </c>
      <c r="D288" s="30">
        <v>607</v>
      </c>
      <c r="E288" s="28">
        <v>19</v>
      </c>
      <c r="F288" s="31">
        <v>71</v>
      </c>
      <c r="G288" s="31" t="s">
        <v>70</v>
      </c>
      <c r="H288" s="31" t="s">
        <v>61</v>
      </c>
      <c r="I288" s="28">
        <v>22</v>
      </c>
      <c r="J288" s="31" t="s">
        <v>57</v>
      </c>
      <c r="K288" s="28">
        <v>2</v>
      </c>
      <c r="L288" s="31" t="s">
        <v>65</v>
      </c>
      <c r="M288" s="31" t="s">
        <v>59</v>
      </c>
    </row>
    <row r="289" spans="1:13" x14ac:dyDescent="0.35">
      <c r="A289">
        <v>286</v>
      </c>
      <c r="B289" s="31" t="s">
        <v>64</v>
      </c>
      <c r="C289" s="30">
        <v>0</v>
      </c>
      <c r="D289" s="30">
        <v>486</v>
      </c>
      <c r="E289" s="28">
        <v>12</v>
      </c>
      <c r="F289" s="31">
        <v>22</v>
      </c>
      <c r="G289" s="31" t="s">
        <v>55</v>
      </c>
      <c r="H289" s="31" t="s">
        <v>56</v>
      </c>
      <c r="I289" s="28">
        <v>35</v>
      </c>
      <c r="J289" s="31" t="s">
        <v>67</v>
      </c>
      <c r="K289" s="28">
        <v>2</v>
      </c>
      <c r="L289" s="31" t="s">
        <v>62</v>
      </c>
      <c r="M289" s="31" t="s">
        <v>59</v>
      </c>
    </row>
    <row r="290" spans="1:13" x14ac:dyDescent="0.35">
      <c r="A290">
        <v>287</v>
      </c>
      <c r="B290" s="31" t="s">
        <v>64</v>
      </c>
      <c r="C290" s="30">
        <v>0</v>
      </c>
      <c r="D290" s="30">
        <v>108</v>
      </c>
      <c r="E290" s="28">
        <v>25</v>
      </c>
      <c r="F290" s="31">
        <v>52</v>
      </c>
      <c r="G290" s="31" t="s">
        <v>55</v>
      </c>
      <c r="H290" s="31" t="s">
        <v>56</v>
      </c>
      <c r="I290" s="28">
        <v>46</v>
      </c>
      <c r="J290" s="31" t="s">
        <v>57</v>
      </c>
      <c r="K290" s="28">
        <v>4</v>
      </c>
      <c r="L290" s="31" t="s">
        <v>58</v>
      </c>
      <c r="M290" s="31" t="s">
        <v>63</v>
      </c>
    </row>
    <row r="291" spans="1:13" x14ac:dyDescent="0.35">
      <c r="A291">
        <v>288</v>
      </c>
      <c r="B291" s="31" t="s">
        <v>54</v>
      </c>
      <c r="C291" s="30">
        <v>0</v>
      </c>
      <c r="D291" s="30">
        <v>0</v>
      </c>
      <c r="E291" s="28">
        <v>43</v>
      </c>
      <c r="F291" s="31">
        <v>28</v>
      </c>
      <c r="G291" s="31" t="s">
        <v>70</v>
      </c>
      <c r="H291" s="31" t="s">
        <v>61</v>
      </c>
      <c r="I291" s="28">
        <v>29</v>
      </c>
      <c r="J291" s="31" t="s">
        <v>57</v>
      </c>
      <c r="K291" s="28">
        <v>3</v>
      </c>
      <c r="L291" s="31" t="s">
        <v>65</v>
      </c>
      <c r="M291" s="31" t="s">
        <v>63</v>
      </c>
    </row>
    <row r="292" spans="1:13" x14ac:dyDescent="0.35">
      <c r="A292">
        <v>289</v>
      </c>
      <c r="B292" s="31" t="s">
        <v>64</v>
      </c>
      <c r="C292" s="30">
        <v>0</v>
      </c>
      <c r="D292" s="30">
        <v>113</v>
      </c>
      <c r="E292" s="28">
        <v>25</v>
      </c>
      <c r="F292" s="31">
        <v>31</v>
      </c>
      <c r="G292" s="31" t="s">
        <v>70</v>
      </c>
      <c r="H292" s="31" t="s">
        <v>61</v>
      </c>
      <c r="I292" s="28">
        <v>22</v>
      </c>
      <c r="J292" s="31" t="s">
        <v>67</v>
      </c>
      <c r="K292" s="28">
        <v>4</v>
      </c>
      <c r="L292" s="31" t="s">
        <v>62</v>
      </c>
      <c r="M292" s="31" t="s">
        <v>63</v>
      </c>
    </row>
    <row r="293" spans="1:13" x14ac:dyDescent="0.35">
      <c r="A293">
        <v>290</v>
      </c>
      <c r="B293" s="31" t="s">
        <v>64</v>
      </c>
      <c r="C293" s="30">
        <v>1613</v>
      </c>
      <c r="D293" s="30">
        <v>0</v>
      </c>
      <c r="E293" s="28">
        <v>25</v>
      </c>
      <c r="F293" s="31">
        <v>118</v>
      </c>
      <c r="G293" s="31" t="s">
        <v>55</v>
      </c>
      <c r="H293" s="31" t="s">
        <v>68</v>
      </c>
      <c r="I293" s="28">
        <v>53</v>
      </c>
      <c r="J293" s="31" t="s">
        <v>57</v>
      </c>
      <c r="K293" s="28">
        <v>4</v>
      </c>
      <c r="L293" s="31" t="s">
        <v>62</v>
      </c>
      <c r="M293" s="31" t="s">
        <v>59</v>
      </c>
    </row>
    <row r="294" spans="1:13" x14ac:dyDescent="0.35">
      <c r="A294">
        <v>291</v>
      </c>
      <c r="B294" s="31" t="s">
        <v>60</v>
      </c>
      <c r="C294" s="30">
        <v>757</v>
      </c>
      <c r="D294" s="30">
        <v>208</v>
      </c>
      <c r="E294" s="28">
        <v>25</v>
      </c>
      <c r="F294" s="31">
        <v>36</v>
      </c>
      <c r="G294" s="31" t="s">
        <v>55</v>
      </c>
      <c r="H294" s="31" t="s">
        <v>61</v>
      </c>
      <c r="I294" s="28">
        <v>42</v>
      </c>
      <c r="J294" s="31" t="s">
        <v>57</v>
      </c>
      <c r="K294" s="28">
        <v>3</v>
      </c>
      <c r="L294" s="31" t="s">
        <v>62</v>
      </c>
      <c r="M294" s="31" t="s">
        <v>63</v>
      </c>
    </row>
    <row r="295" spans="1:13" x14ac:dyDescent="0.35">
      <c r="A295">
        <v>292</v>
      </c>
      <c r="B295" s="31" t="s">
        <v>75</v>
      </c>
      <c r="C295" s="30">
        <v>0</v>
      </c>
      <c r="D295" s="30">
        <v>603</v>
      </c>
      <c r="E295" s="28">
        <v>13</v>
      </c>
      <c r="F295" s="31">
        <v>35</v>
      </c>
      <c r="G295" s="31" t="s">
        <v>55</v>
      </c>
      <c r="H295" s="31" t="s">
        <v>68</v>
      </c>
      <c r="I295" s="28">
        <v>20</v>
      </c>
      <c r="J295" s="31" t="s">
        <v>67</v>
      </c>
      <c r="K295" s="28">
        <v>4</v>
      </c>
      <c r="L295" s="31" t="s">
        <v>62</v>
      </c>
      <c r="M295" s="31" t="s">
        <v>63</v>
      </c>
    </row>
    <row r="296" spans="1:13" x14ac:dyDescent="0.35">
      <c r="A296">
        <v>293</v>
      </c>
      <c r="B296" s="31" t="s">
        <v>64</v>
      </c>
      <c r="C296" s="30">
        <v>0</v>
      </c>
      <c r="D296" s="30">
        <v>343</v>
      </c>
      <c r="E296" s="28">
        <v>19</v>
      </c>
      <c r="F296" s="31">
        <v>22</v>
      </c>
      <c r="G296" s="31" t="s">
        <v>70</v>
      </c>
      <c r="H296" s="31" t="s">
        <v>61</v>
      </c>
      <c r="I296" s="28">
        <v>35</v>
      </c>
      <c r="J296" s="31" t="s">
        <v>57</v>
      </c>
      <c r="K296" s="28">
        <v>3</v>
      </c>
      <c r="L296" s="31" t="s">
        <v>62</v>
      </c>
      <c r="M296" s="31" t="s">
        <v>59</v>
      </c>
    </row>
    <row r="297" spans="1:13" x14ac:dyDescent="0.35">
      <c r="A297">
        <v>294</v>
      </c>
      <c r="B297" s="31" t="s">
        <v>66</v>
      </c>
      <c r="C297" s="30">
        <v>977</v>
      </c>
      <c r="D297" s="30">
        <v>463</v>
      </c>
      <c r="E297" s="28">
        <v>10</v>
      </c>
      <c r="F297" s="31">
        <v>61</v>
      </c>
      <c r="G297" s="31" t="s">
        <v>70</v>
      </c>
      <c r="H297" s="31" t="s">
        <v>61</v>
      </c>
      <c r="I297" s="28">
        <v>33</v>
      </c>
      <c r="J297" s="31" t="s">
        <v>57</v>
      </c>
      <c r="K297" s="28">
        <v>3</v>
      </c>
      <c r="L297" s="31" t="s">
        <v>65</v>
      </c>
      <c r="M297" s="31" t="s">
        <v>63</v>
      </c>
    </row>
    <row r="298" spans="1:13" x14ac:dyDescent="0.35">
      <c r="A298">
        <v>295</v>
      </c>
      <c r="B298" s="31" t="s">
        <v>66</v>
      </c>
      <c r="C298" s="30">
        <v>197</v>
      </c>
      <c r="D298" s="30">
        <v>0</v>
      </c>
      <c r="E298" s="28">
        <v>37</v>
      </c>
      <c r="F298" s="31">
        <v>17</v>
      </c>
      <c r="G298" s="31" t="s">
        <v>55</v>
      </c>
      <c r="H298" s="31" t="s">
        <v>68</v>
      </c>
      <c r="I298" s="28">
        <v>26</v>
      </c>
      <c r="J298" s="31" t="s">
        <v>57</v>
      </c>
      <c r="K298" s="28">
        <v>2</v>
      </c>
      <c r="L298" s="31" t="s">
        <v>62</v>
      </c>
      <c r="M298" s="31" t="s">
        <v>59</v>
      </c>
    </row>
    <row r="299" spans="1:13" x14ac:dyDescent="0.35">
      <c r="A299">
        <v>296</v>
      </c>
      <c r="B299" s="31" t="s">
        <v>60</v>
      </c>
      <c r="C299" s="30">
        <v>0</v>
      </c>
      <c r="D299" s="30">
        <v>299</v>
      </c>
      <c r="E299" s="28">
        <v>19</v>
      </c>
      <c r="F299" s="31">
        <v>11</v>
      </c>
      <c r="G299" s="31" t="s">
        <v>55</v>
      </c>
      <c r="H299" s="31" t="s">
        <v>56</v>
      </c>
      <c r="I299" s="28">
        <v>46</v>
      </c>
      <c r="J299" s="31" t="s">
        <v>73</v>
      </c>
      <c r="K299" s="28">
        <v>4</v>
      </c>
      <c r="L299" s="31" t="s">
        <v>62</v>
      </c>
      <c r="M299" s="31" t="s">
        <v>59</v>
      </c>
    </row>
    <row r="300" spans="1:13" x14ac:dyDescent="0.35">
      <c r="A300">
        <v>297</v>
      </c>
      <c r="B300" s="31" t="s">
        <v>64</v>
      </c>
      <c r="C300" s="30">
        <v>0</v>
      </c>
      <c r="D300" s="30">
        <v>490</v>
      </c>
      <c r="E300" s="28">
        <v>13</v>
      </c>
      <c r="F300" s="31">
        <v>15</v>
      </c>
      <c r="G300" s="31" t="s">
        <v>70</v>
      </c>
      <c r="H300" s="31" t="s">
        <v>61</v>
      </c>
      <c r="I300" s="28">
        <v>28</v>
      </c>
      <c r="J300" s="31" t="s">
        <v>57</v>
      </c>
      <c r="K300" s="28">
        <v>2</v>
      </c>
      <c r="L300" s="31" t="s">
        <v>62</v>
      </c>
      <c r="M300" s="31" t="s">
        <v>63</v>
      </c>
    </row>
    <row r="301" spans="1:13" x14ac:dyDescent="0.35">
      <c r="A301">
        <v>298</v>
      </c>
      <c r="B301" s="31" t="s">
        <v>54</v>
      </c>
      <c r="C301" s="30">
        <v>0</v>
      </c>
      <c r="D301" s="30">
        <v>6628</v>
      </c>
      <c r="E301" s="28">
        <v>37</v>
      </c>
      <c r="F301" s="31">
        <v>65</v>
      </c>
      <c r="G301" s="31" t="s">
        <v>55</v>
      </c>
      <c r="H301" s="31" t="s">
        <v>56</v>
      </c>
      <c r="I301" s="28">
        <v>38</v>
      </c>
      <c r="J301" s="31" t="s">
        <v>57</v>
      </c>
      <c r="K301" s="28">
        <v>4</v>
      </c>
      <c r="L301" s="31" t="s">
        <v>62</v>
      </c>
      <c r="M301" s="31" t="s">
        <v>59</v>
      </c>
    </row>
    <row r="302" spans="1:13" x14ac:dyDescent="0.35">
      <c r="A302">
        <v>299</v>
      </c>
      <c r="B302" s="31" t="s">
        <v>69</v>
      </c>
      <c r="C302" s="30">
        <v>0</v>
      </c>
      <c r="D302" s="30">
        <v>859</v>
      </c>
      <c r="E302" s="28">
        <v>19</v>
      </c>
      <c r="F302" s="31">
        <v>23</v>
      </c>
      <c r="G302" s="31" t="s">
        <v>55</v>
      </c>
      <c r="H302" s="31" t="s">
        <v>56</v>
      </c>
      <c r="I302" s="28">
        <v>35</v>
      </c>
      <c r="J302" s="31" t="s">
        <v>57</v>
      </c>
      <c r="K302" s="28">
        <v>2</v>
      </c>
      <c r="L302" s="31" t="s">
        <v>62</v>
      </c>
      <c r="M302" s="31" t="s">
        <v>63</v>
      </c>
    </row>
    <row r="303" spans="1:13" x14ac:dyDescent="0.35">
      <c r="A303">
        <v>300</v>
      </c>
      <c r="B303" s="31" t="s">
        <v>64</v>
      </c>
      <c r="C303" s="30">
        <v>0</v>
      </c>
      <c r="D303" s="30">
        <v>750</v>
      </c>
      <c r="E303" s="28">
        <v>13</v>
      </c>
      <c r="F303" s="31">
        <v>14</v>
      </c>
      <c r="G303" s="31" t="s">
        <v>55</v>
      </c>
      <c r="H303" s="31" t="s">
        <v>56</v>
      </c>
      <c r="I303" s="28">
        <v>47</v>
      </c>
      <c r="J303" s="31" t="s">
        <v>57</v>
      </c>
      <c r="K303" s="28">
        <v>4</v>
      </c>
      <c r="L303" s="31" t="s">
        <v>62</v>
      </c>
      <c r="M303" s="31" t="s">
        <v>63</v>
      </c>
    </row>
    <row r="304" spans="1:13" x14ac:dyDescent="0.35">
      <c r="A304">
        <v>301</v>
      </c>
      <c r="B304" s="31" t="s">
        <v>54</v>
      </c>
      <c r="C304" s="30">
        <v>256</v>
      </c>
      <c r="D304" s="30">
        <v>954</v>
      </c>
      <c r="E304" s="28">
        <v>10</v>
      </c>
      <c r="F304" s="31">
        <v>13</v>
      </c>
      <c r="G304" s="31" t="s">
        <v>55</v>
      </c>
      <c r="H304" s="31" t="s">
        <v>56</v>
      </c>
      <c r="I304" s="28">
        <v>23</v>
      </c>
      <c r="J304" s="31" t="s">
        <v>57</v>
      </c>
      <c r="K304" s="28">
        <v>3</v>
      </c>
      <c r="L304" s="31" t="s">
        <v>62</v>
      </c>
      <c r="M304" s="31" t="s">
        <v>59</v>
      </c>
    </row>
    <row r="305" spans="1:13" x14ac:dyDescent="0.35">
      <c r="A305">
        <v>302</v>
      </c>
      <c r="B305" s="31" t="s">
        <v>64</v>
      </c>
      <c r="C305" s="30">
        <v>296</v>
      </c>
      <c r="D305" s="30">
        <v>591</v>
      </c>
      <c r="E305" s="28">
        <v>37</v>
      </c>
      <c r="F305" s="31">
        <v>103</v>
      </c>
      <c r="G305" s="31" t="s">
        <v>55</v>
      </c>
      <c r="H305" s="31" t="s">
        <v>56</v>
      </c>
      <c r="I305" s="28">
        <v>56</v>
      </c>
      <c r="J305" s="31" t="s">
        <v>73</v>
      </c>
      <c r="K305" s="28">
        <v>4</v>
      </c>
      <c r="L305" s="31" t="s">
        <v>62</v>
      </c>
      <c r="M305" s="31" t="s">
        <v>63</v>
      </c>
    </row>
    <row r="306" spans="1:13" x14ac:dyDescent="0.35">
      <c r="A306">
        <v>303</v>
      </c>
      <c r="B306" s="31" t="s">
        <v>60</v>
      </c>
      <c r="C306" s="30">
        <v>0</v>
      </c>
      <c r="D306" s="30">
        <v>13970</v>
      </c>
      <c r="E306" s="28">
        <v>13</v>
      </c>
      <c r="F306" s="31">
        <v>24</v>
      </c>
      <c r="G306" s="31" t="s">
        <v>70</v>
      </c>
      <c r="H306" s="31" t="s">
        <v>61</v>
      </c>
      <c r="I306" s="28">
        <v>28</v>
      </c>
      <c r="J306" s="31" t="s">
        <v>67</v>
      </c>
      <c r="K306" s="28">
        <v>4</v>
      </c>
      <c r="L306" s="31" t="s">
        <v>58</v>
      </c>
      <c r="M306" s="31" t="s">
        <v>63</v>
      </c>
    </row>
    <row r="307" spans="1:13" x14ac:dyDescent="0.35">
      <c r="A307">
        <v>304</v>
      </c>
      <c r="B307" s="31" t="s">
        <v>64</v>
      </c>
      <c r="C307" s="30">
        <v>0</v>
      </c>
      <c r="D307" s="30">
        <v>857</v>
      </c>
      <c r="E307" s="28">
        <v>11</v>
      </c>
      <c r="F307" s="31">
        <v>34</v>
      </c>
      <c r="G307" s="31" t="s">
        <v>55</v>
      </c>
      <c r="H307" s="31" t="s">
        <v>56</v>
      </c>
      <c r="I307" s="28">
        <v>48</v>
      </c>
      <c r="J307" s="31" t="s">
        <v>57</v>
      </c>
      <c r="K307" s="28">
        <v>3</v>
      </c>
      <c r="L307" s="31" t="s">
        <v>62</v>
      </c>
      <c r="M307" s="31" t="s">
        <v>59</v>
      </c>
    </row>
    <row r="308" spans="1:13" x14ac:dyDescent="0.35">
      <c r="A308">
        <v>305</v>
      </c>
      <c r="B308" s="31" t="s">
        <v>60</v>
      </c>
      <c r="C308" s="30">
        <v>0</v>
      </c>
      <c r="D308" s="30">
        <v>5857</v>
      </c>
      <c r="E308" s="28">
        <v>19</v>
      </c>
      <c r="F308" s="31">
        <v>20</v>
      </c>
      <c r="G308" s="31" t="s">
        <v>55</v>
      </c>
      <c r="H308" s="31" t="s">
        <v>56</v>
      </c>
      <c r="I308" s="28">
        <v>27</v>
      </c>
      <c r="J308" s="31" t="s">
        <v>57</v>
      </c>
      <c r="K308" s="28">
        <v>2</v>
      </c>
      <c r="L308" s="31" t="s">
        <v>62</v>
      </c>
      <c r="M308" s="31" t="s">
        <v>59</v>
      </c>
    </row>
    <row r="309" spans="1:13" x14ac:dyDescent="0.35">
      <c r="A309">
        <v>306</v>
      </c>
      <c r="B309" s="31" t="s">
        <v>54</v>
      </c>
      <c r="C309" s="30">
        <v>298</v>
      </c>
      <c r="D309" s="30">
        <v>3326</v>
      </c>
      <c r="E309" s="28">
        <v>73</v>
      </c>
      <c r="F309" s="31">
        <v>15</v>
      </c>
      <c r="G309" s="31" t="s">
        <v>55</v>
      </c>
      <c r="H309" s="31" t="s">
        <v>68</v>
      </c>
      <c r="I309" s="28">
        <v>23</v>
      </c>
      <c r="J309" s="31" t="s">
        <v>57</v>
      </c>
      <c r="K309" s="28">
        <v>2</v>
      </c>
      <c r="L309" s="31" t="s">
        <v>62</v>
      </c>
      <c r="M309" s="31" t="s">
        <v>63</v>
      </c>
    </row>
    <row r="310" spans="1:13" x14ac:dyDescent="0.35">
      <c r="A310">
        <v>307</v>
      </c>
      <c r="B310" s="31" t="s">
        <v>54</v>
      </c>
      <c r="C310" s="30">
        <v>0</v>
      </c>
      <c r="D310" s="30">
        <v>726</v>
      </c>
      <c r="E310" s="28">
        <v>19</v>
      </c>
      <c r="F310" s="31">
        <v>7</v>
      </c>
      <c r="G310" s="31" t="s">
        <v>70</v>
      </c>
      <c r="H310" s="31" t="s">
        <v>61</v>
      </c>
      <c r="I310" s="28">
        <v>24</v>
      </c>
      <c r="J310" s="31" t="s">
        <v>67</v>
      </c>
      <c r="K310" s="28">
        <v>4</v>
      </c>
      <c r="L310" s="31" t="s">
        <v>62</v>
      </c>
      <c r="M310" s="31" t="s">
        <v>63</v>
      </c>
    </row>
    <row r="311" spans="1:13" x14ac:dyDescent="0.35">
      <c r="A311">
        <v>308</v>
      </c>
      <c r="B311" s="31" t="s">
        <v>60</v>
      </c>
      <c r="C311" s="30">
        <v>8636</v>
      </c>
      <c r="D311" s="30">
        <v>214</v>
      </c>
      <c r="E311" s="28">
        <v>11</v>
      </c>
      <c r="F311" s="31">
        <v>3</v>
      </c>
      <c r="G311" s="31" t="s">
        <v>70</v>
      </c>
      <c r="H311" s="31" t="s">
        <v>61</v>
      </c>
      <c r="I311" s="28">
        <v>22</v>
      </c>
      <c r="J311" s="31" t="s">
        <v>57</v>
      </c>
      <c r="K311" s="28">
        <v>2</v>
      </c>
      <c r="L311" s="31" t="s">
        <v>62</v>
      </c>
      <c r="M311" s="31" t="s">
        <v>59</v>
      </c>
    </row>
    <row r="312" spans="1:13" x14ac:dyDescent="0.35">
      <c r="A312">
        <v>309</v>
      </c>
      <c r="B312" s="31" t="s">
        <v>64</v>
      </c>
      <c r="C312" s="30">
        <v>0</v>
      </c>
      <c r="D312" s="30">
        <v>207</v>
      </c>
      <c r="E312" s="28">
        <v>13</v>
      </c>
      <c r="F312" s="31">
        <v>119</v>
      </c>
      <c r="G312" s="31" t="s">
        <v>55</v>
      </c>
      <c r="H312" s="31" t="s">
        <v>56</v>
      </c>
      <c r="I312" s="28">
        <v>42</v>
      </c>
      <c r="J312" s="31" t="s">
        <v>67</v>
      </c>
      <c r="K312" s="28">
        <v>4</v>
      </c>
      <c r="L312" s="31" t="s">
        <v>62</v>
      </c>
      <c r="M312" s="31" t="s">
        <v>63</v>
      </c>
    </row>
    <row r="313" spans="1:13" x14ac:dyDescent="0.35">
      <c r="A313">
        <v>310</v>
      </c>
      <c r="B313" s="31" t="s">
        <v>64</v>
      </c>
      <c r="C313" s="30">
        <v>0</v>
      </c>
      <c r="D313" s="30">
        <v>713</v>
      </c>
      <c r="E313" s="28">
        <v>13</v>
      </c>
      <c r="F313" s="31">
        <v>29</v>
      </c>
      <c r="G313" s="31" t="s">
        <v>55</v>
      </c>
      <c r="H313" s="31" t="s">
        <v>56</v>
      </c>
      <c r="I313" s="28">
        <v>25</v>
      </c>
      <c r="J313" s="31" t="s">
        <v>57</v>
      </c>
      <c r="K313" s="28">
        <v>2</v>
      </c>
      <c r="L313" s="31" t="s">
        <v>62</v>
      </c>
      <c r="M313" s="31" t="s">
        <v>63</v>
      </c>
    </row>
    <row r="314" spans="1:13" x14ac:dyDescent="0.35">
      <c r="A314">
        <v>311</v>
      </c>
      <c r="B314" s="31" t="s">
        <v>64</v>
      </c>
      <c r="C314" s="30">
        <v>19766</v>
      </c>
      <c r="D314" s="30">
        <v>2141</v>
      </c>
      <c r="E314" s="28">
        <v>11</v>
      </c>
      <c r="F314" s="31">
        <v>54</v>
      </c>
      <c r="G314" s="31" t="s">
        <v>70</v>
      </c>
      <c r="H314" s="31" t="s">
        <v>61</v>
      </c>
      <c r="I314" s="28">
        <v>47</v>
      </c>
      <c r="J314" s="31" t="s">
        <v>73</v>
      </c>
      <c r="K314" s="28">
        <v>4</v>
      </c>
      <c r="L314" s="31" t="s">
        <v>58</v>
      </c>
      <c r="M314" s="31" t="s">
        <v>63</v>
      </c>
    </row>
    <row r="315" spans="1:13" x14ac:dyDescent="0.35">
      <c r="A315">
        <v>312</v>
      </c>
      <c r="B315" s="31" t="s">
        <v>64</v>
      </c>
      <c r="C315" s="30">
        <v>0</v>
      </c>
      <c r="D315" s="30">
        <v>483</v>
      </c>
      <c r="E315" s="28">
        <v>19</v>
      </c>
      <c r="F315" s="31">
        <v>90</v>
      </c>
      <c r="G315" s="31" t="s">
        <v>70</v>
      </c>
      <c r="H315" s="31" t="s">
        <v>61</v>
      </c>
      <c r="I315" s="28">
        <v>32</v>
      </c>
      <c r="J315" s="31" t="s">
        <v>67</v>
      </c>
      <c r="K315" s="28">
        <v>4</v>
      </c>
      <c r="L315" s="31" t="s">
        <v>62</v>
      </c>
      <c r="M315" s="31" t="s">
        <v>63</v>
      </c>
    </row>
    <row r="316" spans="1:13" x14ac:dyDescent="0.35">
      <c r="A316">
        <v>313</v>
      </c>
      <c r="B316" s="31" t="s">
        <v>64</v>
      </c>
      <c r="C316" s="30">
        <v>0</v>
      </c>
      <c r="D316" s="30">
        <v>127</v>
      </c>
      <c r="E316" s="28">
        <v>7</v>
      </c>
      <c r="F316" s="31">
        <v>13</v>
      </c>
      <c r="G316" s="31" t="s">
        <v>55</v>
      </c>
      <c r="H316" s="31" t="s">
        <v>56</v>
      </c>
      <c r="I316" s="28">
        <v>25</v>
      </c>
      <c r="J316" s="31" t="s">
        <v>67</v>
      </c>
      <c r="K316" s="28">
        <v>3</v>
      </c>
      <c r="L316" s="31" t="s">
        <v>62</v>
      </c>
      <c r="M316" s="31" t="s">
        <v>59</v>
      </c>
    </row>
    <row r="317" spans="1:13" x14ac:dyDescent="0.35">
      <c r="A317">
        <v>314</v>
      </c>
      <c r="B317" s="31" t="s">
        <v>60</v>
      </c>
      <c r="C317" s="30">
        <v>0</v>
      </c>
      <c r="D317" s="30">
        <v>367</v>
      </c>
      <c r="E317" s="28">
        <v>37</v>
      </c>
      <c r="F317" s="31">
        <v>22</v>
      </c>
      <c r="G317" s="31" t="s">
        <v>55</v>
      </c>
      <c r="H317" s="31" t="s">
        <v>56</v>
      </c>
      <c r="I317" s="28">
        <v>36</v>
      </c>
      <c r="J317" s="31" t="s">
        <v>57</v>
      </c>
      <c r="K317" s="28">
        <v>2</v>
      </c>
      <c r="L317" s="31" t="s">
        <v>62</v>
      </c>
      <c r="M317" s="31" t="s">
        <v>59</v>
      </c>
    </row>
    <row r="318" spans="1:13" x14ac:dyDescent="0.35">
      <c r="A318">
        <v>315</v>
      </c>
      <c r="B318" s="31" t="s">
        <v>54</v>
      </c>
      <c r="C318" s="30">
        <v>0</v>
      </c>
      <c r="D318" s="30">
        <v>813</v>
      </c>
      <c r="E318" s="28">
        <v>43</v>
      </c>
      <c r="F318" s="31">
        <v>28</v>
      </c>
      <c r="G318" s="31" t="s">
        <v>55</v>
      </c>
      <c r="H318" s="31" t="s">
        <v>56</v>
      </c>
      <c r="I318" s="28">
        <v>25</v>
      </c>
      <c r="J318" s="31" t="s">
        <v>57</v>
      </c>
      <c r="K318" s="28">
        <v>2</v>
      </c>
      <c r="L318" s="31" t="s">
        <v>62</v>
      </c>
      <c r="M318" s="31" t="s">
        <v>63</v>
      </c>
    </row>
    <row r="319" spans="1:13" x14ac:dyDescent="0.35">
      <c r="A319">
        <v>316</v>
      </c>
      <c r="B319" s="31" t="s">
        <v>60</v>
      </c>
      <c r="C319" s="30">
        <v>4089</v>
      </c>
      <c r="D319" s="30">
        <v>0</v>
      </c>
      <c r="E319" s="28">
        <v>7</v>
      </c>
      <c r="F319" s="31">
        <v>14</v>
      </c>
      <c r="G319" s="31" t="s">
        <v>55</v>
      </c>
      <c r="H319" s="31" t="s">
        <v>68</v>
      </c>
      <c r="I319" s="28">
        <v>26</v>
      </c>
      <c r="J319" s="31" t="s">
        <v>57</v>
      </c>
      <c r="K319" s="28">
        <v>2</v>
      </c>
      <c r="L319" s="31" t="s">
        <v>62</v>
      </c>
      <c r="M319" s="31" t="s">
        <v>59</v>
      </c>
    </row>
    <row r="320" spans="1:13" x14ac:dyDescent="0.35">
      <c r="A320">
        <v>317</v>
      </c>
      <c r="B320" s="31" t="s">
        <v>64</v>
      </c>
      <c r="C320" s="30">
        <v>0</v>
      </c>
      <c r="D320" s="30">
        <v>102</v>
      </c>
      <c r="E320" s="28">
        <v>7</v>
      </c>
      <c r="F320" s="31">
        <v>0</v>
      </c>
      <c r="G320" s="31" t="s">
        <v>70</v>
      </c>
      <c r="H320" s="31" t="s">
        <v>61</v>
      </c>
      <c r="I320" s="28">
        <v>53</v>
      </c>
      <c r="J320" s="31" t="s">
        <v>57</v>
      </c>
      <c r="K320" s="28">
        <v>4</v>
      </c>
      <c r="L320" s="31" t="s">
        <v>74</v>
      </c>
      <c r="M320" s="31" t="s">
        <v>59</v>
      </c>
    </row>
    <row r="321" spans="1:13" x14ac:dyDescent="0.35">
      <c r="A321">
        <v>318</v>
      </c>
      <c r="B321" s="31" t="s">
        <v>72</v>
      </c>
      <c r="C321" s="30">
        <v>271</v>
      </c>
      <c r="D321" s="30">
        <v>759</v>
      </c>
      <c r="E321" s="28">
        <v>19</v>
      </c>
      <c r="F321" s="31">
        <v>0</v>
      </c>
      <c r="G321" s="31" t="s">
        <v>70</v>
      </c>
      <c r="H321" s="31" t="s">
        <v>61</v>
      </c>
      <c r="I321" s="28">
        <v>66</v>
      </c>
      <c r="J321" s="31" t="s">
        <v>57</v>
      </c>
      <c r="K321" s="28">
        <v>4</v>
      </c>
      <c r="L321" s="31" t="s">
        <v>62</v>
      </c>
      <c r="M321" s="31" t="s">
        <v>59</v>
      </c>
    </row>
    <row r="322" spans="1:13" x14ac:dyDescent="0.35">
      <c r="A322">
        <v>319</v>
      </c>
      <c r="B322" s="31" t="s">
        <v>64</v>
      </c>
      <c r="C322" s="30">
        <v>949</v>
      </c>
      <c r="D322" s="30">
        <v>0</v>
      </c>
      <c r="E322" s="28">
        <v>49</v>
      </c>
      <c r="F322" s="31">
        <v>36</v>
      </c>
      <c r="G322" s="31" t="s">
        <v>70</v>
      </c>
      <c r="H322" s="31" t="s">
        <v>61</v>
      </c>
      <c r="I322" s="28">
        <v>23</v>
      </c>
      <c r="J322" s="31" t="s">
        <v>57</v>
      </c>
      <c r="K322" s="28">
        <v>2</v>
      </c>
      <c r="L322" s="31" t="s">
        <v>62</v>
      </c>
      <c r="M322" s="31" t="s">
        <v>59</v>
      </c>
    </row>
    <row r="323" spans="1:13" x14ac:dyDescent="0.35">
      <c r="A323">
        <v>320</v>
      </c>
      <c r="B323" s="31" t="s">
        <v>54</v>
      </c>
      <c r="C323" s="30">
        <v>0</v>
      </c>
      <c r="D323" s="30">
        <v>503</v>
      </c>
      <c r="E323" s="28">
        <v>13</v>
      </c>
      <c r="F323" s="31">
        <v>62</v>
      </c>
      <c r="G323" s="31" t="s">
        <v>55</v>
      </c>
      <c r="H323" s="31" t="s">
        <v>56</v>
      </c>
      <c r="I323" s="28">
        <v>25</v>
      </c>
      <c r="J323" s="31" t="s">
        <v>57</v>
      </c>
      <c r="K323" s="28">
        <v>2</v>
      </c>
      <c r="L323" s="31" t="s">
        <v>62</v>
      </c>
      <c r="M323" s="31" t="s">
        <v>59</v>
      </c>
    </row>
    <row r="324" spans="1:13" x14ac:dyDescent="0.35">
      <c r="A324">
        <v>321</v>
      </c>
      <c r="B324" s="31" t="s">
        <v>54</v>
      </c>
      <c r="C324" s="30">
        <v>911</v>
      </c>
      <c r="D324" s="30">
        <v>823</v>
      </c>
      <c r="E324" s="28">
        <v>46</v>
      </c>
      <c r="F324" s="31">
        <v>4</v>
      </c>
      <c r="G324" s="31" t="s">
        <v>55</v>
      </c>
      <c r="H324" s="31" t="s">
        <v>56</v>
      </c>
      <c r="I324" s="28">
        <v>24</v>
      </c>
      <c r="J324" s="31" t="s">
        <v>57</v>
      </c>
      <c r="K324" s="28">
        <v>2</v>
      </c>
      <c r="L324" s="31" t="s">
        <v>58</v>
      </c>
      <c r="M324" s="31" t="s">
        <v>63</v>
      </c>
    </row>
    <row r="325" spans="1:13" x14ac:dyDescent="0.35">
      <c r="A325">
        <v>322</v>
      </c>
      <c r="B325" s="31" t="s">
        <v>64</v>
      </c>
      <c r="C325" s="30">
        <v>0</v>
      </c>
      <c r="D325" s="30">
        <v>693</v>
      </c>
      <c r="E325" s="28">
        <v>19</v>
      </c>
      <c r="F325" s="31">
        <v>28</v>
      </c>
      <c r="G325" s="31" t="s">
        <v>55</v>
      </c>
      <c r="H325" s="31" t="s">
        <v>56</v>
      </c>
      <c r="I325" s="28">
        <v>31</v>
      </c>
      <c r="J325" s="31" t="s">
        <v>73</v>
      </c>
      <c r="K325" s="28">
        <v>4</v>
      </c>
      <c r="L325" s="31" t="s">
        <v>58</v>
      </c>
      <c r="M325" s="31" t="s">
        <v>63</v>
      </c>
    </row>
    <row r="326" spans="1:13" x14ac:dyDescent="0.35">
      <c r="A326">
        <v>323</v>
      </c>
      <c r="B326" s="31" t="s">
        <v>71</v>
      </c>
      <c r="C326" s="30">
        <v>0</v>
      </c>
      <c r="D326" s="30">
        <v>973</v>
      </c>
      <c r="E326" s="28">
        <v>49</v>
      </c>
      <c r="F326" s="31">
        <v>81</v>
      </c>
      <c r="G326" s="31" t="s">
        <v>70</v>
      </c>
      <c r="H326" s="31" t="s">
        <v>61</v>
      </c>
      <c r="I326" s="28">
        <v>57</v>
      </c>
      <c r="J326" s="31" t="s">
        <v>73</v>
      </c>
      <c r="K326" s="28">
        <v>4</v>
      </c>
      <c r="L326" s="31" t="s">
        <v>58</v>
      </c>
      <c r="M326" s="31" t="s">
        <v>63</v>
      </c>
    </row>
    <row r="327" spans="1:13" x14ac:dyDescent="0.35">
      <c r="A327">
        <v>324</v>
      </c>
      <c r="B327" s="31" t="s">
        <v>64</v>
      </c>
      <c r="C327" s="30">
        <v>0</v>
      </c>
      <c r="D327" s="30">
        <v>648</v>
      </c>
      <c r="E327" s="28">
        <v>15</v>
      </c>
      <c r="F327" s="31">
        <v>57</v>
      </c>
      <c r="G327" s="31" t="s">
        <v>55</v>
      </c>
      <c r="H327" s="31" t="s">
        <v>61</v>
      </c>
      <c r="I327" s="28">
        <v>44</v>
      </c>
      <c r="J327" s="31" t="s">
        <v>57</v>
      </c>
      <c r="K327" s="28">
        <v>4</v>
      </c>
      <c r="L327" s="31" t="s">
        <v>65</v>
      </c>
      <c r="M327" s="31" t="s">
        <v>63</v>
      </c>
    </row>
    <row r="328" spans="1:13" x14ac:dyDescent="0.35">
      <c r="A328">
        <v>325</v>
      </c>
      <c r="B328" s="31" t="s">
        <v>73</v>
      </c>
      <c r="C328" s="30">
        <v>0</v>
      </c>
      <c r="D328" s="30">
        <v>523</v>
      </c>
      <c r="E328" s="28">
        <v>37</v>
      </c>
      <c r="F328" s="31">
        <v>0</v>
      </c>
      <c r="G328" s="31" t="s">
        <v>55</v>
      </c>
      <c r="H328" s="31" t="s">
        <v>61</v>
      </c>
      <c r="I328" s="28">
        <v>42</v>
      </c>
      <c r="J328" s="31" t="s">
        <v>57</v>
      </c>
      <c r="K328" s="28">
        <v>3</v>
      </c>
      <c r="L328" s="31" t="s">
        <v>65</v>
      </c>
      <c r="M328" s="31" t="s">
        <v>59</v>
      </c>
    </row>
    <row r="329" spans="1:13" x14ac:dyDescent="0.35">
      <c r="A329">
        <v>326</v>
      </c>
      <c r="B329" s="31" t="s">
        <v>71</v>
      </c>
      <c r="C329" s="30">
        <v>271</v>
      </c>
      <c r="D329" s="30">
        <v>7090</v>
      </c>
      <c r="E329" s="28">
        <v>25</v>
      </c>
      <c r="F329" s="31">
        <v>2</v>
      </c>
      <c r="G329" s="31" t="s">
        <v>70</v>
      </c>
      <c r="H329" s="31" t="s">
        <v>61</v>
      </c>
      <c r="I329" s="28">
        <v>27</v>
      </c>
      <c r="J329" s="31" t="s">
        <v>67</v>
      </c>
      <c r="K329" s="28">
        <v>4</v>
      </c>
      <c r="L329" s="31" t="s">
        <v>62</v>
      </c>
      <c r="M329" s="31" t="s">
        <v>63</v>
      </c>
    </row>
    <row r="330" spans="1:13" x14ac:dyDescent="0.35">
      <c r="A330">
        <v>327</v>
      </c>
      <c r="B330" s="31" t="s">
        <v>54</v>
      </c>
      <c r="C330" s="30">
        <v>0</v>
      </c>
      <c r="D330" s="30">
        <v>596</v>
      </c>
      <c r="E330" s="28">
        <v>13</v>
      </c>
      <c r="F330" s="31">
        <v>67</v>
      </c>
      <c r="G330" s="31" t="s">
        <v>55</v>
      </c>
      <c r="H330" s="31" t="s">
        <v>56</v>
      </c>
      <c r="I330" s="28">
        <v>51</v>
      </c>
      <c r="J330" s="31" t="s">
        <v>57</v>
      </c>
      <c r="K330" s="28">
        <v>4</v>
      </c>
      <c r="L330" s="31" t="s">
        <v>62</v>
      </c>
      <c r="M330" s="31" t="s">
        <v>59</v>
      </c>
    </row>
    <row r="331" spans="1:13" x14ac:dyDescent="0.35">
      <c r="A331">
        <v>328</v>
      </c>
      <c r="B331" s="31" t="s">
        <v>71</v>
      </c>
      <c r="C331" s="30">
        <v>0</v>
      </c>
      <c r="D331" s="30">
        <v>904</v>
      </c>
      <c r="E331" s="28">
        <v>49</v>
      </c>
      <c r="F331" s="31">
        <v>119</v>
      </c>
      <c r="G331" s="31" t="s">
        <v>55</v>
      </c>
      <c r="H331" s="31" t="s">
        <v>56</v>
      </c>
      <c r="I331" s="28">
        <v>23</v>
      </c>
      <c r="J331" s="31" t="s">
        <v>73</v>
      </c>
      <c r="K331" s="28">
        <v>4</v>
      </c>
      <c r="L331" s="31" t="s">
        <v>62</v>
      </c>
      <c r="M331" s="31" t="s">
        <v>63</v>
      </c>
    </row>
    <row r="332" spans="1:13" x14ac:dyDescent="0.35">
      <c r="A332">
        <v>329</v>
      </c>
      <c r="B332" s="31" t="s">
        <v>64</v>
      </c>
      <c r="C332" s="30">
        <v>0</v>
      </c>
      <c r="D332" s="30">
        <v>541</v>
      </c>
      <c r="E332" s="28">
        <v>19</v>
      </c>
      <c r="F332" s="31">
        <v>13</v>
      </c>
      <c r="G332" s="31" t="s">
        <v>55</v>
      </c>
      <c r="H332" s="31" t="s">
        <v>56</v>
      </c>
      <c r="I332" s="28">
        <v>31</v>
      </c>
      <c r="J332" s="31" t="s">
        <v>57</v>
      </c>
      <c r="K332" s="28">
        <v>2</v>
      </c>
      <c r="L332" s="31" t="s">
        <v>62</v>
      </c>
      <c r="M332" s="31" t="s">
        <v>63</v>
      </c>
    </row>
    <row r="333" spans="1:13" x14ac:dyDescent="0.35">
      <c r="A333">
        <v>330</v>
      </c>
      <c r="B333" s="31" t="s">
        <v>60</v>
      </c>
      <c r="C333" s="30">
        <v>0</v>
      </c>
      <c r="D333" s="30">
        <v>154</v>
      </c>
      <c r="E333" s="28">
        <v>37</v>
      </c>
      <c r="F333" s="31">
        <v>2</v>
      </c>
      <c r="G333" s="31" t="s">
        <v>70</v>
      </c>
      <c r="H333" s="31" t="s">
        <v>61</v>
      </c>
      <c r="I333" s="28">
        <v>22</v>
      </c>
      <c r="J333" s="31" t="s">
        <v>67</v>
      </c>
      <c r="K333" s="28">
        <v>4</v>
      </c>
      <c r="L333" s="31" t="s">
        <v>62</v>
      </c>
      <c r="M333" s="31" t="s">
        <v>63</v>
      </c>
    </row>
    <row r="334" spans="1:13" x14ac:dyDescent="0.35">
      <c r="A334">
        <v>331</v>
      </c>
      <c r="B334" s="31" t="s">
        <v>64</v>
      </c>
      <c r="C334" s="30">
        <v>4802</v>
      </c>
      <c r="D334" s="30">
        <v>0</v>
      </c>
      <c r="E334" s="28">
        <v>37</v>
      </c>
      <c r="F334" s="31">
        <v>12</v>
      </c>
      <c r="G334" s="31" t="s">
        <v>55</v>
      </c>
      <c r="H334" s="31" t="s">
        <v>56</v>
      </c>
      <c r="I334" s="28">
        <v>35</v>
      </c>
      <c r="J334" s="31" t="s">
        <v>57</v>
      </c>
      <c r="K334" s="28">
        <v>4</v>
      </c>
      <c r="L334" s="31" t="s">
        <v>62</v>
      </c>
      <c r="M334" s="31" t="s">
        <v>59</v>
      </c>
    </row>
    <row r="335" spans="1:13" x14ac:dyDescent="0.35">
      <c r="A335">
        <v>332</v>
      </c>
      <c r="B335" s="31" t="s">
        <v>69</v>
      </c>
      <c r="C335" s="30">
        <v>177</v>
      </c>
      <c r="D335" s="30">
        <v>0</v>
      </c>
      <c r="E335" s="28">
        <v>49</v>
      </c>
      <c r="F335" s="31">
        <v>9</v>
      </c>
      <c r="G335" s="31" t="s">
        <v>55</v>
      </c>
      <c r="H335" s="31" t="s">
        <v>56</v>
      </c>
      <c r="I335" s="28">
        <v>37</v>
      </c>
      <c r="J335" s="31" t="s">
        <v>73</v>
      </c>
      <c r="K335" s="28">
        <v>4</v>
      </c>
      <c r="L335" s="31" t="s">
        <v>62</v>
      </c>
      <c r="M335" s="31" t="s">
        <v>59</v>
      </c>
    </row>
    <row r="336" spans="1:13" x14ac:dyDescent="0.35">
      <c r="A336">
        <v>333</v>
      </c>
      <c r="B336" s="31" t="s">
        <v>54</v>
      </c>
      <c r="C336" s="30">
        <v>0</v>
      </c>
      <c r="D336" s="30">
        <v>337</v>
      </c>
      <c r="E336" s="28">
        <v>25</v>
      </c>
      <c r="F336" s="31">
        <v>107</v>
      </c>
      <c r="G336" s="31" t="s">
        <v>55</v>
      </c>
      <c r="H336" s="31" t="s">
        <v>56</v>
      </c>
      <c r="I336" s="28">
        <v>35</v>
      </c>
      <c r="J336" s="31" t="s">
        <v>57</v>
      </c>
      <c r="K336" s="28">
        <v>1</v>
      </c>
      <c r="L336" s="31" t="s">
        <v>65</v>
      </c>
      <c r="M336" s="31" t="s">
        <v>59</v>
      </c>
    </row>
    <row r="337" spans="1:13" x14ac:dyDescent="0.35">
      <c r="A337">
        <v>334</v>
      </c>
      <c r="B337" s="31" t="s">
        <v>64</v>
      </c>
      <c r="C337" s="30">
        <v>0</v>
      </c>
      <c r="D337" s="30">
        <v>716</v>
      </c>
      <c r="E337" s="28">
        <v>19</v>
      </c>
      <c r="F337" s="31">
        <v>33</v>
      </c>
      <c r="G337" s="31" t="s">
        <v>55</v>
      </c>
      <c r="H337" s="31" t="s">
        <v>56</v>
      </c>
      <c r="I337" s="28">
        <v>30</v>
      </c>
      <c r="J337" s="31" t="s">
        <v>57</v>
      </c>
      <c r="K337" s="28">
        <v>2</v>
      </c>
      <c r="L337" s="31" t="s">
        <v>62</v>
      </c>
      <c r="M337" s="31" t="s">
        <v>63</v>
      </c>
    </row>
    <row r="338" spans="1:13" x14ac:dyDescent="0.35">
      <c r="A338">
        <v>335</v>
      </c>
      <c r="B338" s="31" t="s">
        <v>66</v>
      </c>
      <c r="C338" s="30">
        <v>996</v>
      </c>
      <c r="D338" s="30">
        <v>837</v>
      </c>
      <c r="E338" s="28">
        <v>49</v>
      </c>
      <c r="F338" s="31">
        <v>83</v>
      </c>
      <c r="G338" s="31" t="s">
        <v>55</v>
      </c>
      <c r="H338" s="31" t="s">
        <v>56</v>
      </c>
      <c r="I338" s="28">
        <v>49</v>
      </c>
      <c r="J338" s="31" t="s">
        <v>73</v>
      </c>
      <c r="K338" s="28">
        <v>4</v>
      </c>
      <c r="L338" s="31" t="s">
        <v>62</v>
      </c>
      <c r="M338" s="31" t="s">
        <v>63</v>
      </c>
    </row>
    <row r="339" spans="1:13" x14ac:dyDescent="0.35">
      <c r="A339">
        <v>336</v>
      </c>
      <c r="B339" s="31" t="s">
        <v>66</v>
      </c>
      <c r="C339" s="30">
        <v>705</v>
      </c>
      <c r="D339" s="30">
        <v>0</v>
      </c>
      <c r="E339" s="28">
        <v>25</v>
      </c>
      <c r="F339" s="31">
        <v>24</v>
      </c>
      <c r="G339" s="31" t="s">
        <v>70</v>
      </c>
      <c r="H339" s="31" t="s">
        <v>61</v>
      </c>
      <c r="I339" s="28">
        <v>32</v>
      </c>
      <c r="J339" s="31" t="s">
        <v>57</v>
      </c>
      <c r="K339" s="28">
        <v>2</v>
      </c>
      <c r="L339" s="31" t="s">
        <v>62</v>
      </c>
      <c r="M339" s="31" t="s">
        <v>59</v>
      </c>
    </row>
    <row r="340" spans="1:13" x14ac:dyDescent="0.35">
      <c r="A340">
        <v>337</v>
      </c>
      <c r="B340" s="31" t="s">
        <v>60</v>
      </c>
      <c r="C340" s="30">
        <v>0</v>
      </c>
      <c r="D340" s="30">
        <v>7710</v>
      </c>
      <c r="E340" s="28">
        <v>25</v>
      </c>
      <c r="F340" s="31">
        <v>114</v>
      </c>
      <c r="G340" s="31" t="s">
        <v>55</v>
      </c>
      <c r="H340" s="31" t="s">
        <v>56</v>
      </c>
      <c r="I340" s="28">
        <v>52</v>
      </c>
      <c r="J340" s="31" t="s">
        <v>57</v>
      </c>
      <c r="K340" s="28">
        <v>4</v>
      </c>
      <c r="L340" s="31" t="s">
        <v>62</v>
      </c>
      <c r="M340" s="31" t="s">
        <v>59</v>
      </c>
    </row>
    <row r="341" spans="1:13" x14ac:dyDescent="0.35">
      <c r="A341">
        <v>338</v>
      </c>
      <c r="B341" s="31" t="s">
        <v>64</v>
      </c>
      <c r="C341" s="30">
        <v>0</v>
      </c>
      <c r="D341" s="30">
        <v>531</v>
      </c>
      <c r="E341" s="28">
        <v>13</v>
      </c>
      <c r="F341" s="31">
        <v>5</v>
      </c>
      <c r="G341" s="31" t="s">
        <v>55</v>
      </c>
      <c r="H341" s="31" t="s">
        <v>56</v>
      </c>
      <c r="I341" s="28">
        <v>45</v>
      </c>
      <c r="J341" s="31" t="s">
        <v>57</v>
      </c>
      <c r="K341" s="28">
        <v>2</v>
      </c>
      <c r="L341" s="31" t="s">
        <v>62</v>
      </c>
      <c r="M341" s="31" t="s">
        <v>63</v>
      </c>
    </row>
    <row r="342" spans="1:13" x14ac:dyDescent="0.35">
      <c r="A342">
        <v>339</v>
      </c>
      <c r="B342" s="31" t="s">
        <v>54</v>
      </c>
      <c r="C342" s="30">
        <v>5960</v>
      </c>
      <c r="D342" s="30">
        <v>129</v>
      </c>
      <c r="E342" s="28">
        <v>13</v>
      </c>
      <c r="F342" s="31">
        <v>16</v>
      </c>
      <c r="G342" s="31" t="s">
        <v>55</v>
      </c>
      <c r="H342" s="31" t="s">
        <v>68</v>
      </c>
      <c r="I342" s="28">
        <v>23</v>
      </c>
      <c r="J342" s="31" t="s">
        <v>57</v>
      </c>
      <c r="K342" s="28">
        <v>1</v>
      </c>
      <c r="L342" s="31" t="s">
        <v>62</v>
      </c>
      <c r="M342" s="31" t="s">
        <v>59</v>
      </c>
    </row>
    <row r="343" spans="1:13" x14ac:dyDescent="0.35">
      <c r="A343">
        <v>340</v>
      </c>
      <c r="B343" s="31" t="s">
        <v>60</v>
      </c>
      <c r="C343" s="30">
        <v>0</v>
      </c>
      <c r="D343" s="30">
        <v>941</v>
      </c>
      <c r="E343" s="28">
        <v>13</v>
      </c>
      <c r="F343" s="31">
        <v>111</v>
      </c>
      <c r="G343" s="31" t="s">
        <v>55</v>
      </c>
      <c r="H343" s="31" t="s">
        <v>56</v>
      </c>
      <c r="I343" s="28">
        <v>41</v>
      </c>
      <c r="J343" s="31" t="s">
        <v>57</v>
      </c>
      <c r="K343" s="28">
        <v>4</v>
      </c>
      <c r="L343" s="31" t="s">
        <v>62</v>
      </c>
      <c r="M343" s="31" t="s">
        <v>59</v>
      </c>
    </row>
    <row r="344" spans="1:13" x14ac:dyDescent="0.35">
      <c r="A344">
        <v>341</v>
      </c>
      <c r="B344" s="31" t="s">
        <v>60</v>
      </c>
      <c r="C344" s="30">
        <v>759</v>
      </c>
      <c r="D344" s="30">
        <v>596</v>
      </c>
      <c r="E344" s="28">
        <v>10</v>
      </c>
      <c r="F344" s="31">
        <v>18</v>
      </c>
      <c r="G344" s="31" t="s">
        <v>70</v>
      </c>
      <c r="H344" s="31" t="s">
        <v>61</v>
      </c>
      <c r="I344" s="28">
        <v>28</v>
      </c>
      <c r="J344" s="31" t="s">
        <v>57</v>
      </c>
      <c r="K344" s="28">
        <v>2</v>
      </c>
      <c r="L344" s="31" t="s">
        <v>62</v>
      </c>
      <c r="M344" s="31" t="s">
        <v>63</v>
      </c>
    </row>
    <row r="345" spans="1:13" x14ac:dyDescent="0.35">
      <c r="A345">
        <v>342</v>
      </c>
      <c r="B345" s="31" t="s">
        <v>60</v>
      </c>
      <c r="C345" s="30">
        <v>0</v>
      </c>
      <c r="D345" s="30">
        <v>987</v>
      </c>
      <c r="E345" s="28">
        <v>37</v>
      </c>
      <c r="F345" s="31">
        <v>101</v>
      </c>
      <c r="G345" s="31" t="s">
        <v>55</v>
      </c>
      <c r="H345" s="31" t="s">
        <v>56</v>
      </c>
      <c r="I345" s="28">
        <v>30</v>
      </c>
      <c r="J345" s="31" t="s">
        <v>57</v>
      </c>
      <c r="K345" s="28">
        <v>4</v>
      </c>
      <c r="L345" s="31" t="s">
        <v>62</v>
      </c>
      <c r="M345" s="31" t="s">
        <v>63</v>
      </c>
    </row>
    <row r="346" spans="1:13" x14ac:dyDescent="0.35">
      <c r="A346">
        <v>343</v>
      </c>
      <c r="B346" s="31" t="s">
        <v>54</v>
      </c>
      <c r="C346" s="30">
        <v>651</v>
      </c>
      <c r="D346" s="30">
        <v>0</v>
      </c>
      <c r="E346" s="28">
        <v>37</v>
      </c>
      <c r="F346" s="31">
        <v>102</v>
      </c>
      <c r="G346" s="31" t="s">
        <v>55</v>
      </c>
      <c r="H346" s="31" t="s">
        <v>56</v>
      </c>
      <c r="I346" s="28">
        <v>50</v>
      </c>
      <c r="J346" s="31" t="s">
        <v>57</v>
      </c>
      <c r="K346" s="28">
        <v>2</v>
      </c>
      <c r="L346" s="31" t="s">
        <v>62</v>
      </c>
      <c r="M346" s="31" t="s">
        <v>59</v>
      </c>
    </row>
    <row r="347" spans="1:13" x14ac:dyDescent="0.35">
      <c r="A347">
        <v>344</v>
      </c>
      <c r="B347" s="31" t="s">
        <v>69</v>
      </c>
      <c r="C347" s="30">
        <v>257</v>
      </c>
      <c r="D347" s="30">
        <v>460</v>
      </c>
      <c r="E347" s="28">
        <v>49</v>
      </c>
      <c r="F347" s="31">
        <v>75</v>
      </c>
      <c r="G347" s="31" t="s">
        <v>70</v>
      </c>
      <c r="H347" s="31" t="s">
        <v>61</v>
      </c>
      <c r="I347" s="28">
        <v>58</v>
      </c>
      <c r="J347" s="31" t="s">
        <v>67</v>
      </c>
      <c r="K347" s="28">
        <v>3</v>
      </c>
      <c r="L347" s="31" t="s">
        <v>62</v>
      </c>
      <c r="M347" s="31" t="s">
        <v>63</v>
      </c>
    </row>
    <row r="348" spans="1:13" x14ac:dyDescent="0.35">
      <c r="A348">
        <v>345</v>
      </c>
      <c r="B348" s="31" t="s">
        <v>54</v>
      </c>
      <c r="C348" s="30">
        <v>955</v>
      </c>
      <c r="D348" s="30">
        <v>0</v>
      </c>
      <c r="E348" s="28">
        <v>49</v>
      </c>
      <c r="F348" s="31">
        <v>29</v>
      </c>
      <c r="G348" s="31" t="s">
        <v>55</v>
      </c>
      <c r="H348" s="31" t="s">
        <v>56</v>
      </c>
      <c r="I348" s="28">
        <v>36</v>
      </c>
      <c r="J348" s="31" t="s">
        <v>57</v>
      </c>
      <c r="K348" s="28">
        <v>3</v>
      </c>
      <c r="L348" s="31" t="s">
        <v>62</v>
      </c>
      <c r="M348" s="31" t="s">
        <v>59</v>
      </c>
    </row>
    <row r="349" spans="1:13" x14ac:dyDescent="0.35">
      <c r="A349">
        <v>346</v>
      </c>
      <c r="B349" s="31" t="s">
        <v>54</v>
      </c>
      <c r="C349" s="30">
        <v>0</v>
      </c>
      <c r="D349" s="30">
        <v>798</v>
      </c>
      <c r="E349" s="28">
        <v>25</v>
      </c>
      <c r="F349" s="31">
        <v>42</v>
      </c>
      <c r="G349" s="31" t="s">
        <v>55</v>
      </c>
      <c r="H349" s="31" t="s">
        <v>56</v>
      </c>
      <c r="I349" s="28">
        <v>23</v>
      </c>
      <c r="J349" s="31" t="s">
        <v>67</v>
      </c>
      <c r="K349" s="28">
        <v>4</v>
      </c>
      <c r="L349" s="31" t="s">
        <v>58</v>
      </c>
      <c r="M349" s="31" t="s">
        <v>63</v>
      </c>
    </row>
    <row r="350" spans="1:13" x14ac:dyDescent="0.35">
      <c r="A350">
        <v>347</v>
      </c>
      <c r="B350" s="31" t="s">
        <v>54</v>
      </c>
      <c r="C350" s="30">
        <v>8249</v>
      </c>
      <c r="D350" s="30">
        <v>0</v>
      </c>
      <c r="E350" s="28">
        <v>31</v>
      </c>
      <c r="F350" s="31">
        <v>77</v>
      </c>
      <c r="G350" s="31" t="s">
        <v>55</v>
      </c>
      <c r="H350" s="31" t="s">
        <v>56</v>
      </c>
      <c r="I350" s="28">
        <v>48</v>
      </c>
      <c r="J350" s="31" t="s">
        <v>57</v>
      </c>
      <c r="K350" s="28">
        <v>4</v>
      </c>
      <c r="L350" s="31" t="s">
        <v>58</v>
      </c>
      <c r="M350" s="31" t="s">
        <v>59</v>
      </c>
    </row>
    <row r="351" spans="1:13" x14ac:dyDescent="0.35">
      <c r="A351">
        <v>348</v>
      </c>
      <c r="B351" s="31" t="s">
        <v>54</v>
      </c>
      <c r="C351" s="30">
        <v>0</v>
      </c>
      <c r="D351" s="30">
        <v>959</v>
      </c>
      <c r="E351" s="28">
        <v>11</v>
      </c>
      <c r="F351" s="31">
        <v>21</v>
      </c>
      <c r="G351" s="31" t="s">
        <v>55</v>
      </c>
      <c r="H351" s="31" t="s">
        <v>56</v>
      </c>
      <c r="I351" s="28">
        <v>37</v>
      </c>
      <c r="J351" s="31" t="s">
        <v>57</v>
      </c>
      <c r="K351" s="28">
        <v>4</v>
      </c>
      <c r="L351" s="31" t="s">
        <v>62</v>
      </c>
      <c r="M351" s="31" t="s">
        <v>59</v>
      </c>
    </row>
    <row r="352" spans="1:13" x14ac:dyDescent="0.35">
      <c r="A352">
        <v>349</v>
      </c>
      <c r="B352" s="31" t="s">
        <v>54</v>
      </c>
      <c r="C352" s="30">
        <v>956</v>
      </c>
      <c r="D352" s="30">
        <v>1482</v>
      </c>
      <c r="E352" s="28">
        <v>46</v>
      </c>
      <c r="F352" s="31">
        <v>19</v>
      </c>
      <c r="G352" s="31" t="s">
        <v>55</v>
      </c>
      <c r="H352" s="31" t="s">
        <v>56</v>
      </c>
      <c r="I352" s="28">
        <v>20</v>
      </c>
      <c r="J352" s="31" t="s">
        <v>67</v>
      </c>
      <c r="K352" s="28">
        <v>4</v>
      </c>
      <c r="L352" s="31" t="s">
        <v>62</v>
      </c>
      <c r="M352" s="31" t="s">
        <v>63</v>
      </c>
    </row>
    <row r="353" spans="1:13" x14ac:dyDescent="0.35">
      <c r="A353">
        <v>350</v>
      </c>
      <c r="B353" s="31" t="s">
        <v>64</v>
      </c>
      <c r="C353" s="30">
        <v>382</v>
      </c>
      <c r="D353" s="30">
        <v>883</v>
      </c>
      <c r="E353" s="28">
        <v>31</v>
      </c>
      <c r="F353" s="31">
        <v>20</v>
      </c>
      <c r="G353" s="31" t="s">
        <v>70</v>
      </c>
      <c r="H353" s="31" t="s">
        <v>61</v>
      </c>
      <c r="I353" s="28">
        <v>23</v>
      </c>
      <c r="J353" s="31" t="s">
        <v>57</v>
      </c>
      <c r="K353" s="28">
        <v>2</v>
      </c>
      <c r="L353" s="31" t="s">
        <v>62</v>
      </c>
      <c r="M353" s="31" t="s">
        <v>63</v>
      </c>
    </row>
    <row r="354" spans="1:13" x14ac:dyDescent="0.35">
      <c r="A354">
        <v>351</v>
      </c>
      <c r="B354" s="31" t="s">
        <v>60</v>
      </c>
      <c r="C354" s="30">
        <v>0</v>
      </c>
      <c r="D354" s="30">
        <v>12721</v>
      </c>
      <c r="E354" s="28">
        <v>37</v>
      </c>
      <c r="F354" s="31">
        <v>31</v>
      </c>
      <c r="G354" s="31" t="s">
        <v>70</v>
      </c>
      <c r="H354" s="31" t="s">
        <v>61</v>
      </c>
      <c r="I354" s="28">
        <v>39</v>
      </c>
      <c r="J354" s="31" t="s">
        <v>57</v>
      </c>
      <c r="K354" s="28">
        <v>4</v>
      </c>
      <c r="L354" s="31" t="s">
        <v>62</v>
      </c>
      <c r="M354" s="31" t="s">
        <v>59</v>
      </c>
    </row>
    <row r="355" spans="1:13" x14ac:dyDescent="0.35">
      <c r="A355">
        <v>352</v>
      </c>
      <c r="B355" s="31" t="s">
        <v>66</v>
      </c>
      <c r="C355" s="30">
        <v>842</v>
      </c>
      <c r="D355" s="30">
        <v>0</v>
      </c>
      <c r="E355" s="28">
        <v>37</v>
      </c>
      <c r="F355" s="31">
        <v>9</v>
      </c>
      <c r="G355" s="31" t="s">
        <v>55</v>
      </c>
      <c r="H355" s="31" t="s">
        <v>56</v>
      </c>
      <c r="I355" s="28">
        <v>34</v>
      </c>
      <c r="J355" s="31" t="s">
        <v>73</v>
      </c>
      <c r="K355" s="28">
        <v>4</v>
      </c>
      <c r="L355" s="31" t="s">
        <v>58</v>
      </c>
      <c r="M355" s="31" t="s">
        <v>59</v>
      </c>
    </row>
    <row r="356" spans="1:13" x14ac:dyDescent="0.35">
      <c r="A356">
        <v>353</v>
      </c>
      <c r="B356" s="31" t="s">
        <v>72</v>
      </c>
      <c r="C356" s="30">
        <v>3111</v>
      </c>
      <c r="D356" s="30">
        <v>0</v>
      </c>
      <c r="E356" s="28">
        <v>13</v>
      </c>
      <c r="F356" s="31">
        <v>27</v>
      </c>
      <c r="G356" s="31" t="s">
        <v>70</v>
      </c>
      <c r="H356" s="31" t="s">
        <v>61</v>
      </c>
      <c r="I356" s="28">
        <v>22</v>
      </c>
      <c r="J356" s="31" t="s">
        <v>57</v>
      </c>
      <c r="K356" s="28">
        <v>4</v>
      </c>
      <c r="L356" s="31" t="s">
        <v>62</v>
      </c>
      <c r="M356" s="31" t="s">
        <v>59</v>
      </c>
    </row>
    <row r="357" spans="1:13" x14ac:dyDescent="0.35">
      <c r="A357">
        <v>354</v>
      </c>
      <c r="B357" s="31" t="s">
        <v>54</v>
      </c>
      <c r="C357" s="30">
        <v>0</v>
      </c>
      <c r="D357" s="30">
        <v>302</v>
      </c>
      <c r="E357" s="28">
        <v>10</v>
      </c>
      <c r="F357" s="31">
        <v>30</v>
      </c>
      <c r="G357" s="31" t="s">
        <v>55</v>
      </c>
      <c r="H357" s="31" t="s">
        <v>56</v>
      </c>
      <c r="I357" s="28">
        <v>21</v>
      </c>
      <c r="J357" s="31" t="s">
        <v>57</v>
      </c>
      <c r="K357" s="28">
        <v>2</v>
      </c>
      <c r="L357" s="31" t="s">
        <v>62</v>
      </c>
      <c r="M357" s="31" t="s">
        <v>63</v>
      </c>
    </row>
    <row r="358" spans="1:13" x14ac:dyDescent="0.35">
      <c r="A358">
        <v>355</v>
      </c>
      <c r="B358" s="31" t="s">
        <v>60</v>
      </c>
      <c r="C358" s="30">
        <v>0</v>
      </c>
      <c r="D358" s="30">
        <v>538</v>
      </c>
      <c r="E358" s="28">
        <v>25</v>
      </c>
      <c r="F358" s="31">
        <v>59</v>
      </c>
      <c r="G358" s="31" t="s">
        <v>55</v>
      </c>
      <c r="H358" s="31" t="s">
        <v>56</v>
      </c>
      <c r="I358" s="28">
        <v>38</v>
      </c>
      <c r="J358" s="31" t="s">
        <v>67</v>
      </c>
      <c r="K358" s="28">
        <v>2</v>
      </c>
      <c r="L358" s="31" t="s">
        <v>65</v>
      </c>
      <c r="M358" s="31" t="s">
        <v>63</v>
      </c>
    </row>
    <row r="359" spans="1:13" x14ac:dyDescent="0.35">
      <c r="A359">
        <v>356</v>
      </c>
      <c r="B359" s="31" t="s">
        <v>54</v>
      </c>
      <c r="C359" s="30">
        <v>2846</v>
      </c>
      <c r="D359" s="30">
        <v>0</v>
      </c>
      <c r="E359" s="28">
        <v>13</v>
      </c>
      <c r="F359" s="31">
        <v>14</v>
      </c>
      <c r="G359" s="31" t="s">
        <v>55</v>
      </c>
      <c r="H359" s="31" t="s">
        <v>56</v>
      </c>
      <c r="I359" s="28">
        <v>36</v>
      </c>
      <c r="J359" s="31" t="s">
        <v>73</v>
      </c>
      <c r="K359" s="28">
        <v>4</v>
      </c>
      <c r="L359" s="31" t="s">
        <v>62</v>
      </c>
      <c r="M359" s="31" t="s">
        <v>59</v>
      </c>
    </row>
    <row r="360" spans="1:13" x14ac:dyDescent="0.35">
      <c r="A360">
        <v>357</v>
      </c>
      <c r="B360" s="31" t="s">
        <v>54</v>
      </c>
      <c r="C360" s="30">
        <v>231</v>
      </c>
      <c r="D360" s="30">
        <v>702</v>
      </c>
      <c r="E360" s="28">
        <v>10</v>
      </c>
      <c r="F360" s="31">
        <v>99</v>
      </c>
      <c r="G360" s="31" t="s">
        <v>55</v>
      </c>
      <c r="H360" s="31" t="s">
        <v>56</v>
      </c>
      <c r="I360" s="28">
        <v>26</v>
      </c>
      <c r="J360" s="31" t="s">
        <v>57</v>
      </c>
      <c r="K360" s="28">
        <v>4</v>
      </c>
      <c r="L360" s="31" t="s">
        <v>58</v>
      </c>
      <c r="M360" s="31" t="s">
        <v>59</v>
      </c>
    </row>
    <row r="361" spans="1:13" x14ac:dyDescent="0.35">
      <c r="A361">
        <v>358</v>
      </c>
      <c r="B361" s="31" t="s">
        <v>72</v>
      </c>
      <c r="C361" s="30">
        <v>0</v>
      </c>
      <c r="D361" s="30">
        <v>2688</v>
      </c>
      <c r="E361" s="28">
        <v>10</v>
      </c>
      <c r="F361" s="31">
        <v>89</v>
      </c>
      <c r="G361" s="31" t="s">
        <v>55</v>
      </c>
      <c r="H361" s="31" t="s">
        <v>56</v>
      </c>
      <c r="I361" s="28">
        <v>47</v>
      </c>
      <c r="J361" s="31" t="s">
        <v>57</v>
      </c>
      <c r="K361" s="28">
        <v>4</v>
      </c>
      <c r="L361" s="31" t="s">
        <v>62</v>
      </c>
      <c r="M361" s="31" t="s">
        <v>59</v>
      </c>
    </row>
    <row r="362" spans="1:13" x14ac:dyDescent="0.35">
      <c r="A362">
        <v>359</v>
      </c>
      <c r="B362" s="31" t="s">
        <v>54</v>
      </c>
      <c r="C362" s="30">
        <v>17366</v>
      </c>
      <c r="D362" s="30">
        <v>0</v>
      </c>
      <c r="E362" s="28">
        <v>16</v>
      </c>
      <c r="F362" s="31">
        <v>21</v>
      </c>
      <c r="G362" s="31" t="s">
        <v>55</v>
      </c>
      <c r="H362" s="31" t="s">
        <v>56</v>
      </c>
      <c r="I362" s="28">
        <v>38</v>
      </c>
      <c r="J362" s="31" t="s">
        <v>73</v>
      </c>
      <c r="K362" s="28">
        <v>4</v>
      </c>
      <c r="L362" s="31" t="s">
        <v>62</v>
      </c>
      <c r="M362" s="31" t="s">
        <v>63</v>
      </c>
    </row>
    <row r="363" spans="1:13" x14ac:dyDescent="0.35">
      <c r="A363">
        <v>360</v>
      </c>
      <c r="B363" s="31" t="s">
        <v>54</v>
      </c>
      <c r="C363" s="30">
        <v>0</v>
      </c>
      <c r="D363" s="30">
        <v>425</v>
      </c>
      <c r="E363" s="28">
        <v>13</v>
      </c>
      <c r="F363" s="31">
        <v>10</v>
      </c>
      <c r="G363" s="31" t="s">
        <v>55</v>
      </c>
      <c r="H363" s="31" t="s">
        <v>56</v>
      </c>
      <c r="I363" s="28">
        <v>27</v>
      </c>
      <c r="J363" s="31" t="s">
        <v>67</v>
      </c>
      <c r="K363" s="28">
        <v>2</v>
      </c>
      <c r="L363" s="31" t="s">
        <v>62</v>
      </c>
      <c r="M363" s="31" t="s">
        <v>63</v>
      </c>
    </row>
    <row r="364" spans="1:13" x14ac:dyDescent="0.35">
      <c r="A364">
        <v>361</v>
      </c>
      <c r="B364" s="31" t="s">
        <v>64</v>
      </c>
      <c r="C364" s="30">
        <v>332</v>
      </c>
      <c r="D364" s="30">
        <v>214</v>
      </c>
      <c r="E364" s="28">
        <v>25</v>
      </c>
      <c r="F364" s="31">
        <v>2</v>
      </c>
      <c r="G364" s="31" t="s">
        <v>55</v>
      </c>
      <c r="H364" s="31" t="s">
        <v>56</v>
      </c>
      <c r="I364" s="28">
        <v>25</v>
      </c>
      <c r="J364" s="31" t="s">
        <v>57</v>
      </c>
      <c r="K364" s="28">
        <v>1</v>
      </c>
      <c r="L364" s="31" t="s">
        <v>62</v>
      </c>
      <c r="M364" s="31" t="s">
        <v>59</v>
      </c>
    </row>
    <row r="365" spans="1:13" x14ac:dyDescent="0.35">
      <c r="A365">
        <v>362</v>
      </c>
      <c r="B365" s="31" t="s">
        <v>54</v>
      </c>
      <c r="C365" s="30">
        <v>242</v>
      </c>
      <c r="D365" s="30">
        <v>0</v>
      </c>
      <c r="E365" s="28">
        <v>19</v>
      </c>
      <c r="F365" s="31">
        <v>6</v>
      </c>
      <c r="G365" s="31" t="s">
        <v>55</v>
      </c>
      <c r="H365" s="31" t="s">
        <v>56</v>
      </c>
      <c r="I365" s="28">
        <v>28</v>
      </c>
      <c r="J365" s="31" t="s">
        <v>57</v>
      </c>
      <c r="K365" s="28">
        <v>3</v>
      </c>
      <c r="L365" s="31" t="s">
        <v>62</v>
      </c>
      <c r="M365" s="31" t="s">
        <v>59</v>
      </c>
    </row>
    <row r="366" spans="1:13" x14ac:dyDescent="0.35">
      <c r="A366">
        <v>363</v>
      </c>
      <c r="B366" s="31" t="s">
        <v>64</v>
      </c>
      <c r="C366" s="30">
        <v>0</v>
      </c>
      <c r="D366" s="30">
        <v>272</v>
      </c>
      <c r="E366" s="28">
        <v>7</v>
      </c>
      <c r="F366" s="31">
        <v>90</v>
      </c>
      <c r="G366" s="31" t="s">
        <v>55</v>
      </c>
      <c r="H366" s="31" t="s">
        <v>56</v>
      </c>
      <c r="I366" s="28">
        <v>67</v>
      </c>
      <c r="J366" s="31" t="s">
        <v>57</v>
      </c>
      <c r="K366" s="28">
        <v>4</v>
      </c>
      <c r="L366" s="31" t="s">
        <v>65</v>
      </c>
      <c r="M366" s="31" t="s">
        <v>63</v>
      </c>
    </row>
    <row r="367" spans="1:13" x14ac:dyDescent="0.35">
      <c r="A367">
        <v>364</v>
      </c>
      <c r="B367" s="31" t="s">
        <v>69</v>
      </c>
      <c r="C367" s="30">
        <v>929</v>
      </c>
      <c r="D367" s="30">
        <v>124</v>
      </c>
      <c r="E367" s="28">
        <v>9</v>
      </c>
      <c r="F367" s="31">
        <v>1</v>
      </c>
      <c r="G367" s="31" t="s">
        <v>55</v>
      </c>
      <c r="H367" s="31" t="s">
        <v>68</v>
      </c>
      <c r="I367" s="28">
        <v>25</v>
      </c>
      <c r="J367" s="31" t="s">
        <v>57</v>
      </c>
      <c r="K367" s="28">
        <v>2</v>
      </c>
      <c r="L367" s="31" t="s">
        <v>62</v>
      </c>
      <c r="M367" s="31" t="s">
        <v>59</v>
      </c>
    </row>
    <row r="368" spans="1:13" x14ac:dyDescent="0.35">
      <c r="A368">
        <v>365</v>
      </c>
      <c r="B368" s="31" t="s">
        <v>54</v>
      </c>
      <c r="C368" s="30">
        <v>0</v>
      </c>
      <c r="D368" s="30">
        <v>17124</v>
      </c>
      <c r="E368" s="28">
        <v>13</v>
      </c>
      <c r="F368" s="31">
        <v>95</v>
      </c>
      <c r="G368" s="31" t="s">
        <v>55</v>
      </c>
      <c r="H368" s="31" t="s">
        <v>68</v>
      </c>
      <c r="I368" s="28">
        <v>34</v>
      </c>
      <c r="J368" s="31" t="s">
        <v>57</v>
      </c>
      <c r="K368" s="28">
        <v>1</v>
      </c>
      <c r="L368" s="31" t="s">
        <v>62</v>
      </c>
      <c r="M368" s="31" t="s">
        <v>59</v>
      </c>
    </row>
    <row r="369" spans="1:13" x14ac:dyDescent="0.35">
      <c r="A369">
        <v>366</v>
      </c>
      <c r="B369" s="31" t="s">
        <v>71</v>
      </c>
      <c r="C369" s="30">
        <v>0</v>
      </c>
      <c r="D369" s="30">
        <v>612</v>
      </c>
      <c r="E369" s="28">
        <v>49</v>
      </c>
      <c r="F369" s="31">
        <v>32</v>
      </c>
      <c r="G369" s="31" t="s">
        <v>55</v>
      </c>
      <c r="H369" s="31" t="s">
        <v>56</v>
      </c>
      <c r="I369" s="28">
        <v>38</v>
      </c>
      <c r="J369" s="31" t="s">
        <v>73</v>
      </c>
      <c r="K369" s="28">
        <v>4</v>
      </c>
      <c r="L369" s="31" t="s">
        <v>62</v>
      </c>
      <c r="M369" s="31" t="s">
        <v>63</v>
      </c>
    </row>
    <row r="370" spans="1:13" x14ac:dyDescent="0.35">
      <c r="A370">
        <v>367</v>
      </c>
      <c r="B370" s="31" t="s">
        <v>64</v>
      </c>
      <c r="C370" s="30">
        <v>0</v>
      </c>
      <c r="D370" s="30">
        <v>862</v>
      </c>
      <c r="E370" s="28">
        <v>49</v>
      </c>
      <c r="F370" s="31">
        <v>62</v>
      </c>
      <c r="G370" s="31" t="s">
        <v>55</v>
      </c>
      <c r="H370" s="31" t="s">
        <v>56</v>
      </c>
      <c r="I370" s="28">
        <v>41</v>
      </c>
      <c r="J370" s="31" t="s">
        <v>73</v>
      </c>
      <c r="K370" s="28">
        <v>4</v>
      </c>
      <c r="L370" s="31" t="s">
        <v>65</v>
      </c>
      <c r="M370" s="31" t="s">
        <v>63</v>
      </c>
    </row>
    <row r="371" spans="1:13" x14ac:dyDescent="0.35">
      <c r="A371">
        <v>368</v>
      </c>
      <c r="B371" s="31" t="s">
        <v>60</v>
      </c>
      <c r="C371" s="30">
        <v>0</v>
      </c>
      <c r="D371" s="30">
        <v>146</v>
      </c>
      <c r="E371" s="28">
        <v>25</v>
      </c>
      <c r="F371" s="31">
        <v>46</v>
      </c>
      <c r="G371" s="31" t="s">
        <v>55</v>
      </c>
      <c r="H371" s="31" t="s">
        <v>56</v>
      </c>
      <c r="I371" s="28">
        <v>26</v>
      </c>
      <c r="J371" s="31" t="s">
        <v>57</v>
      </c>
      <c r="K371" s="28">
        <v>4</v>
      </c>
      <c r="L371" s="31" t="s">
        <v>62</v>
      </c>
      <c r="M371" s="31" t="s">
        <v>63</v>
      </c>
    </row>
    <row r="372" spans="1:13" x14ac:dyDescent="0.35">
      <c r="A372">
        <v>369</v>
      </c>
      <c r="B372" s="31" t="s">
        <v>64</v>
      </c>
      <c r="C372" s="30">
        <v>0</v>
      </c>
      <c r="D372" s="30">
        <v>14190</v>
      </c>
      <c r="E372" s="28">
        <v>37</v>
      </c>
      <c r="F372" s="31">
        <v>92</v>
      </c>
      <c r="G372" s="31" t="s">
        <v>55</v>
      </c>
      <c r="H372" s="31" t="s">
        <v>56</v>
      </c>
      <c r="I372" s="28">
        <v>35</v>
      </c>
      <c r="J372" s="31" t="s">
        <v>57</v>
      </c>
      <c r="K372" s="28">
        <v>4</v>
      </c>
      <c r="L372" s="31" t="s">
        <v>62</v>
      </c>
      <c r="M372" s="31" t="s">
        <v>59</v>
      </c>
    </row>
    <row r="373" spans="1:13" x14ac:dyDescent="0.35">
      <c r="A373">
        <v>370</v>
      </c>
      <c r="B373" s="31" t="s">
        <v>71</v>
      </c>
      <c r="C373" s="30">
        <v>0</v>
      </c>
      <c r="D373" s="30">
        <v>396</v>
      </c>
      <c r="E373" s="28">
        <v>49</v>
      </c>
      <c r="F373" s="31">
        <v>73</v>
      </c>
      <c r="G373" s="31" t="s">
        <v>55</v>
      </c>
      <c r="H373" s="31" t="s">
        <v>56</v>
      </c>
      <c r="I373" s="28">
        <v>45</v>
      </c>
      <c r="J373" s="31" t="s">
        <v>73</v>
      </c>
      <c r="K373" s="28">
        <v>4</v>
      </c>
      <c r="L373" s="31" t="s">
        <v>62</v>
      </c>
      <c r="M373" s="31" t="s">
        <v>63</v>
      </c>
    </row>
    <row r="374" spans="1:13" x14ac:dyDescent="0.35">
      <c r="A374">
        <v>371</v>
      </c>
      <c r="B374" s="31" t="s">
        <v>54</v>
      </c>
      <c r="C374" s="30">
        <v>0</v>
      </c>
      <c r="D374" s="30">
        <v>519</v>
      </c>
      <c r="E374" s="28">
        <v>31</v>
      </c>
      <c r="F374" s="31">
        <v>23</v>
      </c>
      <c r="G374" s="31" t="s">
        <v>70</v>
      </c>
      <c r="H374" s="31" t="s">
        <v>61</v>
      </c>
      <c r="I374" s="28">
        <v>32</v>
      </c>
      <c r="J374" s="31" t="s">
        <v>57</v>
      </c>
      <c r="K374" s="28">
        <v>2</v>
      </c>
      <c r="L374" s="31" t="s">
        <v>62</v>
      </c>
      <c r="M374" s="31" t="s">
        <v>59</v>
      </c>
    </row>
    <row r="375" spans="1:13" x14ac:dyDescent="0.35">
      <c r="A375">
        <v>372</v>
      </c>
      <c r="B375" s="31" t="s">
        <v>71</v>
      </c>
      <c r="C375" s="30">
        <v>646</v>
      </c>
      <c r="D375" s="30">
        <v>0</v>
      </c>
      <c r="E375" s="28">
        <v>25</v>
      </c>
      <c r="F375" s="31">
        <v>9</v>
      </c>
      <c r="G375" s="31" t="s">
        <v>55</v>
      </c>
      <c r="H375" s="31" t="s">
        <v>61</v>
      </c>
      <c r="I375" s="28">
        <v>47</v>
      </c>
      <c r="J375" s="31" t="s">
        <v>73</v>
      </c>
      <c r="K375" s="28">
        <v>4</v>
      </c>
      <c r="L375" s="31" t="s">
        <v>62</v>
      </c>
      <c r="M375" s="31" t="s">
        <v>59</v>
      </c>
    </row>
    <row r="376" spans="1:13" x14ac:dyDescent="0.35">
      <c r="A376">
        <v>373</v>
      </c>
      <c r="B376" s="31" t="s">
        <v>64</v>
      </c>
      <c r="C376" s="30">
        <v>538</v>
      </c>
      <c r="D376" s="30">
        <v>344</v>
      </c>
      <c r="E376" s="28">
        <v>13</v>
      </c>
      <c r="F376" s="31">
        <v>40</v>
      </c>
      <c r="G376" s="31" t="s">
        <v>55</v>
      </c>
      <c r="H376" s="31" t="s">
        <v>68</v>
      </c>
      <c r="I376" s="28">
        <v>24</v>
      </c>
      <c r="J376" s="31" t="s">
        <v>57</v>
      </c>
      <c r="K376" s="28">
        <v>3</v>
      </c>
      <c r="L376" s="31" t="s">
        <v>58</v>
      </c>
      <c r="M376" s="31" t="s">
        <v>63</v>
      </c>
    </row>
    <row r="377" spans="1:13" x14ac:dyDescent="0.35">
      <c r="A377">
        <v>374</v>
      </c>
      <c r="B377" s="31" t="s">
        <v>60</v>
      </c>
      <c r="C377" s="30">
        <v>0</v>
      </c>
      <c r="D377" s="30">
        <v>204</v>
      </c>
      <c r="E377" s="28">
        <v>31</v>
      </c>
      <c r="F377" s="31">
        <v>5</v>
      </c>
      <c r="G377" s="31" t="s">
        <v>55</v>
      </c>
      <c r="H377" s="31" t="s">
        <v>61</v>
      </c>
      <c r="I377" s="28">
        <v>30</v>
      </c>
      <c r="J377" s="31" t="s">
        <v>57</v>
      </c>
      <c r="K377" s="28">
        <v>4</v>
      </c>
      <c r="L377" s="31" t="s">
        <v>58</v>
      </c>
      <c r="M377" s="31" t="s">
        <v>63</v>
      </c>
    </row>
    <row r="378" spans="1:13" x14ac:dyDescent="0.35">
      <c r="A378">
        <v>375</v>
      </c>
      <c r="B378" s="31" t="s">
        <v>54</v>
      </c>
      <c r="C378" s="30">
        <v>0</v>
      </c>
      <c r="D378" s="30">
        <v>148</v>
      </c>
      <c r="E378" s="28">
        <v>43</v>
      </c>
      <c r="F378" s="31">
        <v>2</v>
      </c>
      <c r="G378" s="31" t="s">
        <v>55</v>
      </c>
      <c r="H378" s="31" t="s">
        <v>56</v>
      </c>
      <c r="I378" s="28">
        <v>33</v>
      </c>
      <c r="J378" s="31" t="s">
        <v>57</v>
      </c>
      <c r="K378" s="28">
        <v>3</v>
      </c>
      <c r="L378" s="31" t="s">
        <v>62</v>
      </c>
      <c r="M378" s="31" t="s">
        <v>63</v>
      </c>
    </row>
    <row r="379" spans="1:13" x14ac:dyDescent="0.35">
      <c r="A379">
        <v>376</v>
      </c>
      <c r="B379" s="31" t="s">
        <v>60</v>
      </c>
      <c r="C379" s="30">
        <v>0</v>
      </c>
      <c r="D379" s="30">
        <v>435</v>
      </c>
      <c r="E379" s="28">
        <v>19</v>
      </c>
      <c r="F379" s="31">
        <v>16</v>
      </c>
      <c r="G379" s="31" t="s">
        <v>70</v>
      </c>
      <c r="H379" s="31" t="s">
        <v>61</v>
      </c>
      <c r="I379" s="28">
        <v>23</v>
      </c>
      <c r="J379" s="31" t="s">
        <v>67</v>
      </c>
      <c r="K379" s="28">
        <v>4</v>
      </c>
      <c r="L379" s="31" t="s">
        <v>62</v>
      </c>
      <c r="M379" s="31" t="s">
        <v>63</v>
      </c>
    </row>
    <row r="380" spans="1:13" x14ac:dyDescent="0.35">
      <c r="A380">
        <v>377</v>
      </c>
      <c r="B380" s="31" t="s">
        <v>54</v>
      </c>
      <c r="C380" s="30">
        <v>0</v>
      </c>
      <c r="D380" s="30">
        <v>914</v>
      </c>
      <c r="E380" s="28">
        <v>19</v>
      </c>
      <c r="F380" s="31">
        <v>0</v>
      </c>
      <c r="G380" s="31" t="s">
        <v>70</v>
      </c>
      <c r="H380" s="31" t="s">
        <v>61</v>
      </c>
      <c r="I380" s="28">
        <v>21</v>
      </c>
      <c r="J380" s="31" t="s">
        <v>67</v>
      </c>
      <c r="K380" s="28">
        <v>4</v>
      </c>
      <c r="L380" s="31" t="s">
        <v>62</v>
      </c>
      <c r="M380" s="31" t="s">
        <v>63</v>
      </c>
    </row>
    <row r="381" spans="1:13" x14ac:dyDescent="0.35">
      <c r="A381">
        <v>378</v>
      </c>
      <c r="B381" s="31" t="s">
        <v>64</v>
      </c>
      <c r="C381" s="30">
        <v>135</v>
      </c>
      <c r="D381" s="30">
        <v>0</v>
      </c>
      <c r="E381" s="28">
        <v>37</v>
      </c>
      <c r="F381" s="31">
        <v>7</v>
      </c>
      <c r="G381" s="31" t="s">
        <v>55</v>
      </c>
      <c r="H381" s="31" t="s">
        <v>56</v>
      </c>
      <c r="I381" s="28">
        <v>36</v>
      </c>
      <c r="J381" s="31" t="s">
        <v>73</v>
      </c>
      <c r="K381" s="28">
        <v>4</v>
      </c>
      <c r="L381" s="31" t="s">
        <v>62</v>
      </c>
      <c r="M381" s="31" t="s">
        <v>63</v>
      </c>
    </row>
    <row r="382" spans="1:13" x14ac:dyDescent="0.35">
      <c r="A382">
        <v>379</v>
      </c>
      <c r="B382" s="31" t="s">
        <v>71</v>
      </c>
      <c r="C382" s="30">
        <v>2472</v>
      </c>
      <c r="D382" s="30">
        <v>0</v>
      </c>
      <c r="E382" s="28">
        <v>37</v>
      </c>
      <c r="F382" s="31">
        <v>41</v>
      </c>
      <c r="G382" s="31" t="s">
        <v>55</v>
      </c>
      <c r="H382" s="31" t="s">
        <v>56</v>
      </c>
      <c r="I382" s="28">
        <v>30</v>
      </c>
      <c r="J382" s="31" t="s">
        <v>57</v>
      </c>
      <c r="K382" s="28">
        <v>2</v>
      </c>
      <c r="L382" s="31" t="s">
        <v>65</v>
      </c>
      <c r="M382" s="31" t="s">
        <v>59</v>
      </c>
    </row>
    <row r="383" spans="1:13" x14ac:dyDescent="0.35">
      <c r="A383">
        <v>380</v>
      </c>
      <c r="B383" s="31" t="s">
        <v>64</v>
      </c>
      <c r="C383" s="30">
        <v>0</v>
      </c>
      <c r="D383" s="30">
        <v>412</v>
      </c>
      <c r="E383" s="28">
        <v>25</v>
      </c>
      <c r="F383" s="31">
        <v>22</v>
      </c>
      <c r="G383" s="31" t="s">
        <v>55</v>
      </c>
      <c r="H383" s="31" t="s">
        <v>56</v>
      </c>
      <c r="I383" s="28">
        <v>52</v>
      </c>
      <c r="J383" s="31" t="s">
        <v>73</v>
      </c>
      <c r="K383" s="28">
        <v>4</v>
      </c>
      <c r="L383" s="31" t="s">
        <v>62</v>
      </c>
      <c r="M383" s="31" t="s">
        <v>63</v>
      </c>
    </row>
    <row r="384" spans="1:13" x14ac:dyDescent="0.35">
      <c r="A384">
        <v>381</v>
      </c>
      <c r="B384" s="31" t="s">
        <v>64</v>
      </c>
      <c r="C384" s="30">
        <v>10417</v>
      </c>
      <c r="D384" s="30">
        <v>19811</v>
      </c>
      <c r="E384" s="28">
        <v>13</v>
      </c>
      <c r="F384" s="31">
        <v>27</v>
      </c>
      <c r="G384" s="31" t="s">
        <v>55</v>
      </c>
      <c r="H384" s="31" t="s">
        <v>68</v>
      </c>
      <c r="I384" s="28">
        <v>27</v>
      </c>
      <c r="J384" s="31" t="s">
        <v>57</v>
      </c>
      <c r="K384" s="28">
        <v>2</v>
      </c>
      <c r="L384" s="31" t="s">
        <v>62</v>
      </c>
      <c r="M384" s="31" t="s">
        <v>63</v>
      </c>
    </row>
    <row r="385" spans="1:13" x14ac:dyDescent="0.35">
      <c r="A385">
        <v>382</v>
      </c>
      <c r="B385" s="31" t="s">
        <v>54</v>
      </c>
      <c r="C385" s="30">
        <v>211</v>
      </c>
      <c r="D385" s="30">
        <v>822</v>
      </c>
      <c r="E385" s="28">
        <v>8</v>
      </c>
      <c r="F385" s="31">
        <v>5</v>
      </c>
      <c r="G385" s="31" t="s">
        <v>70</v>
      </c>
      <c r="H385" s="31" t="s">
        <v>61</v>
      </c>
      <c r="I385" s="28">
        <v>44</v>
      </c>
      <c r="J385" s="31" t="s">
        <v>57</v>
      </c>
      <c r="K385" s="28">
        <v>1</v>
      </c>
      <c r="L385" s="31" t="s">
        <v>62</v>
      </c>
      <c r="M385" s="31" t="s">
        <v>59</v>
      </c>
    </row>
    <row r="386" spans="1:13" x14ac:dyDescent="0.35">
      <c r="A386">
        <v>383</v>
      </c>
      <c r="B386" s="31" t="s">
        <v>54</v>
      </c>
      <c r="C386" s="30">
        <v>16630</v>
      </c>
      <c r="D386" s="30">
        <v>0</v>
      </c>
      <c r="E386" s="28">
        <v>11</v>
      </c>
      <c r="F386" s="31">
        <v>47</v>
      </c>
      <c r="G386" s="31" t="s">
        <v>55</v>
      </c>
      <c r="H386" s="31" t="s">
        <v>56</v>
      </c>
      <c r="I386" s="28">
        <v>26</v>
      </c>
      <c r="J386" s="31" t="s">
        <v>57</v>
      </c>
      <c r="K386" s="28">
        <v>2</v>
      </c>
      <c r="L386" s="31" t="s">
        <v>62</v>
      </c>
      <c r="M386" s="31" t="s">
        <v>59</v>
      </c>
    </row>
    <row r="387" spans="1:13" x14ac:dyDescent="0.35">
      <c r="A387">
        <v>384</v>
      </c>
      <c r="B387" s="31" t="s">
        <v>60</v>
      </c>
      <c r="C387" s="30">
        <v>0</v>
      </c>
      <c r="D387" s="30">
        <v>3369</v>
      </c>
      <c r="E387" s="28">
        <v>25</v>
      </c>
      <c r="F387" s="31">
        <v>17</v>
      </c>
      <c r="G387" s="31" t="s">
        <v>55</v>
      </c>
      <c r="H387" s="31" t="s">
        <v>56</v>
      </c>
      <c r="I387" s="28">
        <v>24</v>
      </c>
      <c r="J387" s="31" t="s">
        <v>57</v>
      </c>
      <c r="K387" s="28">
        <v>1</v>
      </c>
      <c r="L387" s="31" t="s">
        <v>62</v>
      </c>
      <c r="M387" s="31" t="s">
        <v>59</v>
      </c>
    </row>
    <row r="388" spans="1:13" x14ac:dyDescent="0.35">
      <c r="A388">
        <v>385</v>
      </c>
      <c r="B388" s="31" t="s">
        <v>60</v>
      </c>
      <c r="C388" s="30">
        <v>642</v>
      </c>
      <c r="D388" s="30">
        <v>0</v>
      </c>
      <c r="E388" s="28">
        <v>13</v>
      </c>
      <c r="F388" s="31">
        <v>65</v>
      </c>
      <c r="G388" s="31" t="s">
        <v>70</v>
      </c>
      <c r="H388" s="31" t="s">
        <v>61</v>
      </c>
      <c r="I388" s="28">
        <v>24</v>
      </c>
      <c r="J388" s="31" t="s">
        <v>57</v>
      </c>
      <c r="K388" s="28">
        <v>2</v>
      </c>
      <c r="L388" s="31" t="s">
        <v>62</v>
      </c>
      <c r="M388" s="31" t="s">
        <v>63</v>
      </c>
    </row>
    <row r="389" spans="1:13" x14ac:dyDescent="0.35">
      <c r="A389">
        <v>386</v>
      </c>
      <c r="B389" s="31" t="s">
        <v>54</v>
      </c>
      <c r="C389" s="30">
        <v>0</v>
      </c>
      <c r="D389" s="30">
        <v>707</v>
      </c>
      <c r="E389" s="28">
        <v>7</v>
      </c>
      <c r="F389" s="31">
        <v>26</v>
      </c>
      <c r="G389" s="31" t="s">
        <v>55</v>
      </c>
      <c r="H389" s="31" t="s">
        <v>56</v>
      </c>
      <c r="I389" s="28">
        <v>50</v>
      </c>
      <c r="J389" s="31" t="s">
        <v>57</v>
      </c>
      <c r="K389" s="28">
        <v>2</v>
      </c>
      <c r="L389" s="31" t="s">
        <v>62</v>
      </c>
      <c r="M389" s="31" t="s">
        <v>59</v>
      </c>
    </row>
    <row r="390" spans="1:13" x14ac:dyDescent="0.35">
      <c r="A390">
        <v>387</v>
      </c>
      <c r="B390" s="31" t="s">
        <v>54</v>
      </c>
      <c r="C390" s="30">
        <v>296</v>
      </c>
      <c r="D390" s="30">
        <v>818</v>
      </c>
      <c r="E390" s="28">
        <v>19</v>
      </c>
      <c r="F390" s="31">
        <v>93</v>
      </c>
      <c r="G390" s="31" t="s">
        <v>55</v>
      </c>
      <c r="H390" s="31" t="s">
        <v>68</v>
      </c>
      <c r="I390" s="28">
        <v>31</v>
      </c>
      <c r="J390" s="31" t="s">
        <v>57</v>
      </c>
      <c r="K390" s="28">
        <v>2</v>
      </c>
      <c r="L390" s="31" t="s">
        <v>58</v>
      </c>
      <c r="M390" s="31" t="s">
        <v>59</v>
      </c>
    </row>
    <row r="391" spans="1:13" x14ac:dyDescent="0.35">
      <c r="A391">
        <v>388</v>
      </c>
      <c r="B391" s="31" t="s">
        <v>69</v>
      </c>
      <c r="C391" s="30">
        <v>898</v>
      </c>
      <c r="D391" s="30">
        <v>177</v>
      </c>
      <c r="E391" s="28">
        <v>22</v>
      </c>
      <c r="F391" s="31">
        <v>105</v>
      </c>
      <c r="G391" s="31" t="s">
        <v>70</v>
      </c>
      <c r="H391" s="31" t="s">
        <v>61</v>
      </c>
      <c r="I391" s="28">
        <v>38</v>
      </c>
      <c r="J391" s="31" t="s">
        <v>57</v>
      </c>
      <c r="K391" s="28">
        <v>4</v>
      </c>
      <c r="L391" s="31" t="s">
        <v>62</v>
      </c>
      <c r="M391" s="31" t="s">
        <v>63</v>
      </c>
    </row>
    <row r="392" spans="1:13" x14ac:dyDescent="0.35">
      <c r="A392">
        <v>389</v>
      </c>
      <c r="B392" s="31" t="s">
        <v>64</v>
      </c>
      <c r="C392" s="30">
        <v>478</v>
      </c>
      <c r="D392" s="30">
        <v>4071</v>
      </c>
      <c r="E392" s="28">
        <v>10</v>
      </c>
      <c r="F392" s="31">
        <v>40</v>
      </c>
      <c r="G392" s="31" t="s">
        <v>55</v>
      </c>
      <c r="H392" s="31" t="s">
        <v>56</v>
      </c>
      <c r="I392" s="28">
        <v>28</v>
      </c>
      <c r="J392" s="31" t="s">
        <v>57</v>
      </c>
      <c r="K392" s="28">
        <v>3</v>
      </c>
      <c r="L392" s="31" t="s">
        <v>62</v>
      </c>
      <c r="M392" s="31" t="s">
        <v>63</v>
      </c>
    </row>
    <row r="393" spans="1:13" x14ac:dyDescent="0.35">
      <c r="A393">
        <v>390</v>
      </c>
      <c r="B393" s="31" t="s">
        <v>64</v>
      </c>
      <c r="C393" s="30">
        <v>315</v>
      </c>
      <c r="D393" s="30">
        <v>466</v>
      </c>
      <c r="E393" s="28">
        <v>13</v>
      </c>
      <c r="F393" s="31">
        <v>3</v>
      </c>
      <c r="G393" s="31" t="s">
        <v>55</v>
      </c>
      <c r="H393" s="31" t="s">
        <v>56</v>
      </c>
      <c r="I393" s="28">
        <v>48</v>
      </c>
      <c r="J393" s="31" t="s">
        <v>57</v>
      </c>
      <c r="K393" s="28">
        <v>3</v>
      </c>
      <c r="L393" s="31" t="s">
        <v>58</v>
      </c>
      <c r="M393" s="31" t="s">
        <v>59</v>
      </c>
    </row>
    <row r="394" spans="1:13" x14ac:dyDescent="0.35">
      <c r="A394">
        <v>391</v>
      </c>
      <c r="B394" s="31" t="s">
        <v>64</v>
      </c>
      <c r="C394" s="30">
        <v>122</v>
      </c>
      <c r="D394" s="30">
        <v>460</v>
      </c>
      <c r="E394" s="28">
        <v>37</v>
      </c>
      <c r="F394" s="31">
        <v>109</v>
      </c>
      <c r="G394" s="31" t="s">
        <v>55</v>
      </c>
      <c r="H394" s="31" t="s">
        <v>56</v>
      </c>
      <c r="I394" s="28">
        <v>56</v>
      </c>
      <c r="J394" s="31" t="s">
        <v>73</v>
      </c>
      <c r="K394" s="28">
        <v>2</v>
      </c>
      <c r="L394" s="31" t="s">
        <v>65</v>
      </c>
      <c r="M394" s="31" t="s">
        <v>63</v>
      </c>
    </row>
    <row r="395" spans="1:13" x14ac:dyDescent="0.35">
      <c r="A395">
        <v>392</v>
      </c>
      <c r="B395" s="31" t="s">
        <v>60</v>
      </c>
      <c r="C395" s="30">
        <v>0</v>
      </c>
      <c r="D395" s="30">
        <v>991</v>
      </c>
      <c r="E395" s="28">
        <v>7</v>
      </c>
      <c r="F395" s="31">
        <v>3</v>
      </c>
      <c r="G395" s="31" t="s">
        <v>70</v>
      </c>
      <c r="H395" s="31" t="s">
        <v>61</v>
      </c>
      <c r="I395" s="28">
        <v>31</v>
      </c>
      <c r="J395" s="31" t="s">
        <v>57</v>
      </c>
      <c r="K395" s="28">
        <v>4</v>
      </c>
      <c r="L395" s="31" t="s">
        <v>62</v>
      </c>
      <c r="M395" s="31" t="s">
        <v>63</v>
      </c>
    </row>
    <row r="396" spans="1:13" x14ac:dyDescent="0.35">
      <c r="A396">
        <v>393</v>
      </c>
      <c r="B396" s="31" t="s">
        <v>54</v>
      </c>
      <c r="C396" s="30">
        <v>0</v>
      </c>
      <c r="D396" s="30">
        <v>17653</v>
      </c>
      <c r="E396" s="28">
        <v>22</v>
      </c>
      <c r="F396" s="31">
        <v>4</v>
      </c>
      <c r="G396" s="31" t="s">
        <v>70</v>
      </c>
      <c r="H396" s="31" t="s">
        <v>61</v>
      </c>
      <c r="I396" s="28">
        <v>28</v>
      </c>
      <c r="J396" s="31" t="s">
        <v>57</v>
      </c>
      <c r="K396" s="28">
        <v>2</v>
      </c>
      <c r="L396" s="31" t="s">
        <v>62</v>
      </c>
      <c r="M396" s="31" t="s">
        <v>59</v>
      </c>
    </row>
    <row r="397" spans="1:13" x14ac:dyDescent="0.35">
      <c r="A397">
        <v>394</v>
      </c>
      <c r="B397" s="31" t="s">
        <v>66</v>
      </c>
      <c r="C397" s="30">
        <v>0</v>
      </c>
      <c r="D397" s="30">
        <v>497</v>
      </c>
      <c r="E397" s="28">
        <v>41</v>
      </c>
      <c r="F397" s="31">
        <v>24</v>
      </c>
      <c r="G397" s="31" t="s">
        <v>55</v>
      </c>
      <c r="H397" s="31" t="s">
        <v>56</v>
      </c>
      <c r="I397" s="28">
        <v>26</v>
      </c>
      <c r="J397" s="31" t="s">
        <v>57</v>
      </c>
      <c r="K397" s="28">
        <v>3</v>
      </c>
      <c r="L397" s="31" t="s">
        <v>62</v>
      </c>
      <c r="M397" s="31" t="s">
        <v>63</v>
      </c>
    </row>
    <row r="398" spans="1:13" x14ac:dyDescent="0.35">
      <c r="A398">
        <v>395</v>
      </c>
      <c r="B398" s="31" t="s">
        <v>69</v>
      </c>
      <c r="C398" s="30">
        <v>670</v>
      </c>
      <c r="D398" s="30">
        <v>4014</v>
      </c>
      <c r="E398" s="28">
        <v>31</v>
      </c>
      <c r="F398" s="31">
        <v>21</v>
      </c>
      <c r="G398" s="31" t="s">
        <v>70</v>
      </c>
      <c r="H398" s="31" t="s">
        <v>61</v>
      </c>
      <c r="I398" s="28">
        <v>25</v>
      </c>
      <c r="J398" s="31" t="s">
        <v>67</v>
      </c>
      <c r="K398" s="28">
        <v>4</v>
      </c>
      <c r="L398" s="31" t="s">
        <v>58</v>
      </c>
      <c r="M398" s="31" t="s">
        <v>63</v>
      </c>
    </row>
    <row r="399" spans="1:13" x14ac:dyDescent="0.35">
      <c r="A399">
        <v>396</v>
      </c>
      <c r="B399" s="31" t="s">
        <v>69</v>
      </c>
      <c r="C399" s="30">
        <v>444</v>
      </c>
      <c r="D399" s="30">
        <v>921</v>
      </c>
      <c r="E399" s="28">
        <v>28</v>
      </c>
      <c r="F399" s="31">
        <v>51</v>
      </c>
      <c r="G399" s="31" t="s">
        <v>70</v>
      </c>
      <c r="H399" s="31" t="s">
        <v>61</v>
      </c>
      <c r="I399" s="28">
        <v>41</v>
      </c>
      <c r="J399" s="31" t="s">
        <v>73</v>
      </c>
      <c r="K399" s="28">
        <v>4</v>
      </c>
      <c r="L399" s="31" t="s">
        <v>65</v>
      </c>
      <c r="M399" s="31" t="s">
        <v>63</v>
      </c>
    </row>
    <row r="400" spans="1:13" x14ac:dyDescent="0.35">
      <c r="A400">
        <v>397</v>
      </c>
      <c r="B400" s="31" t="s">
        <v>64</v>
      </c>
      <c r="C400" s="30">
        <v>3880</v>
      </c>
      <c r="D400" s="30">
        <v>0</v>
      </c>
      <c r="E400" s="28">
        <v>23</v>
      </c>
      <c r="F400" s="31">
        <v>37</v>
      </c>
      <c r="G400" s="31" t="s">
        <v>70</v>
      </c>
      <c r="H400" s="31" t="s">
        <v>61</v>
      </c>
      <c r="I400" s="28">
        <v>24</v>
      </c>
      <c r="J400" s="31" t="s">
        <v>67</v>
      </c>
      <c r="K400" s="28">
        <v>4</v>
      </c>
      <c r="L400" s="31" t="s">
        <v>62</v>
      </c>
      <c r="M400" s="31" t="s">
        <v>59</v>
      </c>
    </row>
    <row r="401" spans="1:13" x14ac:dyDescent="0.35">
      <c r="A401">
        <v>398</v>
      </c>
      <c r="B401" s="31" t="s">
        <v>71</v>
      </c>
      <c r="C401" s="30">
        <v>819</v>
      </c>
      <c r="D401" s="30">
        <v>0</v>
      </c>
      <c r="E401" s="28">
        <v>13</v>
      </c>
      <c r="F401" s="31">
        <v>23</v>
      </c>
      <c r="G401" s="31" t="s">
        <v>55</v>
      </c>
      <c r="H401" s="31" t="s">
        <v>56</v>
      </c>
      <c r="I401" s="28">
        <v>29</v>
      </c>
      <c r="J401" s="31" t="s">
        <v>57</v>
      </c>
      <c r="K401" s="28">
        <v>2</v>
      </c>
      <c r="L401" s="31" t="s">
        <v>62</v>
      </c>
      <c r="M401" s="31" t="s">
        <v>59</v>
      </c>
    </row>
    <row r="402" spans="1:13" x14ac:dyDescent="0.35">
      <c r="A402">
        <v>399</v>
      </c>
      <c r="B402" s="31" t="s">
        <v>71</v>
      </c>
      <c r="C402" s="30">
        <v>0</v>
      </c>
      <c r="D402" s="30">
        <v>607</v>
      </c>
      <c r="E402" s="28">
        <v>37</v>
      </c>
      <c r="F402" s="31">
        <v>17</v>
      </c>
      <c r="G402" s="31" t="s">
        <v>55</v>
      </c>
      <c r="H402" s="31" t="s">
        <v>56</v>
      </c>
      <c r="I402" s="28">
        <v>25</v>
      </c>
      <c r="J402" s="31" t="s">
        <v>57</v>
      </c>
      <c r="K402" s="28">
        <v>2</v>
      </c>
      <c r="L402" s="31" t="s">
        <v>62</v>
      </c>
      <c r="M402" s="31" t="s">
        <v>63</v>
      </c>
    </row>
    <row r="403" spans="1:13" x14ac:dyDescent="0.35">
      <c r="A403">
        <v>400</v>
      </c>
      <c r="B403" s="31" t="s">
        <v>76</v>
      </c>
      <c r="C403" s="30">
        <v>0</v>
      </c>
      <c r="D403" s="30">
        <v>15800</v>
      </c>
      <c r="E403" s="28">
        <v>16</v>
      </c>
      <c r="F403" s="31">
        <v>40</v>
      </c>
      <c r="G403" s="31" t="s">
        <v>55</v>
      </c>
      <c r="H403" s="31" t="s">
        <v>56</v>
      </c>
      <c r="I403" s="28">
        <v>35</v>
      </c>
      <c r="J403" s="31" t="s">
        <v>57</v>
      </c>
      <c r="K403" s="28">
        <v>3</v>
      </c>
      <c r="L403" s="31" t="s">
        <v>62</v>
      </c>
      <c r="M403" s="31" t="s">
        <v>59</v>
      </c>
    </row>
    <row r="404" spans="1:13" x14ac:dyDescent="0.35">
      <c r="A404">
        <v>401</v>
      </c>
      <c r="B404" s="31" t="s">
        <v>60</v>
      </c>
      <c r="C404" s="30">
        <v>0</v>
      </c>
      <c r="D404" s="30">
        <v>369</v>
      </c>
      <c r="E404" s="28">
        <v>7</v>
      </c>
      <c r="F404" s="31">
        <v>23</v>
      </c>
      <c r="G404" s="31" t="s">
        <v>55</v>
      </c>
      <c r="H404" s="31" t="s">
        <v>56</v>
      </c>
      <c r="I404" s="28">
        <v>35</v>
      </c>
      <c r="J404" s="31" t="s">
        <v>57</v>
      </c>
      <c r="K404" s="28">
        <v>2</v>
      </c>
      <c r="L404" s="31" t="s">
        <v>58</v>
      </c>
      <c r="M404" s="31" t="s">
        <v>59</v>
      </c>
    </row>
    <row r="405" spans="1:13" x14ac:dyDescent="0.35">
      <c r="A405">
        <v>402</v>
      </c>
      <c r="B405" s="31" t="s">
        <v>69</v>
      </c>
      <c r="C405" s="30">
        <v>0</v>
      </c>
      <c r="D405" s="30">
        <v>4973</v>
      </c>
      <c r="E405" s="28">
        <v>25</v>
      </c>
      <c r="F405" s="31">
        <v>17</v>
      </c>
      <c r="G405" s="31" t="s">
        <v>55</v>
      </c>
      <c r="H405" s="31" t="s">
        <v>56</v>
      </c>
      <c r="I405" s="28">
        <v>26</v>
      </c>
      <c r="J405" s="31" t="s">
        <v>57</v>
      </c>
      <c r="K405" s="28">
        <v>3</v>
      </c>
      <c r="L405" s="31" t="s">
        <v>58</v>
      </c>
      <c r="M405" s="31" t="s">
        <v>59</v>
      </c>
    </row>
    <row r="406" spans="1:13" x14ac:dyDescent="0.35">
      <c r="A406">
        <v>403</v>
      </c>
      <c r="B406" s="31" t="s">
        <v>60</v>
      </c>
      <c r="C406" s="30">
        <v>0</v>
      </c>
      <c r="D406" s="30">
        <v>0</v>
      </c>
      <c r="E406" s="28">
        <v>40</v>
      </c>
      <c r="F406" s="31">
        <v>30</v>
      </c>
      <c r="G406" s="31" t="s">
        <v>55</v>
      </c>
      <c r="H406" s="31" t="s">
        <v>56</v>
      </c>
      <c r="I406" s="28">
        <v>29</v>
      </c>
      <c r="J406" s="31" t="s">
        <v>57</v>
      </c>
      <c r="K406" s="28">
        <v>4</v>
      </c>
      <c r="L406" s="31" t="s">
        <v>65</v>
      </c>
      <c r="M406" s="31" t="s">
        <v>59</v>
      </c>
    </row>
    <row r="407" spans="1:13" x14ac:dyDescent="0.35">
      <c r="A407">
        <v>404</v>
      </c>
      <c r="B407" s="31" t="s">
        <v>64</v>
      </c>
      <c r="C407" s="30">
        <v>0</v>
      </c>
      <c r="D407" s="30">
        <v>761</v>
      </c>
      <c r="E407" s="28">
        <v>25</v>
      </c>
      <c r="F407" s="31">
        <v>92</v>
      </c>
      <c r="G407" s="31" t="s">
        <v>55</v>
      </c>
      <c r="H407" s="31" t="s">
        <v>56</v>
      </c>
      <c r="I407" s="28">
        <v>59</v>
      </c>
      <c r="J407" s="31" t="s">
        <v>57</v>
      </c>
      <c r="K407" s="28">
        <v>4</v>
      </c>
      <c r="L407" s="31" t="s">
        <v>58</v>
      </c>
      <c r="M407" s="31" t="s">
        <v>63</v>
      </c>
    </row>
    <row r="408" spans="1:13" x14ac:dyDescent="0.35">
      <c r="A408">
        <v>405</v>
      </c>
      <c r="B408" s="31" t="s">
        <v>66</v>
      </c>
      <c r="C408" s="30">
        <v>0</v>
      </c>
      <c r="D408" s="30">
        <v>471</v>
      </c>
      <c r="E408" s="28">
        <v>7</v>
      </c>
      <c r="F408" s="31">
        <v>52</v>
      </c>
      <c r="G408" s="31" t="s">
        <v>70</v>
      </c>
      <c r="H408" s="31" t="s">
        <v>61</v>
      </c>
      <c r="I408" s="28">
        <v>34</v>
      </c>
      <c r="J408" s="31" t="s">
        <v>73</v>
      </c>
      <c r="K408" s="28">
        <v>4</v>
      </c>
      <c r="L408" s="31" t="s">
        <v>62</v>
      </c>
      <c r="M408" s="31" t="s">
        <v>63</v>
      </c>
    </row>
    <row r="409" spans="1:13" x14ac:dyDescent="0.35">
      <c r="A409">
        <v>406</v>
      </c>
      <c r="B409" s="31" t="s">
        <v>71</v>
      </c>
      <c r="C409" s="30">
        <v>0</v>
      </c>
      <c r="D409" s="30">
        <v>674</v>
      </c>
      <c r="E409" s="28">
        <v>37</v>
      </c>
      <c r="F409" s="31">
        <v>69</v>
      </c>
      <c r="G409" s="31" t="s">
        <v>55</v>
      </c>
      <c r="H409" s="31" t="s">
        <v>56</v>
      </c>
      <c r="I409" s="28">
        <v>41</v>
      </c>
      <c r="J409" s="31" t="s">
        <v>73</v>
      </c>
      <c r="K409" s="28">
        <v>4</v>
      </c>
      <c r="L409" s="31" t="s">
        <v>62</v>
      </c>
      <c r="M409" s="31" t="s">
        <v>59</v>
      </c>
    </row>
    <row r="410" spans="1:13" x14ac:dyDescent="0.35">
      <c r="A410">
        <v>407</v>
      </c>
      <c r="B410" s="31" t="s">
        <v>64</v>
      </c>
      <c r="C410" s="30">
        <v>0</v>
      </c>
      <c r="D410" s="30">
        <v>547</v>
      </c>
      <c r="E410" s="28">
        <v>13</v>
      </c>
      <c r="F410" s="31">
        <v>40</v>
      </c>
      <c r="G410" s="31" t="s">
        <v>55</v>
      </c>
      <c r="H410" s="31" t="s">
        <v>61</v>
      </c>
      <c r="I410" s="28">
        <v>35</v>
      </c>
      <c r="J410" s="31" t="s">
        <v>57</v>
      </c>
      <c r="K410" s="28">
        <v>3</v>
      </c>
      <c r="L410" s="31" t="s">
        <v>62</v>
      </c>
      <c r="M410" s="31" t="s">
        <v>63</v>
      </c>
    </row>
    <row r="411" spans="1:13" x14ac:dyDescent="0.35">
      <c r="A411">
        <v>408</v>
      </c>
      <c r="B411" s="31" t="s">
        <v>60</v>
      </c>
      <c r="C411" s="30">
        <v>161</v>
      </c>
      <c r="D411" s="30">
        <v>524</v>
      </c>
      <c r="E411" s="28">
        <v>13</v>
      </c>
      <c r="F411" s="31">
        <v>106</v>
      </c>
      <c r="G411" s="31" t="s">
        <v>55</v>
      </c>
      <c r="H411" s="31" t="s">
        <v>56</v>
      </c>
      <c r="I411" s="28">
        <v>27</v>
      </c>
      <c r="J411" s="31" t="s">
        <v>67</v>
      </c>
      <c r="K411" s="28">
        <v>4</v>
      </c>
      <c r="L411" s="31" t="s">
        <v>62</v>
      </c>
      <c r="M411" s="31" t="s">
        <v>59</v>
      </c>
    </row>
    <row r="412" spans="1:13" x14ac:dyDescent="0.35">
      <c r="A412">
        <v>409</v>
      </c>
      <c r="B412" s="31" t="s">
        <v>60</v>
      </c>
      <c r="C412" s="30">
        <v>0</v>
      </c>
      <c r="D412" s="30">
        <v>815</v>
      </c>
      <c r="E412" s="28">
        <v>19</v>
      </c>
      <c r="F412" s="31">
        <v>13</v>
      </c>
      <c r="G412" s="31" t="s">
        <v>55</v>
      </c>
      <c r="H412" s="31" t="s">
        <v>56</v>
      </c>
      <c r="I412" s="28">
        <v>41</v>
      </c>
      <c r="J412" s="31" t="s">
        <v>57</v>
      </c>
      <c r="K412" s="28">
        <v>3</v>
      </c>
      <c r="L412" s="31" t="s">
        <v>62</v>
      </c>
      <c r="M412" s="31" t="s">
        <v>63</v>
      </c>
    </row>
    <row r="413" spans="1:13" x14ac:dyDescent="0.35">
      <c r="A413">
        <v>410</v>
      </c>
      <c r="B413" s="31" t="s">
        <v>71</v>
      </c>
      <c r="C413" s="30">
        <v>0</v>
      </c>
      <c r="D413" s="30">
        <v>0</v>
      </c>
      <c r="E413" s="28">
        <v>11</v>
      </c>
      <c r="F413" s="31">
        <v>4</v>
      </c>
      <c r="G413" s="31" t="s">
        <v>70</v>
      </c>
      <c r="H413" s="31" t="s">
        <v>61</v>
      </c>
      <c r="I413" s="28">
        <v>30</v>
      </c>
      <c r="J413" s="31" t="s">
        <v>67</v>
      </c>
      <c r="K413" s="28">
        <v>4</v>
      </c>
      <c r="L413" s="31" t="s">
        <v>62</v>
      </c>
      <c r="M413" s="31" t="s">
        <v>59</v>
      </c>
    </row>
    <row r="414" spans="1:13" x14ac:dyDescent="0.35">
      <c r="A414">
        <v>411</v>
      </c>
      <c r="B414" s="31" t="s">
        <v>64</v>
      </c>
      <c r="C414" s="30">
        <v>789</v>
      </c>
      <c r="D414" s="30">
        <v>989</v>
      </c>
      <c r="E414" s="28">
        <v>31</v>
      </c>
      <c r="F414" s="31">
        <v>0</v>
      </c>
      <c r="G414" s="31" t="s">
        <v>55</v>
      </c>
      <c r="H414" s="31" t="s">
        <v>68</v>
      </c>
      <c r="I414" s="28">
        <v>27</v>
      </c>
      <c r="J414" s="31" t="s">
        <v>57</v>
      </c>
      <c r="K414" s="28">
        <v>2</v>
      </c>
      <c r="L414" s="31" t="s">
        <v>65</v>
      </c>
      <c r="M414" s="31" t="s">
        <v>63</v>
      </c>
    </row>
    <row r="415" spans="1:13" x14ac:dyDescent="0.35">
      <c r="A415">
        <v>412</v>
      </c>
      <c r="B415" s="31" t="s">
        <v>54</v>
      </c>
      <c r="C415" s="30">
        <v>765</v>
      </c>
      <c r="D415" s="30">
        <v>10406</v>
      </c>
      <c r="E415" s="28">
        <v>10</v>
      </c>
      <c r="F415" s="31">
        <v>24</v>
      </c>
      <c r="G415" s="31" t="s">
        <v>70</v>
      </c>
      <c r="H415" s="31" t="s">
        <v>61</v>
      </c>
      <c r="I415" s="28">
        <v>65</v>
      </c>
      <c r="J415" s="31" t="s">
        <v>57</v>
      </c>
      <c r="K415" s="28">
        <v>3</v>
      </c>
      <c r="L415" s="31" t="s">
        <v>58</v>
      </c>
      <c r="M415" s="31" t="s">
        <v>59</v>
      </c>
    </row>
    <row r="416" spans="1:13" x14ac:dyDescent="0.35">
      <c r="A416">
        <v>413</v>
      </c>
      <c r="B416" s="31" t="s">
        <v>60</v>
      </c>
      <c r="C416" s="30">
        <v>0</v>
      </c>
      <c r="D416" s="30">
        <v>957</v>
      </c>
      <c r="E416" s="28">
        <v>19</v>
      </c>
      <c r="F416" s="31">
        <v>11</v>
      </c>
      <c r="G416" s="31" t="s">
        <v>70</v>
      </c>
      <c r="H416" s="31" t="s">
        <v>61</v>
      </c>
      <c r="I416" s="28">
        <v>19</v>
      </c>
      <c r="J416" s="31" t="s">
        <v>67</v>
      </c>
      <c r="K416" s="28">
        <v>4</v>
      </c>
      <c r="L416" s="31" t="s">
        <v>62</v>
      </c>
      <c r="M416" s="31" t="s">
        <v>63</v>
      </c>
    </row>
    <row r="417" spans="1:13" x14ac:dyDescent="0.35">
      <c r="A417">
        <v>414</v>
      </c>
      <c r="B417" s="31" t="s">
        <v>64</v>
      </c>
      <c r="C417" s="30">
        <v>0</v>
      </c>
      <c r="D417" s="30">
        <v>770</v>
      </c>
      <c r="E417" s="28">
        <v>37</v>
      </c>
      <c r="F417" s="31">
        <v>3</v>
      </c>
      <c r="G417" s="31" t="s">
        <v>70</v>
      </c>
      <c r="H417" s="31" t="s">
        <v>61</v>
      </c>
      <c r="I417" s="28">
        <v>33</v>
      </c>
      <c r="J417" s="31" t="s">
        <v>57</v>
      </c>
      <c r="K417" s="28">
        <v>4</v>
      </c>
      <c r="L417" s="31" t="s">
        <v>62</v>
      </c>
      <c r="M417" s="31" t="s">
        <v>63</v>
      </c>
    </row>
    <row r="418" spans="1:13" x14ac:dyDescent="0.35">
      <c r="A418">
        <v>415</v>
      </c>
      <c r="B418" s="31" t="s">
        <v>60</v>
      </c>
      <c r="C418" s="30">
        <v>983</v>
      </c>
      <c r="D418" s="30">
        <v>950</v>
      </c>
      <c r="E418" s="28">
        <v>13</v>
      </c>
      <c r="F418" s="31">
        <v>5</v>
      </c>
      <c r="G418" s="31" t="s">
        <v>70</v>
      </c>
      <c r="H418" s="31" t="s">
        <v>61</v>
      </c>
      <c r="I418" s="28">
        <v>24</v>
      </c>
      <c r="J418" s="31" t="s">
        <v>67</v>
      </c>
      <c r="K418" s="28">
        <v>3</v>
      </c>
      <c r="L418" s="31" t="s">
        <v>62</v>
      </c>
      <c r="M418" s="31" t="s">
        <v>63</v>
      </c>
    </row>
    <row r="419" spans="1:13" x14ac:dyDescent="0.35">
      <c r="A419">
        <v>416</v>
      </c>
      <c r="B419" s="31" t="s">
        <v>71</v>
      </c>
      <c r="C419" s="30">
        <v>0</v>
      </c>
      <c r="D419" s="30">
        <v>160</v>
      </c>
      <c r="E419" s="28">
        <v>13</v>
      </c>
      <c r="F419" s="31">
        <v>7</v>
      </c>
      <c r="G419" s="31" t="s">
        <v>55</v>
      </c>
      <c r="H419" s="31" t="s">
        <v>68</v>
      </c>
      <c r="I419" s="28">
        <v>40</v>
      </c>
      <c r="J419" s="31" t="s">
        <v>67</v>
      </c>
      <c r="K419" s="28">
        <v>4</v>
      </c>
      <c r="L419" s="31" t="s">
        <v>62</v>
      </c>
      <c r="M419" s="31" t="s">
        <v>59</v>
      </c>
    </row>
    <row r="420" spans="1:13" x14ac:dyDescent="0.35">
      <c r="A420">
        <v>417</v>
      </c>
      <c r="B420" s="31" t="s">
        <v>71</v>
      </c>
      <c r="C420" s="30">
        <v>0</v>
      </c>
      <c r="D420" s="30">
        <v>276</v>
      </c>
      <c r="E420" s="28">
        <v>25</v>
      </c>
      <c r="F420" s="31">
        <v>91</v>
      </c>
      <c r="G420" s="31" t="s">
        <v>55</v>
      </c>
      <c r="H420" s="31" t="s">
        <v>56</v>
      </c>
      <c r="I420" s="28">
        <v>62</v>
      </c>
      <c r="J420" s="31" t="s">
        <v>57</v>
      </c>
      <c r="K420" s="28">
        <v>4</v>
      </c>
      <c r="L420" s="31" t="s">
        <v>62</v>
      </c>
      <c r="M420" s="31" t="s">
        <v>59</v>
      </c>
    </row>
    <row r="421" spans="1:13" x14ac:dyDescent="0.35">
      <c r="A421">
        <v>418</v>
      </c>
      <c r="B421" s="31" t="s">
        <v>66</v>
      </c>
      <c r="C421" s="30">
        <v>798</v>
      </c>
      <c r="D421" s="30">
        <v>137</v>
      </c>
      <c r="E421" s="28">
        <v>25</v>
      </c>
      <c r="F421" s="31">
        <v>25</v>
      </c>
      <c r="G421" s="31" t="s">
        <v>70</v>
      </c>
      <c r="H421" s="31" t="s">
        <v>61</v>
      </c>
      <c r="I421" s="28">
        <v>33</v>
      </c>
      <c r="J421" s="31" t="s">
        <v>73</v>
      </c>
      <c r="K421" s="28">
        <v>4</v>
      </c>
      <c r="L421" s="31" t="s">
        <v>58</v>
      </c>
      <c r="M421" s="31" t="s">
        <v>63</v>
      </c>
    </row>
    <row r="422" spans="1:13" x14ac:dyDescent="0.35">
      <c r="A422">
        <v>419</v>
      </c>
      <c r="B422" s="31" t="s">
        <v>64</v>
      </c>
      <c r="C422" s="30">
        <v>0</v>
      </c>
      <c r="D422" s="30">
        <v>579</v>
      </c>
      <c r="E422" s="28">
        <v>22</v>
      </c>
      <c r="F422" s="31">
        <v>70</v>
      </c>
      <c r="G422" s="31" t="s">
        <v>55</v>
      </c>
      <c r="H422" s="31" t="s">
        <v>68</v>
      </c>
      <c r="I422" s="28">
        <v>29</v>
      </c>
      <c r="J422" s="31" t="s">
        <v>57</v>
      </c>
      <c r="K422" s="28">
        <v>3</v>
      </c>
      <c r="L422" s="31" t="s">
        <v>62</v>
      </c>
      <c r="M422" s="31" t="s">
        <v>59</v>
      </c>
    </row>
    <row r="423" spans="1:13" x14ac:dyDescent="0.35">
      <c r="A423">
        <v>420</v>
      </c>
      <c r="B423" s="31" t="s">
        <v>64</v>
      </c>
      <c r="C423" s="30">
        <v>193</v>
      </c>
      <c r="D423" s="30">
        <v>2684</v>
      </c>
      <c r="E423" s="28">
        <v>13</v>
      </c>
      <c r="F423" s="31">
        <v>5</v>
      </c>
      <c r="G423" s="31" t="s">
        <v>70</v>
      </c>
      <c r="H423" s="31" t="s">
        <v>61</v>
      </c>
      <c r="I423" s="28">
        <v>22</v>
      </c>
      <c r="J423" s="31" t="s">
        <v>57</v>
      </c>
      <c r="K423" s="28">
        <v>2</v>
      </c>
      <c r="L423" s="31" t="s">
        <v>58</v>
      </c>
      <c r="M423" s="31" t="s">
        <v>63</v>
      </c>
    </row>
    <row r="424" spans="1:13" x14ac:dyDescent="0.35">
      <c r="A424">
        <v>421</v>
      </c>
      <c r="B424" s="31" t="s">
        <v>54</v>
      </c>
      <c r="C424" s="30">
        <v>497</v>
      </c>
      <c r="D424" s="30">
        <v>0</v>
      </c>
      <c r="E424" s="28">
        <v>7</v>
      </c>
      <c r="F424" s="31">
        <v>51</v>
      </c>
      <c r="G424" s="31" t="s">
        <v>55</v>
      </c>
      <c r="H424" s="31" t="s">
        <v>56</v>
      </c>
      <c r="I424" s="28">
        <v>35</v>
      </c>
      <c r="J424" s="31" t="s">
        <v>73</v>
      </c>
      <c r="K424" s="28">
        <v>4</v>
      </c>
      <c r="L424" s="31" t="s">
        <v>62</v>
      </c>
      <c r="M424" s="31" t="s">
        <v>59</v>
      </c>
    </row>
    <row r="425" spans="1:13" x14ac:dyDescent="0.35">
      <c r="A425">
        <v>422</v>
      </c>
      <c r="B425" s="31" t="s">
        <v>60</v>
      </c>
      <c r="C425" s="30">
        <v>0</v>
      </c>
      <c r="D425" s="30">
        <v>0</v>
      </c>
      <c r="E425" s="28">
        <v>31</v>
      </c>
      <c r="F425" s="31">
        <v>53</v>
      </c>
      <c r="G425" s="31" t="s">
        <v>55</v>
      </c>
      <c r="H425" s="31" t="s">
        <v>56</v>
      </c>
      <c r="I425" s="28">
        <v>30</v>
      </c>
      <c r="J425" s="31" t="s">
        <v>57</v>
      </c>
      <c r="K425" s="28">
        <v>4</v>
      </c>
      <c r="L425" s="31" t="s">
        <v>62</v>
      </c>
      <c r="M425" s="31" t="s">
        <v>63</v>
      </c>
    </row>
    <row r="426" spans="1:13" x14ac:dyDescent="0.35">
      <c r="A426">
        <v>423</v>
      </c>
      <c r="B426" s="31" t="s">
        <v>64</v>
      </c>
      <c r="C426" s="30">
        <v>0</v>
      </c>
      <c r="D426" s="30">
        <v>0</v>
      </c>
      <c r="E426" s="28">
        <v>25</v>
      </c>
      <c r="F426" s="31">
        <v>103</v>
      </c>
      <c r="G426" s="31" t="s">
        <v>70</v>
      </c>
      <c r="H426" s="31" t="s">
        <v>61</v>
      </c>
      <c r="I426" s="28">
        <v>28</v>
      </c>
      <c r="J426" s="31" t="s">
        <v>57</v>
      </c>
      <c r="K426" s="28">
        <v>2</v>
      </c>
      <c r="L426" s="31" t="s">
        <v>62</v>
      </c>
      <c r="M426" s="31" t="s">
        <v>63</v>
      </c>
    </row>
    <row r="427" spans="1:13" x14ac:dyDescent="0.35">
      <c r="A427">
        <v>424</v>
      </c>
      <c r="B427" s="31" t="s">
        <v>64</v>
      </c>
      <c r="C427" s="30">
        <v>0</v>
      </c>
      <c r="D427" s="30">
        <v>712</v>
      </c>
      <c r="E427" s="28">
        <v>16</v>
      </c>
      <c r="F427" s="31">
        <v>6</v>
      </c>
      <c r="G427" s="31" t="s">
        <v>70</v>
      </c>
      <c r="H427" s="31" t="s">
        <v>61</v>
      </c>
      <c r="I427" s="28">
        <v>28</v>
      </c>
      <c r="J427" s="31" t="s">
        <v>57</v>
      </c>
      <c r="K427" s="28">
        <v>2</v>
      </c>
      <c r="L427" s="31" t="s">
        <v>62</v>
      </c>
      <c r="M427" s="31" t="s">
        <v>63</v>
      </c>
    </row>
    <row r="428" spans="1:13" x14ac:dyDescent="0.35">
      <c r="A428">
        <v>425</v>
      </c>
      <c r="B428" s="31" t="s">
        <v>64</v>
      </c>
      <c r="C428" s="30">
        <v>0</v>
      </c>
      <c r="D428" s="30">
        <v>912</v>
      </c>
      <c r="E428" s="28">
        <v>7</v>
      </c>
      <c r="F428" s="31">
        <v>39</v>
      </c>
      <c r="G428" s="31" t="s">
        <v>55</v>
      </c>
      <c r="H428" s="31" t="s">
        <v>56</v>
      </c>
      <c r="I428" s="28">
        <v>44</v>
      </c>
      <c r="J428" s="31" t="s">
        <v>57</v>
      </c>
      <c r="K428" s="28">
        <v>3</v>
      </c>
      <c r="L428" s="31" t="s">
        <v>65</v>
      </c>
      <c r="M428" s="31" t="s">
        <v>59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A1580-0FAF-4E60-9FBC-C3182B88D8A1}">
  <dimension ref="A1:Q428"/>
  <sheetViews>
    <sheetView workbookViewId="0">
      <selection activeCell="G23" sqref="G23"/>
    </sheetView>
  </sheetViews>
  <sheetFormatPr defaultRowHeight="14.5" x14ac:dyDescent="0.35"/>
  <cols>
    <col min="1" max="1" width="14.81640625" bestFit="1" customWidth="1"/>
    <col min="2" max="2" width="9.54296875" bestFit="1" customWidth="1"/>
    <col min="3" max="3" width="7.7265625" bestFit="1" customWidth="1"/>
    <col min="4" max="4" width="16.26953125" bestFit="1" customWidth="1"/>
    <col min="5" max="5" width="16.453125" bestFit="1" customWidth="1"/>
    <col min="6" max="6" width="7.36328125" bestFit="1" customWidth="1"/>
    <col min="7" max="7" width="12.90625" bestFit="1" customWidth="1"/>
    <col min="8" max="8" width="4.36328125" bestFit="1" customWidth="1"/>
    <col min="9" max="9" width="7.90625" bestFit="1" customWidth="1"/>
    <col min="10" max="10" width="5.7265625" bestFit="1" customWidth="1"/>
    <col min="11" max="11" width="11.1796875" bestFit="1" customWidth="1"/>
    <col min="12" max="12" width="10.26953125" bestFit="1" customWidth="1"/>
    <col min="14" max="14" width="12.54296875" bestFit="1" customWidth="1"/>
    <col min="15" max="15" width="15.08984375" bestFit="1" customWidth="1"/>
    <col min="17" max="17" width="21.26953125" bestFit="1" customWidth="1"/>
  </cols>
  <sheetData>
    <row r="1" spans="1:17" x14ac:dyDescent="0.35">
      <c r="A1" s="38" t="s">
        <v>41</v>
      </c>
      <c r="B1" s="34"/>
      <c r="C1" s="34"/>
      <c r="D1" s="34"/>
      <c r="E1" s="34"/>
      <c r="F1" s="34"/>
      <c r="G1" s="34"/>
      <c r="H1" s="34"/>
      <c r="I1" s="34"/>
      <c r="J1" s="34"/>
      <c r="K1" s="34"/>
      <c r="L1" s="34"/>
    </row>
    <row r="3" spans="1:17" ht="15" thickBot="1" x14ac:dyDescent="0.4">
      <c r="A3" s="39" t="s">
        <v>42</v>
      </c>
      <c r="B3" s="39" t="s">
        <v>43</v>
      </c>
      <c r="C3" s="39" t="s">
        <v>44</v>
      </c>
      <c r="D3" s="40" t="s">
        <v>45</v>
      </c>
      <c r="E3" s="39" t="s">
        <v>46</v>
      </c>
      <c r="F3" s="39" t="s">
        <v>47</v>
      </c>
      <c r="G3" s="39" t="s">
        <v>48</v>
      </c>
      <c r="H3" s="40" t="s">
        <v>49</v>
      </c>
      <c r="I3" s="39" t="s">
        <v>50</v>
      </c>
      <c r="J3" s="40" t="s">
        <v>51</v>
      </c>
      <c r="K3" s="39" t="s">
        <v>52</v>
      </c>
      <c r="L3" s="39" t="s">
        <v>53</v>
      </c>
      <c r="M3" s="39" t="s">
        <v>85</v>
      </c>
      <c r="N3" s="39" t="s">
        <v>86</v>
      </c>
      <c r="O3" s="39" t="s">
        <v>87</v>
      </c>
    </row>
    <row r="4" spans="1:17" ht="15" thickTop="1" x14ac:dyDescent="0.35">
      <c r="A4" s="37" t="s">
        <v>69</v>
      </c>
      <c r="B4" s="36">
        <v>859</v>
      </c>
      <c r="C4" s="36">
        <v>3305</v>
      </c>
      <c r="D4" s="35">
        <v>25</v>
      </c>
      <c r="E4" s="37">
        <v>26</v>
      </c>
      <c r="F4" s="37" t="s">
        <v>55</v>
      </c>
      <c r="G4" s="37" t="s">
        <v>56</v>
      </c>
      <c r="H4" s="35">
        <v>35</v>
      </c>
      <c r="I4" s="37" t="s">
        <v>67</v>
      </c>
      <c r="J4" s="35">
        <v>4</v>
      </c>
      <c r="K4" s="37" t="s">
        <v>65</v>
      </c>
      <c r="L4" s="37" t="s">
        <v>59</v>
      </c>
      <c r="M4">
        <v>2.6179314450155089E-2</v>
      </c>
      <c r="N4">
        <f>IF(A4=A3,N3+1,1)</f>
        <v>1</v>
      </c>
      <c r="O4">
        <f>COUNTIF($A$4:$A$428,A4)</f>
        <v>44</v>
      </c>
    </row>
    <row r="5" spans="1:17" x14ac:dyDescent="0.35">
      <c r="A5" s="37" t="s">
        <v>69</v>
      </c>
      <c r="B5" s="36">
        <v>0</v>
      </c>
      <c r="C5" s="36">
        <v>922</v>
      </c>
      <c r="D5" s="35">
        <v>19</v>
      </c>
      <c r="E5" s="37">
        <v>29</v>
      </c>
      <c r="F5" s="37" t="s">
        <v>55</v>
      </c>
      <c r="G5" s="37" t="s">
        <v>56</v>
      </c>
      <c r="H5" s="35">
        <v>33</v>
      </c>
      <c r="I5" s="37" t="s">
        <v>57</v>
      </c>
      <c r="J5" s="35">
        <v>1</v>
      </c>
      <c r="K5" s="37" t="s">
        <v>62</v>
      </c>
      <c r="L5" s="37" t="s">
        <v>59</v>
      </c>
      <c r="M5">
        <v>4.9520671692394713E-2</v>
      </c>
      <c r="N5">
        <f>IF(A5=A4,N4+1,1)</f>
        <v>2</v>
      </c>
      <c r="O5">
        <f>COUNTIF($A$4:$A$428,A5)</f>
        <v>44</v>
      </c>
      <c r="Q5" s="1" t="s">
        <v>88</v>
      </c>
    </row>
    <row r="6" spans="1:17" x14ac:dyDescent="0.35">
      <c r="A6" s="37" t="s">
        <v>69</v>
      </c>
      <c r="B6" s="36">
        <v>444</v>
      </c>
      <c r="C6" s="36">
        <v>921</v>
      </c>
      <c r="D6" s="35">
        <v>28</v>
      </c>
      <c r="E6" s="37">
        <v>51</v>
      </c>
      <c r="F6" s="37" t="s">
        <v>70</v>
      </c>
      <c r="G6" s="37" t="s">
        <v>61</v>
      </c>
      <c r="H6" s="35">
        <v>41</v>
      </c>
      <c r="I6" s="37" t="s">
        <v>73</v>
      </c>
      <c r="J6" s="35">
        <v>4</v>
      </c>
      <c r="K6" s="37" t="s">
        <v>65</v>
      </c>
      <c r="L6" s="37" t="s">
        <v>63</v>
      </c>
      <c r="M6">
        <v>4.9923693520775858E-2</v>
      </c>
      <c r="N6">
        <f>IF(A6=A5,N5+1,1)</f>
        <v>3</v>
      </c>
      <c r="O6">
        <f>COUNTIF($A$4:$A$428,A6)</f>
        <v>44</v>
      </c>
      <c r="Q6" t="s">
        <v>89</v>
      </c>
    </row>
    <row r="7" spans="1:17" x14ac:dyDescent="0.35">
      <c r="A7" s="37" t="s">
        <v>69</v>
      </c>
      <c r="B7" s="36">
        <v>0</v>
      </c>
      <c r="C7" s="36">
        <v>800</v>
      </c>
      <c r="D7" s="35">
        <v>49</v>
      </c>
      <c r="E7" s="37">
        <v>2</v>
      </c>
      <c r="F7" s="37" t="s">
        <v>70</v>
      </c>
      <c r="G7" s="37" t="s">
        <v>61</v>
      </c>
      <c r="H7" s="35">
        <v>23</v>
      </c>
      <c r="I7" s="37" t="s">
        <v>67</v>
      </c>
      <c r="J7" s="35">
        <v>4</v>
      </c>
      <c r="K7" s="37" t="s">
        <v>62</v>
      </c>
      <c r="L7" s="37" t="s">
        <v>63</v>
      </c>
      <c r="M7">
        <v>6.0009399732824376E-2</v>
      </c>
      <c r="N7">
        <f>IF(A7=A6,N6+1,1)</f>
        <v>4</v>
      </c>
      <c r="O7">
        <f>COUNTIF($A$4:$A$428,A7)</f>
        <v>44</v>
      </c>
      <c r="Q7" t="s">
        <v>153</v>
      </c>
    </row>
    <row r="8" spans="1:17" x14ac:dyDescent="0.35">
      <c r="A8" s="37" t="s">
        <v>69</v>
      </c>
      <c r="B8" s="36">
        <v>0</v>
      </c>
      <c r="C8" s="36">
        <v>265</v>
      </c>
      <c r="D8" s="35">
        <v>13</v>
      </c>
      <c r="E8" s="37">
        <v>10</v>
      </c>
      <c r="F8" s="37" t="s">
        <v>70</v>
      </c>
      <c r="G8" s="37" t="s">
        <v>61</v>
      </c>
      <c r="H8" s="35">
        <v>26</v>
      </c>
      <c r="I8" s="37" t="s">
        <v>57</v>
      </c>
      <c r="J8" s="35">
        <v>2</v>
      </c>
      <c r="K8" s="37" t="s">
        <v>62</v>
      </c>
      <c r="L8" s="37" t="s">
        <v>59</v>
      </c>
      <c r="M8">
        <v>0.14714432784994746</v>
      </c>
      <c r="N8">
        <f>IF(A8=A7,N7+1,1)</f>
        <v>5</v>
      </c>
      <c r="O8">
        <f>COUNTIF($A$4:$A$428,A8)</f>
        <v>44</v>
      </c>
      <c r="Q8" t="s">
        <v>154</v>
      </c>
    </row>
    <row r="9" spans="1:17" x14ac:dyDescent="0.35">
      <c r="A9" s="37" t="s">
        <v>69</v>
      </c>
      <c r="B9" s="36">
        <v>670</v>
      </c>
      <c r="C9" s="36">
        <v>4014</v>
      </c>
      <c r="D9" s="35">
        <v>31</v>
      </c>
      <c r="E9" s="37">
        <v>21</v>
      </c>
      <c r="F9" s="37" t="s">
        <v>70</v>
      </c>
      <c r="G9" s="37" t="s">
        <v>61</v>
      </c>
      <c r="H9" s="35">
        <v>25</v>
      </c>
      <c r="I9" s="37" t="s">
        <v>67</v>
      </c>
      <c r="J9" s="35">
        <v>4</v>
      </c>
      <c r="K9" s="37" t="s">
        <v>58</v>
      </c>
      <c r="L9" s="37" t="s">
        <v>63</v>
      </c>
      <c r="M9">
        <v>0.16842474488929626</v>
      </c>
      <c r="N9">
        <f>IF(A9=A8,N8+1,1)</f>
        <v>6</v>
      </c>
      <c r="O9">
        <f>COUNTIF($A$4:$A$428,A9)</f>
        <v>44</v>
      </c>
      <c r="Q9" t="s">
        <v>155</v>
      </c>
    </row>
    <row r="10" spans="1:17" x14ac:dyDescent="0.35">
      <c r="A10" s="37" t="s">
        <v>69</v>
      </c>
      <c r="B10" s="36">
        <v>0</v>
      </c>
      <c r="C10" s="36">
        <v>859</v>
      </c>
      <c r="D10" s="35">
        <v>19</v>
      </c>
      <c r="E10" s="37">
        <v>23</v>
      </c>
      <c r="F10" s="37" t="s">
        <v>55</v>
      </c>
      <c r="G10" s="37" t="s">
        <v>56</v>
      </c>
      <c r="H10" s="35">
        <v>35</v>
      </c>
      <c r="I10" s="37" t="s">
        <v>57</v>
      </c>
      <c r="J10" s="35">
        <v>2</v>
      </c>
      <c r="K10" s="37" t="s">
        <v>62</v>
      </c>
      <c r="L10" s="37" t="s">
        <v>63</v>
      </c>
      <c r="M10">
        <v>0.17106796048204254</v>
      </c>
      <c r="N10">
        <f>IF(A10=A9,N9+1,1)</f>
        <v>7</v>
      </c>
      <c r="O10">
        <f>COUNTIF($A$4:$A$428,A10)</f>
        <v>44</v>
      </c>
      <c r="Q10" t="s">
        <v>156</v>
      </c>
    </row>
    <row r="11" spans="1:17" x14ac:dyDescent="0.35">
      <c r="A11" s="37" t="s">
        <v>69</v>
      </c>
      <c r="B11" s="36">
        <v>257</v>
      </c>
      <c r="C11" s="36">
        <v>460</v>
      </c>
      <c r="D11" s="35">
        <v>49</v>
      </c>
      <c r="E11" s="37">
        <v>75</v>
      </c>
      <c r="F11" s="37" t="s">
        <v>70</v>
      </c>
      <c r="G11" s="37" t="s">
        <v>61</v>
      </c>
      <c r="H11" s="35">
        <v>58</v>
      </c>
      <c r="I11" s="37" t="s">
        <v>67</v>
      </c>
      <c r="J11" s="35">
        <v>3</v>
      </c>
      <c r="K11" s="37" t="s">
        <v>62</v>
      </c>
      <c r="L11" s="37" t="s">
        <v>63</v>
      </c>
      <c r="M11">
        <v>0.17340314005267732</v>
      </c>
      <c r="N11">
        <f>IF(A11=A10,N10+1,1)</f>
        <v>8</v>
      </c>
      <c r="O11">
        <f>COUNTIF($A$4:$A$428,A11)</f>
        <v>44</v>
      </c>
      <c r="Q11" t="s">
        <v>157</v>
      </c>
    </row>
    <row r="12" spans="1:17" x14ac:dyDescent="0.35">
      <c r="A12" s="37" t="s">
        <v>69</v>
      </c>
      <c r="B12" s="36">
        <v>322</v>
      </c>
      <c r="C12" s="36">
        <v>578</v>
      </c>
      <c r="D12" s="35">
        <v>10</v>
      </c>
      <c r="E12" s="37">
        <v>14</v>
      </c>
      <c r="F12" s="37" t="s">
        <v>55</v>
      </c>
      <c r="G12" s="37" t="s">
        <v>68</v>
      </c>
      <c r="H12" s="35">
        <v>26</v>
      </c>
      <c r="I12" s="37" t="s">
        <v>57</v>
      </c>
      <c r="J12" s="35">
        <v>1</v>
      </c>
      <c r="K12" s="37" t="s">
        <v>62</v>
      </c>
      <c r="L12" s="37" t="s">
        <v>59</v>
      </c>
      <c r="M12">
        <v>0.22992677274004192</v>
      </c>
      <c r="N12">
        <f>IF(A12=A11,N11+1,1)</f>
        <v>9</v>
      </c>
      <c r="O12">
        <f>COUNTIF($A$4:$A$428,A12)</f>
        <v>44</v>
      </c>
    </row>
    <row r="13" spans="1:17" x14ac:dyDescent="0.35">
      <c r="A13" s="37" t="s">
        <v>69</v>
      </c>
      <c r="B13" s="36">
        <v>898</v>
      </c>
      <c r="C13" s="36">
        <v>177</v>
      </c>
      <c r="D13" s="35">
        <v>22</v>
      </c>
      <c r="E13" s="37">
        <v>105</v>
      </c>
      <c r="F13" s="37" t="s">
        <v>70</v>
      </c>
      <c r="G13" s="37" t="s">
        <v>61</v>
      </c>
      <c r="H13" s="35">
        <v>38</v>
      </c>
      <c r="I13" s="37" t="s">
        <v>57</v>
      </c>
      <c r="J13" s="35">
        <v>4</v>
      </c>
      <c r="K13" s="37" t="s">
        <v>62</v>
      </c>
      <c r="L13" s="37" t="s">
        <v>63</v>
      </c>
      <c r="M13">
        <v>0.27020115253533594</v>
      </c>
      <c r="N13">
        <f>IF(A13=A12,N12+1,1)</f>
        <v>10</v>
      </c>
      <c r="O13">
        <f>COUNTIF($A$4:$A$428,A13)</f>
        <v>44</v>
      </c>
    </row>
    <row r="14" spans="1:17" x14ac:dyDescent="0.35">
      <c r="A14" s="37" t="s">
        <v>69</v>
      </c>
      <c r="B14" s="36">
        <v>509</v>
      </c>
      <c r="C14" s="36">
        <v>241</v>
      </c>
      <c r="D14" s="35">
        <v>25</v>
      </c>
      <c r="E14" s="37">
        <v>14</v>
      </c>
      <c r="F14" s="37" t="s">
        <v>55</v>
      </c>
      <c r="G14" s="37" t="s">
        <v>56</v>
      </c>
      <c r="H14" s="35">
        <v>35</v>
      </c>
      <c r="I14" s="37" t="s">
        <v>57</v>
      </c>
      <c r="J14" s="35">
        <v>4</v>
      </c>
      <c r="K14" s="37" t="s">
        <v>58</v>
      </c>
      <c r="L14" s="37" t="s">
        <v>63</v>
      </c>
      <c r="M14">
        <v>0.27466117880288687</v>
      </c>
      <c r="N14">
        <f>IF(A14=A13,N13+1,1)</f>
        <v>11</v>
      </c>
      <c r="O14">
        <f>COUNTIF($A$4:$A$428,A14)</f>
        <v>44</v>
      </c>
    </row>
    <row r="15" spans="1:17" x14ac:dyDescent="0.35">
      <c r="A15" s="37" t="s">
        <v>69</v>
      </c>
      <c r="B15" s="36">
        <v>339</v>
      </c>
      <c r="C15" s="36">
        <v>2790</v>
      </c>
      <c r="D15" s="35">
        <v>22</v>
      </c>
      <c r="E15" s="37">
        <v>55</v>
      </c>
      <c r="F15" s="37" t="s">
        <v>55</v>
      </c>
      <c r="G15" s="37" t="s">
        <v>61</v>
      </c>
      <c r="H15" s="35">
        <v>60</v>
      </c>
      <c r="I15" s="37" t="s">
        <v>67</v>
      </c>
      <c r="J15" s="35">
        <v>2</v>
      </c>
      <c r="K15" s="37" t="s">
        <v>58</v>
      </c>
      <c r="L15" s="37" t="s">
        <v>63</v>
      </c>
      <c r="M15">
        <v>0.2800403096487043</v>
      </c>
      <c r="N15">
        <f>IF(A15=A14,N14+1,1)</f>
        <v>12</v>
      </c>
      <c r="O15">
        <f>COUNTIF($A$4:$A$428,A15)</f>
        <v>44</v>
      </c>
    </row>
    <row r="16" spans="1:17" x14ac:dyDescent="0.35">
      <c r="A16" s="37" t="s">
        <v>69</v>
      </c>
      <c r="B16" s="36">
        <v>498</v>
      </c>
      <c r="C16" s="36">
        <v>598</v>
      </c>
      <c r="D16" s="35">
        <v>37</v>
      </c>
      <c r="E16" s="37">
        <v>14</v>
      </c>
      <c r="F16" s="37" t="s">
        <v>55</v>
      </c>
      <c r="G16" s="37" t="s">
        <v>61</v>
      </c>
      <c r="H16" s="35">
        <v>29</v>
      </c>
      <c r="I16" s="37" t="s">
        <v>57</v>
      </c>
      <c r="J16" s="35">
        <v>2</v>
      </c>
      <c r="K16" s="37" t="s">
        <v>65</v>
      </c>
      <c r="L16" s="37" t="s">
        <v>63</v>
      </c>
      <c r="M16">
        <v>0.3032062421939683</v>
      </c>
      <c r="N16">
        <f>IF(A16=A15,N15+1,1)</f>
        <v>13</v>
      </c>
      <c r="O16">
        <f>COUNTIF($A$4:$A$428,A16)</f>
        <v>44</v>
      </c>
    </row>
    <row r="17" spans="1:15" x14ac:dyDescent="0.35">
      <c r="A17" s="37" t="s">
        <v>69</v>
      </c>
      <c r="B17" s="36">
        <v>177</v>
      </c>
      <c r="C17" s="36">
        <v>0</v>
      </c>
      <c r="D17" s="35">
        <v>49</v>
      </c>
      <c r="E17" s="37">
        <v>9</v>
      </c>
      <c r="F17" s="37" t="s">
        <v>55</v>
      </c>
      <c r="G17" s="37" t="s">
        <v>56</v>
      </c>
      <c r="H17" s="35">
        <v>37</v>
      </c>
      <c r="I17" s="37" t="s">
        <v>73</v>
      </c>
      <c r="J17" s="35">
        <v>4</v>
      </c>
      <c r="K17" s="37" t="s">
        <v>62</v>
      </c>
      <c r="L17" s="37" t="s">
        <v>59</v>
      </c>
      <c r="M17">
        <v>0.31096156736317082</v>
      </c>
      <c r="N17">
        <f>IF(A17=A16,N16+1,1)</f>
        <v>14</v>
      </c>
      <c r="O17">
        <f>COUNTIF($A$4:$A$428,A17)</f>
        <v>44</v>
      </c>
    </row>
    <row r="18" spans="1:15" x14ac:dyDescent="0.35">
      <c r="A18" s="37" t="s">
        <v>69</v>
      </c>
      <c r="B18" s="36">
        <v>12760</v>
      </c>
      <c r="C18" s="36">
        <v>4873</v>
      </c>
      <c r="D18" s="35">
        <v>13</v>
      </c>
      <c r="E18" s="37">
        <v>73</v>
      </c>
      <c r="F18" s="37" t="s">
        <v>55</v>
      </c>
      <c r="G18" s="37" t="s">
        <v>56</v>
      </c>
      <c r="H18" s="35">
        <v>56</v>
      </c>
      <c r="I18" s="37" t="s">
        <v>67</v>
      </c>
      <c r="J18" s="35">
        <v>4</v>
      </c>
      <c r="K18" s="37" t="s">
        <v>58</v>
      </c>
      <c r="L18" s="37" t="s">
        <v>59</v>
      </c>
      <c r="M18">
        <v>0.32056741716846138</v>
      </c>
      <c r="N18">
        <f>IF(A18=A17,N17+1,1)</f>
        <v>15</v>
      </c>
      <c r="O18">
        <f>COUNTIF($A$4:$A$428,A18)</f>
        <v>44</v>
      </c>
    </row>
    <row r="19" spans="1:15" x14ac:dyDescent="0.35">
      <c r="A19" s="37" t="s">
        <v>69</v>
      </c>
      <c r="B19" s="36">
        <v>522</v>
      </c>
      <c r="C19" s="36">
        <v>194</v>
      </c>
      <c r="D19" s="35">
        <v>25</v>
      </c>
      <c r="E19" s="37">
        <v>79</v>
      </c>
      <c r="F19" s="37" t="s">
        <v>55</v>
      </c>
      <c r="G19" s="37" t="s">
        <v>61</v>
      </c>
      <c r="H19" s="35">
        <v>30</v>
      </c>
      <c r="I19" s="37" t="s">
        <v>57</v>
      </c>
      <c r="J19" s="35">
        <v>4</v>
      </c>
      <c r="K19" s="37" t="s">
        <v>62</v>
      </c>
      <c r="L19" s="37" t="s">
        <v>63</v>
      </c>
      <c r="M19">
        <v>0.33491594859687346</v>
      </c>
      <c r="N19">
        <f>IF(A19=A18,N18+1,1)</f>
        <v>16</v>
      </c>
      <c r="O19">
        <f>COUNTIF($A$4:$A$428,A19)</f>
        <v>44</v>
      </c>
    </row>
    <row r="20" spans="1:15" x14ac:dyDescent="0.35">
      <c r="A20" s="37" t="s">
        <v>69</v>
      </c>
      <c r="B20" s="36">
        <v>674</v>
      </c>
      <c r="C20" s="36">
        <v>2886</v>
      </c>
      <c r="D20" s="35">
        <v>49</v>
      </c>
      <c r="E20" s="37">
        <v>32</v>
      </c>
      <c r="F20" s="37" t="s">
        <v>55</v>
      </c>
      <c r="G20" s="37" t="s">
        <v>56</v>
      </c>
      <c r="H20" s="35">
        <v>29</v>
      </c>
      <c r="I20" s="37" t="s">
        <v>57</v>
      </c>
      <c r="J20" s="35">
        <v>2</v>
      </c>
      <c r="K20" s="37" t="s">
        <v>62</v>
      </c>
      <c r="L20" s="37" t="s">
        <v>59</v>
      </c>
      <c r="M20">
        <v>0.33572089598018162</v>
      </c>
      <c r="N20">
        <f>IF(A20=A19,N19+1,1)</f>
        <v>17</v>
      </c>
      <c r="O20">
        <f>COUNTIF($A$4:$A$428,A20)</f>
        <v>44</v>
      </c>
    </row>
    <row r="21" spans="1:15" x14ac:dyDescent="0.35">
      <c r="A21" s="37" t="s">
        <v>69</v>
      </c>
      <c r="B21" s="36">
        <v>0</v>
      </c>
      <c r="C21" s="36">
        <v>3285</v>
      </c>
      <c r="D21" s="35">
        <v>7</v>
      </c>
      <c r="E21" s="37">
        <v>21</v>
      </c>
      <c r="F21" s="37" t="s">
        <v>55</v>
      </c>
      <c r="G21" s="37" t="s">
        <v>56</v>
      </c>
      <c r="H21" s="35">
        <v>33</v>
      </c>
      <c r="I21" s="37" t="s">
        <v>57</v>
      </c>
      <c r="J21" s="35">
        <v>2</v>
      </c>
      <c r="K21" s="37" t="s">
        <v>58</v>
      </c>
      <c r="L21" s="37" t="s">
        <v>59</v>
      </c>
      <c r="M21">
        <v>0.35134948486485129</v>
      </c>
      <c r="N21">
        <f>IF(A21=A20,N20+1,1)</f>
        <v>18</v>
      </c>
      <c r="O21">
        <f>COUNTIF($A$4:$A$428,A21)</f>
        <v>44</v>
      </c>
    </row>
    <row r="22" spans="1:15" x14ac:dyDescent="0.35">
      <c r="A22" s="37" t="s">
        <v>69</v>
      </c>
      <c r="B22" s="36">
        <v>16647</v>
      </c>
      <c r="C22" s="36">
        <v>895</v>
      </c>
      <c r="D22" s="35">
        <v>16</v>
      </c>
      <c r="E22" s="37">
        <v>34</v>
      </c>
      <c r="F22" s="37" t="s">
        <v>55</v>
      </c>
      <c r="G22" s="37" t="s">
        <v>56</v>
      </c>
      <c r="H22" s="35">
        <v>25</v>
      </c>
      <c r="I22" s="37" t="s">
        <v>67</v>
      </c>
      <c r="J22" s="35">
        <v>4</v>
      </c>
      <c r="K22" s="37" t="s">
        <v>62</v>
      </c>
      <c r="L22" s="37" t="s">
        <v>59</v>
      </c>
      <c r="M22">
        <v>0.38327276355750117</v>
      </c>
      <c r="N22">
        <f>IF(A22=A21,N21+1,1)</f>
        <v>19</v>
      </c>
      <c r="O22">
        <f>COUNTIF($A$4:$A$428,A22)</f>
        <v>44</v>
      </c>
    </row>
    <row r="23" spans="1:15" x14ac:dyDescent="0.35">
      <c r="A23" s="37" t="s">
        <v>69</v>
      </c>
      <c r="B23" s="36">
        <v>8948</v>
      </c>
      <c r="C23" s="36">
        <v>110</v>
      </c>
      <c r="D23" s="35">
        <v>31</v>
      </c>
      <c r="E23" s="37">
        <v>90</v>
      </c>
      <c r="F23" s="37" t="s">
        <v>55</v>
      </c>
      <c r="G23" s="37" t="s">
        <v>56</v>
      </c>
      <c r="H23" s="35">
        <v>65</v>
      </c>
      <c r="I23" s="37" t="s">
        <v>57</v>
      </c>
      <c r="J23" s="35">
        <v>4</v>
      </c>
      <c r="K23" s="37" t="s">
        <v>65</v>
      </c>
      <c r="L23" s="37" t="s">
        <v>63</v>
      </c>
      <c r="M23">
        <v>0.42803906956792959</v>
      </c>
      <c r="N23">
        <f>IF(A23=A22,N22+1,1)</f>
        <v>20</v>
      </c>
      <c r="O23">
        <f>COUNTIF($A$4:$A$428,A23)</f>
        <v>44</v>
      </c>
    </row>
    <row r="24" spans="1:15" x14ac:dyDescent="0.35">
      <c r="A24" s="37" t="s">
        <v>69</v>
      </c>
      <c r="B24" s="36">
        <v>0</v>
      </c>
      <c r="C24" s="36">
        <v>750</v>
      </c>
      <c r="D24" s="35">
        <v>37</v>
      </c>
      <c r="E24" s="37">
        <v>2</v>
      </c>
      <c r="F24" s="37" t="s">
        <v>55</v>
      </c>
      <c r="G24" s="37" t="s">
        <v>61</v>
      </c>
      <c r="H24" s="35">
        <v>27</v>
      </c>
      <c r="I24" s="37" t="s">
        <v>57</v>
      </c>
      <c r="J24" s="35">
        <v>1</v>
      </c>
      <c r="K24" s="37" t="s">
        <v>62</v>
      </c>
      <c r="L24" s="37" t="s">
        <v>63</v>
      </c>
      <c r="M24">
        <v>0.50832200824005769</v>
      </c>
      <c r="N24">
        <f>IF(A24=A23,N23+1,1)</f>
        <v>21</v>
      </c>
      <c r="O24">
        <f>COUNTIF($A$4:$A$428,A24)</f>
        <v>44</v>
      </c>
    </row>
    <row r="25" spans="1:15" x14ac:dyDescent="0.35">
      <c r="A25" s="37" t="s">
        <v>69</v>
      </c>
      <c r="B25" s="36">
        <v>778</v>
      </c>
      <c r="C25" s="36">
        <v>861</v>
      </c>
      <c r="D25" s="35">
        <v>49</v>
      </c>
      <c r="E25" s="37">
        <v>21</v>
      </c>
      <c r="F25" s="37" t="s">
        <v>55</v>
      </c>
      <c r="G25" s="37" t="s">
        <v>56</v>
      </c>
      <c r="H25" s="35">
        <v>22</v>
      </c>
      <c r="I25" s="37" t="s">
        <v>57</v>
      </c>
      <c r="J25" s="35">
        <v>2</v>
      </c>
      <c r="K25" s="37" t="s">
        <v>62</v>
      </c>
      <c r="L25" s="37" t="s">
        <v>63</v>
      </c>
      <c r="M25">
        <v>0.50956642462300727</v>
      </c>
      <c r="N25">
        <f>IF(A25=A24,N24+1,1)</f>
        <v>22</v>
      </c>
      <c r="O25">
        <f>COUNTIF($A$4:$A$428,A25)</f>
        <v>44</v>
      </c>
    </row>
    <row r="26" spans="1:15" x14ac:dyDescent="0.35">
      <c r="A26" s="37" t="s">
        <v>69</v>
      </c>
      <c r="B26" s="36">
        <v>141</v>
      </c>
      <c r="C26" s="36">
        <v>245</v>
      </c>
      <c r="D26" s="35">
        <v>22</v>
      </c>
      <c r="E26" s="37">
        <v>33</v>
      </c>
      <c r="F26" s="37" t="s">
        <v>55</v>
      </c>
      <c r="G26" s="37" t="s">
        <v>56</v>
      </c>
      <c r="H26" s="35">
        <v>26</v>
      </c>
      <c r="I26" s="37" t="s">
        <v>57</v>
      </c>
      <c r="J26" s="35">
        <v>3</v>
      </c>
      <c r="K26" s="37" t="s">
        <v>62</v>
      </c>
      <c r="L26" s="37" t="s">
        <v>59</v>
      </c>
      <c r="M26">
        <v>0.58705967930889136</v>
      </c>
      <c r="N26">
        <f>IF(A26=A25,N25+1,1)</f>
        <v>23</v>
      </c>
      <c r="O26">
        <f>COUNTIF($A$4:$A$428,A26)</f>
        <v>44</v>
      </c>
    </row>
    <row r="27" spans="1:15" x14ac:dyDescent="0.35">
      <c r="A27" s="37" t="s">
        <v>69</v>
      </c>
      <c r="B27" s="36">
        <v>0</v>
      </c>
      <c r="C27" s="36">
        <v>11481</v>
      </c>
      <c r="D27" s="35">
        <v>25</v>
      </c>
      <c r="E27" s="37">
        <v>18</v>
      </c>
      <c r="F27" s="37" t="s">
        <v>55</v>
      </c>
      <c r="G27" s="37" t="s">
        <v>56</v>
      </c>
      <c r="H27" s="35">
        <v>53</v>
      </c>
      <c r="I27" s="37" t="s">
        <v>57</v>
      </c>
      <c r="J27" s="35">
        <v>3</v>
      </c>
      <c r="K27" s="37" t="s">
        <v>65</v>
      </c>
      <c r="L27" s="37" t="s">
        <v>63</v>
      </c>
      <c r="M27">
        <v>0.58881740450207809</v>
      </c>
      <c r="N27">
        <f>IF(A27=A26,N26+1,1)</f>
        <v>24</v>
      </c>
      <c r="O27">
        <f>COUNTIF($A$4:$A$428,A27)</f>
        <v>44</v>
      </c>
    </row>
    <row r="28" spans="1:15" x14ac:dyDescent="0.35">
      <c r="A28" s="37" t="s">
        <v>69</v>
      </c>
      <c r="B28" s="36">
        <v>0</v>
      </c>
      <c r="C28" s="36">
        <v>5180</v>
      </c>
      <c r="D28" s="35">
        <v>22</v>
      </c>
      <c r="E28" s="37">
        <v>4</v>
      </c>
      <c r="F28" s="37" t="s">
        <v>55</v>
      </c>
      <c r="G28" s="37" t="s">
        <v>56</v>
      </c>
      <c r="H28" s="35">
        <v>40</v>
      </c>
      <c r="I28" s="37" t="s">
        <v>57</v>
      </c>
      <c r="J28" s="35">
        <v>2</v>
      </c>
      <c r="K28" s="37" t="s">
        <v>58</v>
      </c>
      <c r="L28" s="37" t="s">
        <v>63</v>
      </c>
      <c r="M28">
        <v>0.61908513795745246</v>
      </c>
      <c r="N28">
        <f>IF(A28=A27,N27+1,1)</f>
        <v>25</v>
      </c>
      <c r="O28">
        <f>COUNTIF($A$4:$A$428,A28)</f>
        <v>44</v>
      </c>
    </row>
    <row r="29" spans="1:15" x14ac:dyDescent="0.35">
      <c r="A29" s="37" t="s">
        <v>69</v>
      </c>
      <c r="B29" s="36">
        <v>663</v>
      </c>
      <c r="C29" s="36">
        <v>0</v>
      </c>
      <c r="D29" s="35">
        <v>19</v>
      </c>
      <c r="E29" s="37">
        <v>57</v>
      </c>
      <c r="F29" s="37" t="s">
        <v>55</v>
      </c>
      <c r="G29" s="37" t="s">
        <v>56</v>
      </c>
      <c r="H29" s="35">
        <v>41</v>
      </c>
      <c r="I29" s="37" t="s">
        <v>57</v>
      </c>
      <c r="J29" s="35">
        <v>2</v>
      </c>
      <c r="K29" s="37" t="s">
        <v>62</v>
      </c>
      <c r="L29" s="37" t="s">
        <v>59</v>
      </c>
      <c r="M29">
        <v>0.62673710130724736</v>
      </c>
      <c r="N29">
        <f>IF(A29=A28,N28+1,1)</f>
        <v>26</v>
      </c>
      <c r="O29">
        <f>COUNTIF($A$4:$A$428,A29)</f>
        <v>44</v>
      </c>
    </row>
    <row r="30" spans="1:15" x14ac:dyDescent="0.35">
      <c r="A30" s="37" t="s">
        <v>69</v>
      </c>
      <c r="B30" s="36">
        <v>0</v>
      </c>
      <c r="C30" s="36">
        <v>724</v>
      </c>
      <c r="D30" s="35">
        <v>25</v>
      </c>
      <c r="E30" s="37">
        <v>8</v>
      </c>
      <c r="F30" s="37" t="s">
        <v>55</v>
      </c>
      <c r="G30" s="37" t="s">
        <v>56</v>
      </c>
      <c r="H30" s="35">
        <v>30</v>
      </c>
      <c r="I30" s="37" t="s">
        <v>67</v>
      </c>
      <c r="J30" s="35">
        <v>2</v>
      </c>
      <c r="K30" s="37" t="s">
        <v>62</v>
      </c>
      <c r="L30" s="37" t="s">
        <v>63</v>
      </c>
      <c r="M30">
        <v>0.65216122842328506</v>
      </c>
      <c r="N30">
        <f>IF(A30=A29,N29+1,1)</f>
        <v>27</v>
      </c>
      <c r="O30">
        <f>COUNTIF($A$4:$A$428,A30)</f>
        <v>44</v>
      </c>
    </row>
    <row r="31" spans="1:15" x14ac:dyDescent="0.35">
      <c r="A31" s="37" t="s">
        <v>69</v>
      </c>
      <c r="B31" s="36">
        <v>986</v>
      </c>
      <c r="C31" s="36">
        <v>578</v>
      </c>
      <c r="D31" s="35">
        <v>28</v>
      </c>
      <c r="E31" s="37">
        <v>1</v>
      </c>
      <c r="F31" s="37" t="s">
        <v>70</v>
      </c>
      <c r="G31" s="37" t="s">
        <v>61</v>
      </c>
      <c r="H31" s="35">
        <v>31</v>
      </c>
      <c r="I31" s="37" t="s">
        <v>57</v>
      </c>
      <c r="J31" s="35">
        <v>1</v>
      </c>
      <c r="K31" s="37" t="s">
        <v>62</v>
      </c>
      <c r="L31" s="37" t="s">
        <v>59</v>
      </c>
      <c r="M31">
        <v>0.65316000096770421</v>
      </c>
      <c r="N31">
        <f>IF(A31=A30,N30+1,1)</f>
        <v>28</v>
      </c>
      <c r="O31">
        <f>COUNTIF($A$4:$A$428,A31)</f>
        <v>44</v>
      </c>
    </row>
    <row r="32" spans="1:15" x14ac:dyDescent="0.35">
      <c r="A32" s="37" t="s">
        <v>69</v>
      </c>
      <c r="B32" s="36">
        <v>172</v>
      </c>
      <c r="C32" s="36">
        <v>0</v>
      </c>
      <c r="D32" s="35">
        <v>25</v>
      </c>
      <c r="E32" s="37">
        <v>36</v>
      </c>
      <c r="F32" s="37" t="s">
        <v>55</v>
      </c>
      <c r="G32" s="37" t="s">
        <v>56</v>
      </c>
      <c r="H32" s="35">
        <v>33</v>
      </c>
      <c r="I32" s="37" t="s">
        <v>57</v>
      </c>
      <c r="J32" s="35">
        <v>3</v>
      </c>
      <c r="K32" s="37" t="s">
        <v>62</v>
      </c>
      <c r="L32" s="37" t="s">
        <v>59</v>
      </c>
      <c r="M32">
        <v>0.67051090421954207</v>
      </c>
      <c r="N32">
        <f>IF(A32=A31,N31+1,1)</f>
        <v>29</v>
      </c>
      <c r="O32">
        <f>COUNTIF($A$4:$A$428,A32)</f>
        <v>44</v>
      </c>
    </row>
    <row r="33" spans="1:15" x14ac:dyDescent="0.35">
      <c r="A33" s="37" t="s">
        <v>69</v>
      </c>
      <c r="B33" s="36">
        <v>0</v>
      </c>
      <c r="C33" s="36">
        <v>565</v>
      </c>
      <c r="D33" s="35">
        <v>19</v>
      </c>
      <c r="E33" s="37">
        <v>14</v>
      </c>
      <c r="F33" s="37" t="s">
        <v>55</v>
      </c>
      <c r="G33" s="37" t="s">
        <v>68</v>
      </c>
      <c r="H33" s="35">
        <v>27</v>
      </c>
      <c r="I33" s="37" t="s">
        <v>57</v>
      </c>
      <c r="J33" s="35">
        <v>2</v>
      </c>
      <c r="K33" s="37" t="s">
        <v>62</v>
      </c>
      <c r="L33" s="37" t="s">
        <v>63</v>
      </c>
      <c r="M33">
        <v>0.67185896409743695</v>
      </c>
      <c r="N33">
        <f>IF(A33=A32,N32+1,1)</f>
        <v>30</v>
      </c>
      <c r="O33">
        <f>COUNTIF($A$4:$A$428,A33)</f>
        <v>44</v>
      </c>
    </row>
    <row r="34" spans="1:15" x14ac:dyDescent="0.35">
      <c r="A34" s="37" t="s">
        <v>69</v>
      </c>
      <c r="B34" s="36">
        <v>0</v>
      </c>
      <c r="C34" s="36">
        <v>500</v>
      </c>
      <c r="D34" s="35">
        <v>25</v>
      </c>
      <c r="E34" s="37">
        <v>1</v>
      </c>
      <c r="F34" s="37" t="s">
        <v>55</v>
      </c>
      <c r="G34" s="37" t="s">
        <v>56</v>
      </c>
      <c r="H34" s="35">
        <v>26</v>
      </c>
      <c r="I34" s="37" t="s">
        <v>57</v>
      </c>
      <c r="J34" s="35">
        <v>2</v>
      </c>
      <c r="K34" s="37" t="s">
        <v>62</v>
      </c>
      <c r="L34" s="37" t="s">
        <v>63</v>
      </c>
      <c r="M34">
        <v>0.68085770511640997</v>
      </c>
      <c r="N34">
        <f>IF(A34=A33,N33+1,1)</f>
        <v>31</v>
      </c>
      <c r="O34">
        <f>COUNTIF($A$4:$A$428,A34)</f>
        <v>44</v>
      </c>
    </row>
    <row r="35" spans="1:15" x14ac:dyDescent="0.35">
      <c r="A35" s="37" t="s">
        <v>69</v>
      </c>
      <c r="B35" s="36">
        <v>2715</v>
      </c>
      <c r="C35" s="36">
        <v>1435</v>
      </c>
      <c r="D35" s="35">
        <v>49</v>
      </c>
      <c r="E35" s="37">
        <v>14</v>
      </c>
      <c r="F35" s="37" t="s">
        <v>55</v>
      </c>
      <c r="G35" s="37" t="s">
        <v>61</v>
      </c>
      <c r="H35" s="35">
        <v>37</v>
      </c>
      <c r="I35" s="37" t="s">
        <v>57</v>
      </c>
      <c r="J35" s="35">
        <v>2</v>
      </c>
      <c r="K35" s="37" t="s">
        <v>62</v>
      </c>
      <c r="L35" s="37" t="s">
        <v>63</v>
      </c>
      <c r="M35">
        <v>0.68112214957816419</v>
      </c>
      <c r="N35">
        <f>IF(A35=A34,N34+1,1)</f>
        <v>32</v>
      </c>
      <c r="O35">
        <f>COUNTIF($A$4:$A$428,A35)</f>
        <v>44</v>
      </c>
    </row>
    <row r="36" spans="1:15" x14ac:dyDescent="0.35">
      <c r="A36" s="37" t="s">
        <v>69</v>
      </c>
      <c r="B36" s="36">
        <v>929</v>
      </c>
      <c r="C36" s="36">
        <v>124</v>
      </c>
      <c r="D36" s="35">
        <v>9</v>
      </c>
      <c r="E36" s="37">
        <v>1</v>
      </c>
      <c r="F36" s="37" t="s">
        <v>55</v>
      </c>
      <c r="G36" s="37" t="s">
        <v>68</v>
      </c>
      <c r="H36" s="35">
        <v>25</v>
      </c>
      <c r="I36" s="37" t="s">
        <v>57</v>
      </c>
      <c r="J36" s="35">
        <v>2</v>
      </c>
      <c r="K36" s="37" t="s">
        <v>62</v>
      </c>
      <c r="L36" s="37" t="s">
        <v>59</v>
      </c>
      <c r="M36">
        <v>0.75577004794700053</v>
      </c>
      <c r="N36">
        <f>IF(A36=A35,N35+1,1)</f>
        <v>33</v>
      </c>
      <c r="O36">
        <f>COUNTIF($A$4:$A$428,A36)</f>
        <v>44</v>
      </c>
    </row>
    <row r="37" spans="1:15" x14ac:dyDescent="0.35">
      <c r="A37" s="37" t="s">
        <v>69</v>
      </c>
      <c r="B37" s="36">
        <v>0</v>
      </c>
      <c r="C37" s="36">
        <v>150</v>
      </c>
      <c r="D37" s="35">
        <v>49</v>
      </c>
      <c r="E37" s="37">
        <v>46</v>
      </c>
      <c r="F37" s="37" t="s">
        <v>70</v>
      </c>
      <c r="G37" s="37" t="s">
        <v>61</v>
      </c>
      <c r="H37" s="35">
        <v>36</v>
      </c>
      <c r="I37" s="37" t="s">
        <v>67</v>
      </c>
      <c r="J37" s="35">
        <v>4</v>
      </c>
      <c r="K37" s="37" t="s">
        <v>62</v>
      </c>
      <c r="L37" s="37" t="s">
        <v>63</v>
      </c>
      <c r="M37">
        <v>0.78195589994249604</v>
      </c>
      <c r="N37">
        <f>IF(A37=A36,N36+1,1)</f>
        <v>34</v>
      </c>
      <c r="O37">
        <f>COUNTIF($A$4:$A$428,A37)</f>
        <v>44</v>
      </c>
    </row>
    <row r="38" spans="1:15" x14ac:dyDescent="0.35">
      <c r="A38" s="37" t="s">
        <v>69</v>
      </c>
      <c r="B38" s="36">
        <v>758</v>
      </c>
      <c r="C38" s="36">
        <v>2665</v>
      </c>
      <c r="D38" s="35">
        <v>13</v>
      </c>
      <c r="E38" s="37">
        <v>31</v>
      </c>
      <c r="F38" s="37" t="s">
        <v>55</v>
      </c>
      <c r="G38" s="37" t="s">
        <v>56</v>
      </c>
      <c r="H38" s="35">
        <v>38</v>
      </c>
      <c r="I38" s="37" t="s">
        <v>57</v>
      </c>
      <c r="J38" s="35">
        <v>4</v>
      </c>
      <c r="K38" s="37" t="s">
        <v>58</v>
      </c>
      <c r="L38" s="37" t="s">
        <v>59</v>
      </c>
      <c r="M38">
        <v>0.81515318330609832</v>
      </c>
      <c r="N38">
        <f>IF(A38=A37,N37+1,1)</f>
        <v>35</v>
      </c>
      <c r="O38">
        <f>COUNTIF($A$4:$A$428,A38)</f>
        <v>44</v>
      </c>
    </row>
    <row r="39" spans="1:15" x14ac:dyDescent="0.35">
      <c r="A39" s="37" t="s">
        <v>69</v>
      </c>
      <c r="B39" s="36">
        <v>0</v>
      </c>
      <c r="C39" s="36">
        <v>4973</v>
      </c>
      <c r="D39" s="35">
        <v>25</v>
      </c>
      <c r="E39" s="37">
        <v>17</v>
      </c>
      <c r="F39" s="37" t="s">
        <v>55</v>
      </c>
      <c r="G39" s="37" t="s">
        <v>56</v>
      </c>
      <c r="H39" s="35">
        <v>26</v>
      </c>
      <c r="I39" s="37" t="s">
        <v>57</v>
      </c>
      <c r="J39" s="35">
        <v>3</v>
      </c>
      <c r="K39" s="37" t="s">
        <v>58</v>
      </c>
      <c r="L39" s="37" t="s">
        <v>59</v>
      </c>
      <c r="M39">
        <v>0.81629045634551034</v>
      </c>
      <c r="N39">
        <f>IF(A39=A38,N38+1,1)</f>
        <v>36</v>
      </c>
      <c r="O39">
        <f>COUNTIF($A$4:$A$428,A39)</f>
        <v>44</v>
      </c>
    </row>
    <row r="40" spans="1:15" x14ac:dyDescent="0.35">
      <c r="A40" s="37" t="s">
        <v>69</v>
      </c>
      <c r="B40" s="36">
        <v>9783</v>
      </c>
      <c r="C40" s="36">
        <v>885</v>
      </c>
      <c r="D40" s="35">
        <v>13</v>
      </c>
      <c r="E40" s="37">
        <v>3</v>
      </c>
      <c r="F40" s="37" t="s">
        <v>70</v>
      </c>
      <c r="G40" s="37" t="s">
        <v>61</v>
      </c>
      <c r="H40" s="35">
        <v>25</v>
      </c>
      <c r="I40" s="37" t="s">
        <v>57</v>
      </c>
      <c r="J40" s="35">
        <v>1</v>
      </c>
      <c r="K40" s="37" t="s">
        <v>74</v>
      </c>
      <c r="L40" s="37" t="s">
        <v>63</v>
      </c>
      <c r="M40">
        <v>0.87648702304836135</v>
      </c>
      <c r="N40">
        <f>IF(A40=A39,N39+1,1)</f>
        <v>37</v>
      </c>
      <c r="O40">
        <f>COUNTIF($A$4:$A$428,A40)</f>
        <v>44</v>
      </c>
    </row>
    <row r="41" spans="1:15" x14ac:dyDescent="0.35">
      <c r="A41" s="37" t="s">
        <v>69</v>
      </c>
      <c r="B41" s="36">
        <v>870</v>
      </c>
      <c r="C41" s="36">
        <v>917</v>
      </c>
      <c r="D41" s="35">
        <v>28</v>
      </c>
      <c r="E41" s="37">
        <v>6</v>
      </c>
      <c r="F41" s="37" t="s">
        <v>55</v>
      </c>
      <c r="G41" s="37" t="s">
        <v>56</v>
      </c>
      <c r="H41" s="35">
        <v>35</v>
      </c>
      <c r="I41" s="37" t="s">
        <v>57</v>
      </c>
      <c r="J41" s="35">
        <v>2</v>
      </c>
      <c r="K41" s="37" t="s">
        <v>62</v>
      </c>
      <c r="L41" s="37" t="s">
        <v>63</v>
      </c>
      <c r="M41">
        <v>0.88932855237989039</v>
      </c>
      <c r="N41">
        <f>IF(A41=A40,N40+1,1)</f>
        <v>38</v>
      </c>
      <c r="O41">
        <f>COUNTIF($A$4:$A$428,A41)</f>
        <v>44</v>
      </c>
    </row>
    <row r="42" spans="1:15" x14ac:dyDescent="0.35">
      <c r="A42" s="37" t="s">
        <v>69</v>
      </c>
      <c r="B42" s="36">
        <v>0</v>
      </c>
      <c r="C42" s="36">
        <v>322</v>
      </c>
      <c r="D42" s="35">
        <v>28</v>
      </c>
      <c r="E42" s="37">
        <v>28</v>
      </c>
      <c r="F42" s="37" t="s">
        <v>55</v>
      </c>
      <c r="G42" s="37" t="s">
        <v>56</v>
      </c>
      <c r="H42" s="35">
        <v>25</v>
      </c>
      <c r="I42" s="37" t="s">
        <v>57</v>
      </c>
      <c r="J42" s="35">
        <v>4</v>
      </c>
      <c r="K42" s="37" t="s">
        <v>62</v>
      </c>
      <c r="L42" s="37" t="s">
        <v>59</v>
      </c>
      <c r="M42">
        <v>0.90500298429819659</v>
      </c>
      <c r="N42">
        <f>IF(A42=A41,N41+1,1)</f>
        <v>39</v>
      </c>
      <c r="O42">
        <f>COUNTIF($A$4:$A$428,A42)</f>
        <v>44</v>
      </c>
    </row>
    <row r="43" spans="1:15" x14ac:dyDescent="0.35">
      <c r="A43" s="37" t="s">
        <v>69</v>
      </c>
      <c r="B43" s="36">
        <v>0</v>
      </c>
      <c r="C43" s="36">
        <v>533</v>
      </c>
      <c r="D43" s="35">
        <v>14</v>
      </c>
      <c r="E43" s="37">
        <v>2</v>
      </c>
      <c r="F43" s="37" t="s">
        <v>55</v>
      </c>
      <c r="G43" s="37" t="s">
        <v>56</v>
      </c>
      <c r="H43" s="35">
        <v>27</v>
      </c>
      <c r="I43" s="37" t="s">
        <v>57</v>
      </c>
      <c r="J43" s="35">
        <v>1</v>
      </c>
      <c r="K43" s="37" t="s">
        <v>58</v>
      </c>
      <c r="L43" s="37" t="s">
        <v>59</v>
      </c>
      <c r="M43">
        <v>0.92053123745260546</v>
      </c>
      <c r="N43">
        <f>IF(A43=A42,N42+1,1)</f>
        <v>40</v>
      </c>
      <c r="O43">
        <f>COUNTIF($A$4:$A$428,A43)</f>
        <v>44</v>
      </c>
    </row>
    <row r="44" spans="1:15" x14ac:dyDescent="0.35">
      <c r="A44" s="37" t="s">
        <v>69</v>
      </c>
      <c r="B44" s="36">
        <v>0</v>
      </c>
      <c r="C44" s="36">
        <v>104</v>
      </c>
      <c r="D44" s="35">
        <v>25</v>
      </c>
      <c r="E44" s="37">
        <v>23</v>
      </c>
      <c r="F44" s="37" t="s">
        <v>55</v>
      </c>
      <c r="G44" s="37" t="s">
        <v>68</v>
      </c>
      <c r="H44" s="35">
        <v>20</v>
      </c>
      <c r="I44" s="37" t="s">
        <v>57</v>
      </c>
      <c r="J44" s="35">
        <v>2</v>
      </c>
      <c r="K44" s="37" t="s">
        <v>58</v>
      </c>
      <c r="L44" s="37" t="s">
        <v>59</v>
      </c>
      <c r="M44">
        <v>0.9365707055454372</v>
      </c>
      <c r="N44">
        <f>IF(A44=A43,N43+1,1)</f>
        <v>41</v>
      </c>
      <c r="O44">
        <f>COUNTIF($A$4:$A$428,A44)</f>
        <v>44</v>
      </c>
    </row>
    <row r="45" spans="1:15" x14ac:dyDescent="0.35">
      <c r="A45" s="37" t="s">
        <v>69</v>
      </c>
      <c r="B45" s="36">
        <v>15328</v>
      </c>
      <c r="C45" s="36">
        <v>0</v>
      </c>
      <c r="D45" s="35">
        <v>25</v>
      </c>
      <c r="E45" s="37">
        <v>9</v>
      </c>
      <c r="F45" s="37" t="s">
        <v>55</v>
      </c>
      <c r="G45" s="37" t="s">
        <v>56</v>
      </c>
      <c r="H45" s="35">
        <v>31</v>
      </c>
      <c r="I45" s="37" t="s">
        <v>57</v>
      </c>
      <c r="J45" s="35">
        <v>4</v>
      </c>
      <c r="K45" s="37" t="s">
        <v>62</v>
      </c>
      <c r="L45" s="37" t="s">
        <v>59</v>
      </c>
      <c r="M45">
        <v>0.94981960045608771</v>
      </c>
      <c r="N45">
        <f>IF(A45=A44,N44+1,1)</f>
        <v>42</v>
      </c>
      <c r="O45">
        <f>COUNTIF($A$4:$A$428,A45)</f>
        <v>44</v>
      </c>
    </row>
    <row r="46" spans="1:15" x14ac:dyDescent="0.35">
      <c r="A46" s="37" t="s">
        <v>69</v>
      </c>
      <c r="B46" s="36">
        <v>0</v>
      </c>
      <c r="C46" s="36">
        <v>989</v>
      </c>
      <c r="D46" s="35">
        <v>49</v>
      </c>
      <c r="E46" s="37">
        <v>0</v>
      </c>
      <c r="F46" s="37" t="s">
        <v>55</v>
      </c>
      <c r="G46" s="37" t="s">
        <v>56</v>
      </c>
      <c r="H46" s="35">
        <v>32</v>
      </c>
      <c r="I46" s="37" t="s">
        <v>67</v>
      </c>
      <c r="J46" s="35">
        <v>2</v>
      </c>
      <c r="K46" s="37" t="s">
        <v>65</v>
      </c>
      <c r="L46" s="37" t="s">
        <v>63</v>
      </c>
      <c r="M46">
        <v>0.97054075061705436</v>
      </c>
      <c r="N46">
        <f>IF(A46=A45,N45+1,1)</f>
        <v>43</v>
      </c>
      <c r="O46">
        <f>COUNTIF($A$4:$A$428,A46)</f>
        <v>44</v>
      </c>
    </row>
    <row r="47" spans="1:15" x14ac:dyDescent="0.35">
      <c r="A47" s="37" t="s">
        <v>69</v>
      </c>
      <c r="B47" s="36">
        <v>0</v>
      </c>
      <c r="C47" s="36">
        <v>406</v>
      </c>
      <c r="D47" s="35">
        <v>6</v>
      </c>
      <c r="E47" s="37">
        <v>35</v>
      </c>
      <c r="F47" s="37" t="s">
        <v>55</v>
      </c>
      <c r="G47" s="37" t="s">
        <v>56</v>
      </c>
      <c r="H47" s="35">
        <v>73</v>
      </c>
      <c r="I47" s="37" t="s">
        <v>57</v>
      </c>
      <c r="J47" s="35">
        <v>4</v>
      </c>
      <c r="K47" s="37" t="s">
        <v>58</v>
      </c>
      <c r="L47" s="37" t="s">
        <v>59</v>
      </c>
      <c r="M47">
        <v>0.99375321530005256</v>
      </c>
      <c r="N47">
        <f>IF(A47=A46,N46+1,1)</f>
        <v>44</v>
      </c>
      <c r="O47">
        <f>COUNTIF($A$4:$A$428,A47)</f>
        <v>44</v>
      </c>
    </row>
    <row r="48" spans="1:15" x14ac:dyDescent="0.35">
      <c r="A48" s="37" t="s">
        <v>66</v>
      </c>
      <c r="B48" s="36">
        <v>977</v>
      </c>
      <c r="C48" s="36">
        <v>463</v>
      </c>
      <c r="D48" s="35">
        <v>10</v>
      </c>
      <c r="E48" s="37">
        <v>61</v>
      </c>
      <c r="F48" s="37" t="s">
        <v>70</v>
      </c>
      <c r="G48" s="37" t="s">
        <v>61</v>
      </c>
      <c r="H48" s="35">
        <v>33</v>
      </c>
      <c r="I48" s="37" t="s">
        <v>57</v>
      </c>
      <c r="J48" s="35">
        <v>3</v>
      </c>
      <c r="K48" s="37" t="s">
        <v>65</v>
      </c>
      <c r="L48" s="37" t="s">
        <v>63</v>
      </c>
      <c r="M48">
        <v>3.3881447398190767E-2</v>
      </c>
      <c r="N48">
        <f>IF(A48=A47,N47+1,1)</f>
        <v>1</v>
      </c>
      <c r="O48">
        <f>COUNTIF($A$4:$A$428,A48)</f>
        <v>23</v>
      </c>
    </row>
    <row r="49" spans="1:15" x14ac:dyDescent="0.35">
      <c r="A49" s="37" t="s">
        <v>66</v>
      </c>
      <c r="B49" s="36">
        <v>197</v>
      </c>
      <c r="C49" s="36">
        <v>0</v>
      </c>
      <c r="D49" s="35">
        <v>37</v>
      </c>
      <c r="E49" s="37">
        <v>17</v>
      </c>
      <c r="F49" s="37" t="s">
        <v>55</v>
      </c>
      <c r="G49" s="37" t="s">
        <v>68</v>
      </c>
      <c r="H49" s="35">
        <v>26</v>
      </c>
      <c r="I49" s="37" t="s">
        <v>57</v>
      </c>
      <c r="J49" s="35">
        <v>2</v>
      </c>
      <c r="K49" s="37" t="s">
        <v>62</v>
      </c>
      <c r="L49" s="37" t="s">
        <v>59</v>
      </c>
      <c r="M49">
        <v>3.5780192857628901E-2</v>
      </c>
      <c r="N49">
        <f>IF(A49=A48,N48+1,1)</f>
        <v>2</v>
      </c>
      <c r="O49">
        <f>COUNTIF($A$4:$A$428,A49)</f>
        <v>23</v>
      </c>
    </row>
    <row r="50" spans="1:15" x14ac:dyDescent="0.35">
      <c r="A50" s="37" t="s">
        <v>66</v>
      </c>
      <c r="B50" s="36">
        <v>963</v>
      </c>
      <c r="C50" s="36">
        <v>4754</v>
      </c>
      <c r="D50" s="35">
        <v>40</v>
      </c>
      <c r="E50" s="37">
        <v>45</v>
      </c>
      <c r="F50" s="37" t="s">
        <v>55</v>
      </c>
      <c r="G50" s="37" t="s">
        <v>56</v>
      </c>
      <c r="H50" s="35">
        <v>31</v>
      </c>
      <c r="I50" s="37" t="s">
        <v>67</v>
      </c>
      <c r="J50" s="35">
        <v>3</v>
      </c>
      <c r="K50" s="37" t="s">
        <v>62</v>
      </c>
      <c r="L50" s="37" t="s">
        <v>59</v>
      </c>
      <c r="M50">
        <v>5.9546684318526499E-2</v>
      </c>
      <c r="N50">
        <f>IF(A50=A49,N49+1,1)</f>
        <v>3</v>
      </c>
      <c r="O50">
        <f>COUNTIF($A$4:$A$428,A50)</f>
        <v>23</v>
      </c>
    </row>
    <row r="51" spans="1:15" x14ac:dyDescent="0.35">
      <c r="A51" s="37" t="s">
        <v>66</v>
      </c>
      <c r="B51" s="36">
        <v>0</v>
      </c>
      <c r="C51" s="36">
        <v>3105</v>
      </c>
      <c r="D51" s="35">
        <v>16</v>
      </c>
      <c r="E51" s="37">
        <v>19</v>
      </c>
      <c r="F51" s="37" t="s">
        <v>70</v>
      </c>
      <c r="G51" s="37" t="s">
        <v>61</v>
      </c>
      <c r="H51" s="35">
        <v>30</v>
      </c>
      <c r="I51" s="37" t="s">
        <v>57</v>
      </c>
      <c r="J51" s="35">
        <v>3</v>
      </c>
      <c r="K51" s="37" t="s">
        <v>62</v>
      </c>
      <c r="L51" s="37" t="s">
        <v>59</v>
      </c>
      <c r="M51">
        <v>8.4979466096926859E-2</v>
      </c>
      <c r="N51">
        <f>IF(A51=A50,N50+1,1)</f>
        <v>4</v>
      </c>
      <c r="O51">
        <f>COUNTIF($A$4:$A$428,A51)</f>
        <v>23</v>
      </c>
    </row>
    <row r="52" spans="1:15" x14ac:dyDescent="0.35">
      <c r="A52" s="37" t="s">
        <v>66</v>
      </c>
      <c r="B52" s="36">
        <v>0</v>
      </c>
      <c r="C52" s="36">
        <v>471</v>
      </c>
      <c r="D52" s="35">
        <v>7</v>
      </c>
      <c r="E52" s="37">
        <v>52</v>
      </c>
      <c r="F52" s="37" t="s">
        <v>70</v>
      </c>
      <c r="G52" s="37" t="s">
        <v>61</v>
      </c>
      <c r="H52" s="35">
        <v>34</v>
      </c>
      <c r="I52" s="37" t="s">
        <v>73</v>
      </c>
      <c r="J52" s="35">
        <v>4</v>
      </c>
      <c r="K52" s="37" t="s">
        <v>62</v>
      </c>
      <c r="L52" s="37" t="s">
        <v>63</v>
      </c>
      <c r="M52">
        <v>0.1063307126115477</v>
      </c>
      <c r="N52">
        <f>IF(A52=A51,N51+1,1)</f>
        <v>5</v>
      </c>
      <c r="O52">
        <f>COUNTIF($A$4:$A$428,A52)</f>
        <v>23</v>
      </c>
    </row>
    <row r="53" spans="1:15" x14ac:dyDescent="0.35">
      <c r="A53" s="37" t="s">
        <v>66</v>
      </c>
      <c r="B53" s="36">
        <v>287</v>
      </c>
      <c r="C53" s="36">
        <v>12348</v>
      </c>
      <c r="D53" s="35">
        <v>7</v>
      </c>
      <c r="E53" s="37">
        <v>2</v>
      </c>
      <c r="F53" s="37" t="s">
        <v>70</v>
      </c>
      <c r="G53" s="37" t="s">
        <v>61</v>
      </c>
      <c r="H53" s="35">
        <v>23</v>
      </c>
      <c r="I53" s="37" t="s">
        <v>67</v>
      </c>
      <c r="J53" s="35">
        <v>2</v>
      </c>
      <c r="K53" s="37" t="s">
        <v>62</v>
      </c>
      <c r="L53" s="37" t="s">
        <v>63</v>
      </c>
      <c r="M53">
        <v>0.14253168540986172</v>
      </c>
      <c r="N53">
        <f>IF(A53=A52,N52+1,1)</f>
        <v>6</v>
      </c>
      <c r="O53">
        <f>COUNTIF($A$4:$A$428,A53)</f>
        <v>23</v>
      </c>
    </row>
    <row r="54" spans="1:15" x14ac:dyDescent="0.35">
      <c r="A54" s="37" t="s">
        <v>66</v>
      </c>
      <c r="B54" s="36">
        <v>705</v>
      </c>
      <c r="C54" s="36">
        <v>0</v>
      </c>
      <c r="D54" s="35">
        <v>25</v>
      </c>
      <c r="E54" s="37">
        <v>24</v>
      </c>
      <c r="F54" s="37" t="s">
        <v>70</v>
      </c>
      <c r="G54" s="37" t="s">
        <v>61</v>
      </c>
      <c r="H54" s="35">
        <v>32</v>
      </c>
      <c r="I54" s="37" t="s">
        <v>57</v>
      </c>
      <c r="J54" s="35">
        <v>2</v>
      </c>
      <c r="K54" s="37" t="s">
        <v>62</v>
      </c>
      <c r="L54" s="37" t="s">
        <v>59</v>
      </c>
      <c r="M54">
        <v>0.28523866054616331</v>
      </c>
      <c r="N54">
        <f>IF(A54=A53,N53+1,1)</f>
        <v>7</v>
      </c>
      <c r="O54">
        <f>COUNTIF($A$4:$A$428,A54)</f>
        <v>23</v>
      </c>
    </row>
    <row r="55" spans="1:15" x14ac:dyDescent="0.35">
      <c r="A55" s="37" t="s">
        <v>66</v>
      </c>
      <c r="B55" s="36">
        <v>713</v>
      </c>
      <c r="C55" s="36">
        <v>784</v>
      </c>
      <c r="D55" s="35">
        <v>61</v>
      </c>
      <c r="E55" s="37">
        <v>17</v>
      </c>
      <c r="F55" s="37" t="s">
        <v>55</v>
      </c>
      <c r="G55" s="37" t="s">
        <v>56</v>
      </c>
      <c r="H55" s="35">
        <v>41</v>
      </c>
      <c r="I55" s="37" t="s">
        <v>73</v>
      </c>
      <c r="J55" s="35">
        <v>4</v>
      </c>
      <c r="K55" s="37" t="s">
        <v>62</v>
      </c>
      <c r="L55" s="37" t="s">
        <v>63</v>
      </c>
      <c r="M55">
        <v>0.3623246528003643</v>
      </c>
      <c r="N55">
        <f>IF(A55=A54,N54+1,1)</f>
        <v>8</v>
      </c>
      <c r="O55">
        <f>COUNTIF($A$4:$A$428,A55)</f>
        <v>23</v>
      </c>
    </row>
    <row r="56" spans="1:15" x14ac:dyDescent="0.35">
      <c r="A56" s="37" t="s">
        <v>66</v>
      </c>
      <c r="B56" s="36">
        <v>0</v>
      </c>
      <c r="C56" s="36">
        <v>0</v>
      </c>
      <c r="D56" s="35">
        <v>37</v>
      </c>
      <c r="E56" s="37">
        <v>114</v>
      </c>
      <c r="F56" s="37" t="s">
        <v>55</v>
      </c>
      <c r="G56" s="37" t="s">
        <v>56</v>
      </c>
      <c r="H56" s="35">
        <v>39</v>
      </c>
      <c r="I56" s="37" t="s">
        <v>57</v>
      </c>
      <c r="J56" s="35">
        <v>4</v>
      </c>
      <c r="K56" s="37" t="s">
        <v>65</v>
      </c>
      <c r="L56" s="37" t="s">
        <v>63</v>
      </c>
      <c r="M56">
        <v>0.39589671669529991</v>
      </c>
      <c r="N56">
        <f>IF(A56=A55,N55+1,1)</f>
        <v>9</v>
      </c>
      <c r="O56">
        <f>COUNTIF($A$4:$A$428,A56)</f>
        <v>23</v>
      </c>
    </row>
    <row r="57" spans="1:15" x14ac:dyDescent="0.35">
      <c r="A57" s="37" t="s">
        <v>66</v>
      </c>
      <c r="B57" s="36">
        <v>0</v>
      </c>
      <c r="C57" s="36">
        <v>164</v>
      </c>
      <c r="D57" s="35">
        <v>13</v>
      </c>
      <c r="E57" s="37">
        <v>65</v>
      </c>
      <c r="F57" s="37" t="s">
        <v>70</v>
      </c>
      <c r="G57" s="37" t="s">
        <v>61</v>
      </c>
      <c r="H57" s="35">
        <v>56</v>
      </c>
      <c r="I57" s="37" t="s">
        <v>73</v>
      </c>
      <c r="J57" s="35">
        <v>4</v>
      </c>
      <c r="K57" s="37" t="s">
        <v>58</v>
      </c>
      <c r="L57" s="37" t="s">
        <v>59</v>
      </c>
      <c r="M57">
        <v>0.41326839152926176</v>
      </c>
      <c r="N57">
        <f>IF(A57=A56,N56+1,1)</f>
        <v>10</v>
      </c>
      <c r="O57">
        <f>COUNTIF($A$4:$A$428,A57)</f>
        <v>23</v>
      </c>
    </row>
    <row r="58" spans="1:15" x14ac:dyDescent="0.35">
      <c r="A58" s="37" t="s">
        <v>66</v>
      </c>
      <c r="B58" s="36">
        <v>798</v>
      </c>
      <c r="C58" s="36">
        <v>137</v>
      </c>
      <c r="D58" s="35">
        <v>25</v>
      </c>
      <c r="E58" s="37">
        <v>25</v>
      </c>
      <c r="F58" s="37" t="s">
        <v>70</v>
      </c>
      <c r="G58" s="37" t="s">
        <v>61</v>
      </c>
      <c r="H58" s="35">
        <v>33</v>
      </c>
      <c r="I58" s="37" t="s">
        <v>73</v>
      </c>
      <c r="J58" s="35">
        <v>4</v>
      </c>
      <c r="K58" s="37" t="s">
        <v>58</v>
      </c>
      <c r="L58" s="37" t="s">
        <v>63</v>
      </c>
      <c r="M58">
        <v>0.43823576203793269</v>
      </c>
      <c r="N58">
        <f>IF(A58=A57,N57+1,1)</f>
        <v>11</v>
      </c>
      <c r="O58">
        <f>COUNTIF($A$4:$A$428,A58)</f>
        <v>23</v>
      </c>
    </row>
    <row r="59" spans="1:15" x14ac:dyDescent="0.35">
      <c r="A59" s="37" t="s">
        <v>66</v>
      </c>
      <c r="B59" s="36">
        <v>0</v>
      </c>
      <c r="C59" s="36">
        <v>403</v>
      </c>
      <c r="D59" s="35">
        <v>7</v>
      </c>
      <c r="E59" s="37">
        <v>5</v>
      </c>
      <c r="F59" s="37" t="s">
        <v>70</v>
      </c>
      <c r="G59" s="37" t="s">
        <v>61</v>
      </c>
      <c r="H59" s="35">
        <v>55</v>
      </c>
      <c r="I59" s="37" t="s">
        <v>57</v>
      </c>
      <c r="J59" s="35">
        <v>2</v>
      </c>
      <c r="K59" s="37" t="s">
        <v>62</v>
      </c>
      <c r="L59" s="37" t="s">
        <v>59</v>
      </c>
      <c r="M59">
        <v>0.43931687036214395</v>
      </c>
      <c r="N59">
        <f>IF(A59=A58,N58+1,1)</f>
        <v>12</v>
      </c>
      <c r="O59">
        <f>COUNTIF($A$4:$A$428,A59)</f>
        <v>23</v>
      </c>
    </row>
    <row r="60" spans="1:15" x14ac:dyDescent="0.35">
      <c r="A60" s="37" t="s">
        <v>66</v>
      </c>
      <c r="B60" s="36">
        <v>0</v>
      </c>
      <c r="C60" s="36">
        <v>922</v>
      </c>
      <c r="D60" s="35">
        <v>37</v>
      </c>
      <c r="E60" s="37">
        <v>9</v>
      </c>
      <c r="F60" s="37" t="s">
        <v>70</v>
      </c>
      <c r="G60" s="37" t="s">
        <v>61</v>
      </c>
      <c r="H60" s="35">
        <v>24</v>
      </c>
      <c r="I60" s="37" t="s">
        <v>57</v>
      </c>
      <c r="J60" s="35">
        <v>2</v>
      </c>
      <c r="K60" s="37" t="s">
        <v>65</v>
      </c>
      <c r="L60" s="37" t="s">
        <v>63</v>
      </c>
      <c r="M60">
        <v>0.47921780813110004</v>
      </c>
      <c r="N60">
        <f>IF(A60=A59,N59+1,1)</f>
        <v>13</v>
      </c>
      <c r="O60">
        <f>COUNTIF($A$4:$A$428,A60)</f>
        <v>23</v>
      </c>
    </row>
    <row r="61" spans="1:15" x14ac:dyDescent="0.35">
      <c r="A61" s="37" t="s">
        <v>66</v>
      </c>
      <c r="B61" s="36">
        <v>842</v>
      </c>
      <c r="C61" s="36">
        <v>0</v>
      </c>
      <c r="D61" s="35">
        <v>37</v>
      </c>
      <c r="E61" s="37">
        <v>9</v>
      </c>
      <c r="F61" s="37" t="s">
        <v>55</v>
      </c>
      <c r="G61" s="37" t="s">
        <v>56</v>
      </c>
      <c r="H61" s="35">
        <v>34</v>
      </c>
      <c r="I61" s="37" t="s">
        <v>73</v>
      </c>
      <c r="J61" s="35">
        <v>4</v>
      </c>
      <c r="K61" s="37" t="s">
        <v>58</v>
      </c>
      <c r="L61" s="37" t="s">
        <v>59</v>
      </c>
      <c r="M61">
        <v>0.48853404067476447</v>
      </c>
      <c r="N61">
        <f>IF(A61=A60,N60+1,1)</f>
        <v>14</v>
      </c>
      <c r="O61">
        <f>COUNTIF($A$4:$A$428,A61)</f>
        <v>23</v>
      </c>
    </row>
    <row r="62" spans="1:15" x14ac:dyDescent="0.35">
      <c r="A62" s="37" t="s">
        <v>66</v>
      </c>
      <c r="B62" s="36">
        <v>335</v>
      </c>
      <c r="C62" s="36">
        <v>1708</v>
      </c>
      <c r="D62" s="35">
        <v>37</v>
      </c>
      <c r="E62" s="37">
        <v>7</v>
      </c>
      <c r="F62" s="37" t="s">
        <v>55</v>
      </c>
      <c r="G62" s="37" t="s">
        <v>56</v>
      </c>
      <c r="H62" s="35">
        <v>46</v>
      </c>
      <c r="I62" s="37" t="s">
        <v>73</v>
      </c>
      <c r="J62" s="35">
        <v>4</v>
      </c>
      <c r="K62" s="37" t="s">
        <v>62</v>
      </c>
      <c r="L62" s="37" t="s">
        <v>63</v>
      </c>
      <c r="M62">
        <v>0.54190361193225134</v>
      </c>
      <c r="N62">
        <f>IF(A62=A61,N61+1,1)</f>
        <v>15</v>
      </c>
      <c r="O62">
        <f>COUNTIF($A$4:$A$428,A62)</f>
        <v>23</v>
      </c>
    </row>
    <row r="63" spans="1:15" x14ac:dyDescent="0.35">
      <c r="A63" s="37" t="s">
        <v>66</v>
      </c>
      <c r="B63" s="36">
        <v>0</v>
      </c>
      <c r="C63" s="36">
        <v>127</v>
      </c>
      <c r="D63" s="35">
        <v>13</v>
      </c>
      <c r="E63" s="37">
        <v>22</v>
      </c>
      <c r="F63" s="37" t="s">
        <v>55</v>
      </c>
      <c r="G63" s="37" t="s">
        <v>56</v>
      </c>
      <c r="H63" s="35">
        <v>39</v>
      </c>
      <c r="I63" s="37" t="s">
        <v>67</v>
      </c>
      <c r="J63" s="35">
        <v>4</v>
      </c>
      <c r="K63" s="37" t="s">
        <v>58</v>
      </c>
      <c r="L63" s="37" t="s">
        <v>63</v>
      </c>
      <c r="M63">
        <v>0.58118351513764499</v>
      </c>
      <c r="N63">
        <f>IF(A63=A62,N62+1,1)</f>
        <v>16</v>
      </c>
      <c r="O63">
        <f>COUNTIF($A$4:$A$428,A63)</f>
        <v>23</v>
      </c>
    </row>
    <row r="64" spans="1:15" x14ac:dyDescent="0.35">
      <c r="A64" s="37" t="s">
        <v>66</v>
      </c>
      <c r="B64" s="36">
        <v>996</v>
      </c>
      <c r="C64" s="36">
        <v>837</v>
      </c>
      <c r="D64" s="35">
        <v>49</v>
      </c>
      <c r="E64" s="37">
        <v>83</v>
      </c>
      <c r="F64" s="37" t="s">
        <v>55</v>
      </c>
      <c r="G64" s="37" t="s">
        <v>56</v>
      </c>
      <c r="H64" s="35">
        <v>49</v>
      </c>
      <c r="I64" s="37" t="s">
        <v>73</v>
      </c>
      <c r="J64" s="35">
        <v>4</v>
      </c>
      <c r="K64" s="37" t="s">
        <v>62</v>
      </c>
      <c r="L64" s="37" t="s">
        <v>63</v>
      </c>
      <c r="M64">
        <v>0.61913150144854356</v>
      </c>
      <c r="N64">
        <f>IF(A64=A63,N63+1,1)</f>
        <v>17</v>
      </c>
      <c r="O64">
        <f>COUNTIF($A$4:$A$428,A64)</f>
        <v>23</v>
      </c>
    </row>
    <row r="65" spans="1:15" x14ac:dyDescent="0.35">
      <c r="A65" s="37" t="s">
        <v>66</v>
      </c>
      <c r="B65" s="36">
        <v>0</v>
      </c>
      <c r="C65" s="36">
        <v>3281</v>
      </c>
      <c r="D65" s="35">
        <v>19</v>
      </c>
      <c r="E65" s="37">
        <v>20</v>
      </c>
      <c r="F65" s="37" t="s">
        <v>70</v>
      </c>
      <c r="G65" s="37" t="s">
        <v>61</v>
      </c>
      <c r="H65" s="35">
        <v>29</v>
      </c>
      <c r="I65" s="37" t="s">
        <v>57</v>
      </c>
      <c r="J65" s="35">
        <v>2</v>
      </c>
      <c r="K65" s="37" t="s">
        <v>62</v>
      </c>
      <c r="L65" s="37" t="s">
        <v>63</v>
      </c>
      <c r="M65">
        <v>0.64411492528346559</v>
      </c>
      <c r="N65">
        <f>IF(A65=A64,N64+1,1)</f>
        <v>18</v>
      </c>
      <c r="O65">
        <f>COUNTIF($A$4:$A$428,A65)</f>
        <v>23</v>
      </c>
    </row>
    <row r="66" spans="1:15" x14ac:dyDescent="0.35">
      <c r="A66" s="37" t="s">
        <v>66</v>
      </c>
      <c r="B66" s="36">
        <v>0</v>
      </c>
      <c r="C66" s="36">
        <v>238</v>
      </c>
      <c r="D66" s="35">
        <v>13</v>
      </c>
      <c r="E66" s="37">
        <v>2</v>
      </c>
      <c r="F66" s="37" t="s">
        <v>70</v>
      </c>
      <c r="G66" s="37" t="s">
        <v>61</v>
      </c>
      <c r="H66" s="35">
        <v>52</v>
      </c>
      <c r="I66" s="37" t="s">
        <v>57</v>
      </c>
      <c r="J66" s="35">
        <v>4</v>
      </c>
      <c r="K66" s="37" t="s">
        <v>62</v>
      </c>
      <c r="L66" s="37" t="s">
        <v>63</v>
      </c>
      <c r="M66">
        <v>0.65379116144724603</v>
      </c>
      <c r="N66">
        <f>IF(A66=A65,N65+1,1)</f>
        <v>19</v>
      </c>
      <c r="O66">
        <f>COUNTIF($A$4:$A$428,A66)</f>
        <v>23</v>
      </c>
    </row>
    <row r="67" spans="1:15" x14ac:dyDescent="0.35">
      <c r="A67" s="37" t="s">
        <v>66</v>
      </c>
      <c r="B67" s="36">
        <v>522</v>
      </c>
      <c r="C67" s="36">
        <v>385</v>
      </c>
      <c r="D67" s="35">
        <v>10</v>
      </c>
      <c r="E67" s="37">
        <v>66</v>
      </c>
      <c r="F67" s="37" t="s">
        <v>55</v>
      </c>
      <c r="G67" s="37" t="s">
        <v>56</v>
      </c>
      <c r="H67" s="35">
        <v>63</v>
      </c>
      <c r="I67" s="37" t="s">
        <v>57</v>
      </c>
      <c r="J67" s="35">
        <v>4</v>
      </c>
      <c r="K67" s="37" t="s">
        <v>58</v>
      </c>
      <c r="L67" s="37" t="s">
        <v>59</v>
      </c>
      <c r="M67">
        <v>0.71016817134215848</v>
      </c>
      <c r="N67">
        <f>IF(A67=A66,N66+1,1)</f>
        <v>20</v>
      </c>
      <c r="O67">
        <f>COUNTIF($A$4:$A$428,A67)</f>
        <v>23</v>
      </c>
    </row>
    <row r="68" spans="1:15" x14ac:dyDescent="0.35">
      <c r="A68" s="37" t="s">
        <v>66</v>
      </c>
      <c r="B68" s="36">
        <v>8122</v>
      </c>
      <c r="C68" s="36">
        <v>136</v>
      </c>
      <c r="D68" s="35">
        <v>22</v>
      </c>
      <c r="E68" s="37">
        <v>4</v>
      </c>
      <c r="F68" s="37" t="s">
        <v>55</v>
      </c>
      <c r="G68" s="37" t="s">
        <v>61</v>
      </c>
      <c r="H68" s="35">
        <v>32</v>
      </c>
      <c r="I68" s="37" t="s">
        <v>67</v>
      </c>
      <c r="J68" s="35">
        <v>1</v>
      </c>
      <c r="K68" s="37" t="s">
        <v>62</v>
      </c>
      <c r="L68" s="37" t="s">
        <v>63</v>
      </c>
      <c r="M68">
        <v>0.71801110242930344</v>
      </c>
      <c r="N68">
        <f>IF(A68=A67,N67+1,1)</f>
        <v>21</v>
      </c>
      <c r="O68">
        <f>COUNTIF($A$4:$A$428,A68)</f>
        <v>23</v>
      </c>
    </row>
    <row r="69" spans="1:15" x14ac:dyDescent="0.35">
      <c r="A69" s="37" t="s">
        <v>66</v>
      </c>
      <c r="B69" s="36">
        <v>1257</v>
      </c>
      <c r="C69" s="36">
        <v>0</v>
      </c>
      <c r="D69" s="35">
        <v>10</v>
      </c>
      <c r="E69" s="37">
        <v>65</v>
      </c>
      <c r="F69" s="37" t="s">
        <v>70</v>
      </c>
      <c r="G69" s="37" t="s">
        <v>61</v>
      </c>
      <c r="H69" s="35">
        <v>40</v>
      </c>
      <c r="I69" s="37" t="s">
        <v>67</v>
      </c>
      <c r="J69" s="35">
        <v>4</v>
      </c>
      <c r="K69" s="37" t="s">
        <v>58</v>
      </c>
      <c r="L69" s="37" t="s">
        <v>59</v>
      </c>
      <c r="M69">
        <v>0.79459789554329863</v>
      </c>
      <c r="N69">
        <f>IF(A69=A68,N68+1,1)</f>
        <v>22</v>
      </c>
      <c r="O69">
        <f>COUNTIF($A$4:$A$428,A69)</f>
        <v>23</v>
      </c>
    </row>
    <row r="70" spans="1:15" x14ac:dyDescent="0.35">
      <c r="A70" s="37" t="s">
        <v>66</v>
      </c>
      <c r="B70" s="36">
        <v>0</v>
      </c>
      <c r="C70" s="36">
        <v>497</v>
      </c>
      <c r="D70" s="35">
        <v>41</v>
      </c>
      <c r="E70" s="37">
        <v>24</v>
      </c>
      <c r="F70" s="37" t="s">
        <v>55</v>
      </c>
      <c r="G70" s="37" t="s">
        <v>56</v>
      </c>
      <c r="H70" s="35">
        <v>26</v>
      </c>
      <c r="I70" s="37" t="s">
        <v>57</v>
      </c>
      <c r="J70" s="35">
        <v>3</v>
      </c>
      <c r="K70" s="37" t="s">
        <v>62</v>
      </c>
      <c r="L70" s="37" t="s">
        <v>63</v>
      </c>
      <c r="M70">
        <v>0.9534564452188482</v>
      </c>
      <c r="N70">
        <f>IF(A70=A69,N69+1,1)</f>
        <v>23</v>
      </c>
      <c r="O70">
        <f>COUNTIF($A$4:$A$428,A70)</f>
        <v>23</v>
      </c>
    </row>
    <row r="71" spans="1:15" x14ac:dyDescent="0.35">
      <c r="A71" s="37" t="s">
        <v>60</v>
      </c>
      <c r="B71" s="36">
        <v>0</v>
      </c>
      <c r="C71" s="36">
        <v>7710</v>
      </c>
      <c r="D71" s="35">
        <v>25</v>
      </c>
      <c r="E71" s="37">
        <v>114</v>
      </c>
      <c r="F71" s="37" t="s">
        <v>55</v>
      </c>
      <c r="G71" s="37" t="s">
        <v>56</v>
      </c>
      <c r="H71" s="35">
        <v>52</v>
      </c>
      <c r="I71" s="37" t="s">
        <v>57</v>
      </c>
      <c r="J71" s="35">
        <v>4</v>
      </c>
      <c r="K71" s="37" t="s">
        <v>62</v>
      </c>
      <c r="L71" s="37" t="s">
        <v>59</v>
      </c>
      <c r="M71">
        <v>2.2508126362194014E-3</v>
      </c>
      <c r="N71">
        <f>IF(A71=A70,N70+1,1)</f>
        <v>1</v>
      </c>
      <c r="O71">
        <f>COUNTIF($A$4:$A$428,A71)</f>
        <v>85</v>
      </c>
    </row>
    <row r="72" spans="1:15" x14ac:dyDescent="0.35">
      <c r="A72" s="37" t="s">
        <v>60</v>
      </c>
      <c r="B72" s="36">
        <v>0</v>
      </c>
      <c r="C72" s="36">
        <v>299</v>
      </c>
      <c r="D72" s="35">
        <v>19</v>
      </c>
      <c r="E72" s="37">
        <v>11</v>
      </c>
      <c r="F72" s="37" t="s">
        <v>55</v>
      </c>
      <c r="G72" s="37" t="s">
        <v>56</v>
      </c>
      <c r="H72" s="35">
        <v>46</v>
      </c>
      <c r="I72" s="37" t="s">
        <v>73</v>
      </c>
      <c r="J72" s="35">
        <v>4</v>
      </c>
      <c r="K72" s="37" t="s">
        <v>62</v>
      </c>
      <c r="L72" s="37" t="s">
        <v>59</v>
      </c>
      <c r="M72">
        <v>1.8677886372612806E-2</v>
      </c>
      <c r="N72">
        <f>IF(A72=A71,N71+1,1)</f>
        <v>2</v>
      </c>
      <c r="O72">
        <f>COUNTIF($A$4:$A$428,A72)</f>
        <v>85</v>
      </c>
    </row>
    <row r="73" spans="1:15" x14ac:dyDescent="0.35">
      <c r="A73" s="37" t="s">
        <v>60</v>
      </c>
      <c r="B73" s="36">
        <v>0</v>
      </c>
      <c r="C73" s="36">
        <v>538</v>
      </c>
      <c r="D73" s="35">
        <v>25</v>
      </c>
      <c r="E73" s="37">
        <v>59</v>
      </c>
      <c r="F73" s="37" t="s">
        <v>55</v>
      </c>
      <c r="G73" s="37" t="s">
        <v>56</v>
      </c>
      <c r="H73" s="35">
        <v>38</v>
      </c>
      <c r="I73" s="37" t="s">
        <v>67</v>
      </c>
      <c r="J73" s="35">
        <v>2</v>
      </c>
      <c r="K73" s="37" t="s">
        <v>65</v>
      </c>
      <c r="L73" s="37" t="s">
        <v>63</v>
      </c>
      <c r="M73">
        <v>2.5346539580184402E-2</v>
      </c>
      <c r="N73">
        <f>IF(A73=A72,N72+1,1)</f>
        <v>3</v>
      </c>
      <c r="O73">
        <f>COUNTIF($A$4:$A$428,A73)</f>
        <v>85</v>
      </c>
    </row>
    <row r="74" spans="1:15" x14ac:dyDescent="0.35">
      <c r="A74" s="37" t="s">
        <v>60</v>
      </c>
      <c r="B74" s="36">
        <v>0</v>
      </c>
      <c r="C74" s="36">
        <v>3369</v>
      </c>
      <c r="D74" s="35">
        <v>25</v>
      </c>
      <c r="E74" s="37">
        <v>17</v>
      </c>
      <c r="F74" s="37" t="s">
        <v>55</v>
      </c>
      <c r="G74" s="37" t="s">
        <v>56</v>
      </c>
      <c r="H74" s="35">
        <v>24</v>
      </c>
      <c r="I74" s="37" t="s">
        <v>57</v>
      </c>
      <c r="J74" s="35">
        <v>1</v>
      </c>
      <c r="K74" s="37" t="s">
        <v>62</v>
      </c>
      <c r="L74" s="37" t="s">
        <v>59</v>
      </c>
      <c r="M74">
        <v>2.8198657551464779E-2</v>
      </c>
      <c r="N74">
        <f>IF(A74=A73,N73+1,1)</f>
        <v>4</v>
      </c>
      <c r="O74">
        <f>COUNTIF($A$4:$A$428,A74)</f>
        <v>85</v>
      </c>
    </row>
    <row r="75" spans="1:15" x14ac:dyDescent="0.35">
      <c r="A75" s="37" t="s">
        <v>60</v>
      </c>
      <c r="B75" s="36">
        <v>2827</v>
      </c>
      <c r="C75" s="36">
        <v>0</v>
      </c>
      <c r="D75" s="35">
        <v>11</v>
      </c>
      <c r="E75" s="37">
        <v>13</v>
      </c>
      <c r="F75" s="37" t="s">
        <v>55</v>
      </c>
      <c r="G75" s="37" t="s">
        <v>68</v>
      </c>
      <c r="H75" s="35">
        <v>25</v>
      </c>
      <c r="I75" s="37" t="s">
        <v>57</v>
      </c>
      <c r="J75" s="35">
        <v>1</v>
      </c>
      <c r="K75" s="37" t="s">
        <v>62</v>
      </c>
      <c r="L75" s="37" t="s">
        <v>59</v>
      </c>
      <c r="M75">
        <v>3.460663913893347E-2</v>
      </c>
      <c r="N75">
        <f>IF(A75=A74,N74+1,1)</f>
        <v>5</v>
      </c>
      <c r="O75">
        <f>COUNTIF($A$4:$A$428,A75)</f>
        <v>85</v>
      </c>
    </row>
    <row r="76" spans="1:15" x14ac:dyDescent="0.35">
      <c r="A76" s="37" t="s">
        <v>60</v>
      </c>
      <c r="B76" s="36">
        <v>828</v>
      </c>
      <c r="C76" s="36">
        <v>391</v>
      </c>
      <c r="D76" s="35">
        <v>9</v>
      </c>
      <c r="E76" s="37">
        <v>12</v>
      </c>
      <c r="F76" s="37" t="s">
        <v>70</v>
      </c>
      <c r="G76" s="37" t="s">
        <v>61</v>
      </c>
      <c r="H76" s="35">
        <v>23</v>
      </c>
      <c r="I76" s="37" t="s">
        <v>57</v>
      </c>
      <c r="J76" s="35">
        <v>4</v>
      </c>
      <c r="K76" s="37" t="s">
        <v>62</v>
      </c>
      <c r="L76" s="37" t="s">
        <v>63</v>
      </c>
      <c r="M76">
        <v>6.3506593189800897E-2</v>
      </c>
      <c r="N76">
        <f>IF(A76=A75,N75+1,1)</f>
        <v>6</v>
      </c>
      <c r="O76">
        <f>COUNTIF($A$4:$A$428,A76)</f>
        <v>85</v>
      </c>
    </row>
    <row r="77" spans="1:15" x14ac:dyDescent="0.35">
      <c r="A77" s="37" t="s">
        <v>60</v>
      </c>
      <c r="B77" s="36">
        <v>642</v>
      </c>
      <c r="C77" s="36">
        <v>0</v>
      </c>
      <c r="D77" s="35">
        <v>13</v>
      </c>
      <c r="E77" s="37">
        <v>65</v>
      </c>
      <c r="F77" s="37" t="s">
        <v>70</v>
      </c>
      <c r="G77" s="37" t="s">
        <v>61</v>
      </c>
      <c r="H77" s="35">
        <v>24</v>
      </c>
      <c r="I77" s="37" t="s">
        <v>57</v>
      </c>
      <c r="J77" s="35">
        <v>2</v>
      </c>
      <c r="K77" s="37" t="s">
        <v>62</v>
      </c>
      <c r="L77" s="37" t="s">
        <v>63</v>
      </c>
      <c r="M77">
        <v>6.4630187380346649E-2</v>
      </c>
      <c r="N77">
        <f>IF(A77=A76,N76+1,1)</f>
        <v>7</v>
      </c>
      <c r="O77">
        <f>COUNTIF($A$4:$A$428,A77)</f>
        <v>85</v>
      </c>
    </row>
    <row r="78" spans="1:15" x14ac:dyDescent="0.35">
      <c r="A78" s="37" t="s">
        <v>60</v>
      </c>
      <c r="B78" s="36">
        <v>0</v>
      </c>
      <c r="C78" s="36">
        <v>636</v>
      </c>
      <c r="D78" s="35">
        <v>22</v>
      </c>
      <c r="E78" s="37">
        <v>41</v>
      </c>
      <c r="F78" s="37" t="s">
        <v>70</v>
      </c>
      <c r="G78" s="37" t="s">
        <v>61</v>
      </c>
      <c r="H78" s="35">
        <v>25</v>
      </c>
      <c r="I78" s="37" t="s">
        <v>67</v>
      </c>
      <c r="J78" s="35">
        <v>4</v>
      </c>
      <c r="K78" s="37" t="s">
        <v>58</v>
      </c>
      <c r="L78" s="37" t="s">
        <v>59</v>
      </c>
      <c r="M78">
        <v>7.1667373288822334E-2</v>
      </c>
      <c r="N78">
        <f>IF(A78=A77,N77+1,1)</f>
        <v>8</v>
      </c>
      <c r="O78">
        <f>COUNTIF($A$4:$A$428,A78)</f>
        <v>85</v>
      </c>
    </row>
    <row r="79" spans="1:15" x14ac:dyDescent="0.35">
      <c r="A79" s="37" t="s">
        <v>60</v>
      </c>
      <c r="B79" s="36">
        <v>757</v>
      </c>
      <c r="C79" s="36">
        <v>208</v>
      </c>
      <c r="D79" s="35">
        <v>25</v>
      </c>
      <c r="E79" s="37">
        <v>36</v>
      </c>
      <c r="F79" s="37" t="s">
        <v>55</v>
      </c>
      <c r="G79" s="37" t="s">
        <v>61</v>
      </c>
      <c r="H79" s="35">
        <v>42</v>
      </c>
      <c r="I79" s="37" t="s">
        <v>57</v>
      </c>
      <c r="J79" s="35">
        <v>3</v>
      </c>
      <c r="K79" s="37" t="s">
        <v>62</v>
      </c>
      <c r="L79" s="37" t="s">
        <v>63</v>
      </c>
      <c r="M79">
        <v>8.6322144069189588E-2</v>
      </c>
      <c r="N79">
        <f>IF(A79=A78,N78+1,1)</f>
        <v>9</v>
      </c>
      <c r="O79">
        <f>COUNTIF($A$4:$A$428,A79)</f>
        <v>85</v>
      </c>
    </row>
    <row r="80" spans="1:15" x14ac:dyDescent="0.35">
      <c r="A80" s="37" t="s">
        <v>60</v>
      </c>
      <c r="B80" s="36">
        <v>0</v>
      </c>
      <c r="C80" s="36">
        <v>493</v>
      </c>
      <c r="D80" s="35">
        <v>13</v>
      </c>
      <c r="E80" s="37">
        <v>21</v>
      </c>
      <c r="F80" s="37" t="s">
        <v>55</v>
      </c>
      <c r="G80" s="37" t="s">
        <v>56</v>
      </c>
      <c r="H80" s="35">
        <v>37</v>
      </c>
      <c r="I80" s="37" t="s">
        <v>57</v>
      </c>
      <c r="J80" s="35">
        <v>3</v>
      </c>
      <c r="K80" s="37" t="s">
        <v>58</v>
      </c>
      <c r="L80" s="37" t="s">
        <v>59</v>
      </c>
      <c r="M80">
        <v>8.9126442745453338E-2</v>
      </c>
      <c r="N80">
        <f>IF(A80=A79,N79+1,1)</f>
        <v>10</v>
      </c>
      <c r="O80">
        <f>COUNTIF($A$4:$A$428,A80)</f>
        <v>85</v>
      </c>
    </row>
    <row r="81" spans="1:15" x14ac:dyDescent="0.35">
      <c r="A81" s="37" t="s">
        <v>60</v>
      </c>
      <c r="B81" s="36">
        <v>0</v>
      </c>
      <c r="C81" s="36">
        <v>204</v>
      </c>
      <c r="D81" s="35">
        <v>31</v>
      </c>
      <c r="E81" s="37">
        <v>5</v>
      </c>
      <c r="F81" s="37" t="s">
        <v>55</v>
      </c>
      <c r="G81" s="37" t="s">
        <v>61</v>
      </c>
      <c r="H81" s="35">
        <v>30</v>
      </c>
      <c r="I81" s="37" t="s">
        <v>57</v>
      </c>
      <c r="J81" s="35">
        <v>4</v>
      </c>
      <c r="K81" s="37" t="s">
        <v>58</v>
      </c>
      <c r="L81" s="37" t="s">
        <v>63</v>
      </c>
      <c r="M81">
        <v>9.3125043679418318E-2</v>
      </c>
      <c r="N81">
        <f>IF(A81=A80,N80+1,1)</f>
        <v>11</v>
      </c>
      <c r="O81">
        <f>COUNTIF($A$4:$A$428,A81)</f>
        <v>85</v>
      </c>
    </row>
    <row r="82" spans="1:15" x14ac:dyDescent="0.35">
      <c r="A82" s="37" t="s">
        <v>60</v>
      </c>
      <c r="B82" s="36">
        <v>652</v>
      </c>
      <c r="C82" s="36">
        <v>732</v>
      </c>
      <c r="D82" s="35">
        <v>49</v>
      </c>
      <c r="E82" s="37">
        <v>4</v>
      </c>
      <c r="F82" s="37" t="s">
        <v>70</v>
      </c>
      <c r="G82" s="37" t="s">
        <v>61</v>
      </c>
      <c r="H82" s="35">
        <v>25</v>
      </c>
      <c r="I82" s="37" t="s">
        <v>57</v>
      </c>
      <c r="J82" s="35">
        <v>2</v>
      </c>
      <c r="K82" s="37" t="s">
        <v>62</v>
      </c>
      <c r="L82" s="37" t="s">
        <v>63</v>
      </c>
      <c r="M82">
        <v>9.4319681839014291E-2</v>
      </c>
      <c r="N82">
        <f>IF(A82=A81,N81+1,1)</f>
        <v>12</v>
      </c>
      <c r="O82">
        <f>COUNTIF($A$4:$A$428,A82)</f>
        <v>85</v>
      </c>
    </row>
    <row r="83" spans="1:15" x14ac:dyDescent="0.35">
      <c r="A83" s="37" t="s">
        <v>60</v>
      </c>
      <c r="B83" s="36">
        <v>0</v>
      </c>
      <c r="C83" s="36">
        <v>800</v>
      </c>
      <c r="D83" s="35">
        <v>13</v>
      </c>
      <c r="E83" s="37">
        <v>69</v>
      </c>
      <c r="F83" s="37" t="s">
        <v>55</v>
      </c>
      <c r="G83" s="37" t="s">
        <v>56</v>
      </c>
      <c r="H83" s="35">
        <v>59</v>
      </c>
      <c r="I83" s="37" t="s">
        <v>57</v>
      </c>
      <c r="J83" s="35">
        <v>3</v>
      </c>
      <c r="K83" s="37" t="s">
        <v>62</v>
      </c>
      <c r="L83" s="37" t="s">
        <v>63</v>
      </c>
      <c r="M83">
        <v>0.12396856626021602</v>
      </c>
      <c r="N83">
        <f>IF(A83=A82,N82+1,1)</f>
        <v>13</v>
      </c>
      <c r="O83">
        <f>COUNTIF($A$4:$A$428,A83)</f>
        <v>85</v>
      </c>
    </row>
    <row r="84" spans="1:15" x14ac:dyDescent="0.35">
      <c r="A84" s="37" t="s">
        <v>60</v>
      </c>
      <c r="B84" s="36">
        <v>876</v>
      </c>
      <c r="C84" s="36">
        <v>1533</v>
      </c>
      <c r="D84" s="35">
        <v>31</v>
      </c>
      <c r="E84" s="37">
        <v>21</v>
      </c>
      <c r="F84" s="37" t="s">
        <v>70</v>
      </c>
      <c r="G84" s="37" t="s">
        <v>61</v>
      </c>
      <c r="H84" s="35">
        <v>20</v>
      </c>
      <c r="I84" s="37" t="s">
        <v>67</v>
      </c>
      <c r="J84" s="35">
        <v>4</v>
      </c>
      <c r="K84" s="37" t="s">
        <v>62</v>
      </c>
      <c r="L84" s="37" t="s">
        <v>63</v>
      </c>
      <c r="M84">
        <v>0.14561923670638621</v>
      </c>
      <c r="N84">
        <f>IF(A84=A83,N83+1,1)</f>
        <v>14</v>
      </c>
      <c r="O84">
        <f>COUNTIF($A$4:$A$428,A84)</f>
        <v>85</v>
      </c>
    </row>
    <row r="85" spans="1:15" x14ac:dyDescent="0.35">
      <c r="A85" s="37" t="s">
        <v>60</v>
      </c>
      <c r="B85" s="36">
        <v>0</v>
      </c>
      <c r="C85" s="36">
        <v>941</v>
      </c>
      <c r="D85" s="35">
        <v>13</v>
      </c>
      <c r="E85" s="37">
        <v>111</v>
      </c>
      <c r="F85" s="37" t="s">
        <v>55</v>
      </c>
      <c r="G85" s="37" t="s">
        <v>56</v>
      </c>
      <c r="H85" s="35">
        <v>41</v>
      </c>
      <c r="I85" s="37" t="s">
        <v>57</v>
      </c>
      <c r="J85" s="35">
        <v>4</v>
      </c>
      <c r="K85" s="37" t="s">
        <v>62</v>
      </c>
      <c r="L85" s="37" t="s">
        <v>59</v>
      </c>
      <c r="M85">
        <v>0.15648857093531376</v>
      </c>
      <c r="N85">
        <f>IF(A85=A84,N84+1,1)</f>
        <v>15</v>
      </c>
      <c r="O85">
        <f>COUNTIF($A$4:$A$428,A85)</f>
        <v>85</v>
      </c>
    </row>
    <row r="86" spans="1:15" x14ac:dyDescent="0.35">
      <c r="A86" s="37" t="s">
        <v>60</v>
      </c>
      <c r="B86" s="36">
        <v>759</v>
      </c>
      <c r="C86" s="36">
        <v>596</v>
      </c>
      <c r="D86" s="35">
        <v>10</v>
      </c>
      <c r="E86" s="37">
        <v>18</v>
      </c>
      <c r="F86" s="37" t="s">
        <v>70</v>
      </c>
      <c r="G86" s="37" t="s">
        <v>61</v>
      </c>
      <c r="H86" s="35">
        <v>28</v>
      </c>
      <c r="I86" s="37" t="s">
        <v>57</v>
      </c>
      <c r="J86" s="35">
        <v>2</v>
      </c>
      <c r="K86" s="37" t="s">
        <v>62</v>
      </c>
      <c r="L86" s="37" t="s">
        <v>63</v>
      </c>
      <c r="M86">
        <v>0.17336553548352895</v>
      </c>
      <c r="N86">
        <f>IF(A86=A85,N85+1,1)</f>
        <v>16</v>
      </c>
      <c r="O86">
        <f>COUNTIF($A$4:$A$428,A86)</f>
        <v>85</v>
      </c>
    </row>
    <row r="87" spans="1:15" x14ac:dyDescent="0.35">
      <c r="A87" s="37" t="s">
        <v>60</v>
      </c>
      <c r="B87" s="36">
        <v>101</v>
      </c>
      <c r="C87" s="36">
        <v>3871</v>
      </c>
      <c r="D87" s="35">
        <v>13</v>
      </c>
      <c r="E87" s="37">
        <v>5</v>
      </c>
      <c r="F87" s="37" t="s">
        <v>70</v>
      </c>
      <c r="G87" s="37" t="s">
        <v>61</v>
      </c>
      <c r="H87" s="35">
        <v>26</v>
      </c>
      <c r="I87" s="37" t="s">
        <v>67</v>
      </c>
      <c r="J87" s="35">
        <v>4</v>
      </c>
      <c r="K87" s="37" t="s">
        <v>62</v>
      </c>
      <c r="L87" s="37" t="s">
        <v>63</v>
      </c>
      <c r="M87">
        <v>0.2051315402343904</v>
      </c>
      <c r="N87">
        <f>IF(A87=A86,N86+1,1)</f>
        <v>17</v>
      </c>
      <c r="O87">
        <f>COUNTIF($A$4:$A$428,A87)</f>
        <v>85</v>
      </c>
    </row>
    <row r="88" spans="1:15" x14ac:dyDescent="0.35">
      <c r="A88" s="37" t="s">
        <v>60</v>
      </c>
      <c r="B88" s="36">
        <v>468</v>
      </c>
      <c r="C88" s="36">
        <v>14186</v>
      </c>
      <c r="D88" s="35">
        <v>22</v>
      </c>
      <c r="E88" s="37">
        <v>24</v>
      </c>
      <c r="F88" s="37" t="s">
        <v>55</v>
      </c>
      <c r="G88" s="37" t="s">
        <v>56</v>
      </c>
      <c r="H88" s="35">
        <v>31</v>
      </c>
      <c r="I88" s="37" t="s">
        <v>57</v>
      </c>
      <c r="J88" s="35">
        <v>2</v>
      </c>
      <c r="K88" s="37" t="s">
        <v>62</v>
      </c>
      <c r="L88" s="37" t="s">
        <v>59</v>
      </c>
      <c r="M88">
        <v>0.20592979248008603</v>
      </c>
      <c r="N88">
        <f>IF(A88=A87,N87+1,1)</f>
        <v>18</v>
      </c>
      <c r="O88">
        <f>COUNTIF($A$4:$A$428,A88)</f>
        <v>85</v>
      </c>
    </row>
    <row r="89" spans="1:15" x14ac:dyDescent="0.35">
      <c r="A89" s="37" t="s">
        <v>60</v>
      </c>
      <c r="B89" s="36">
        <v>0</v>
      </c>
      <c r="C89" s="36">
        <v>0</v>
      </c>
      <c r="D89" s="35">
        <v>40</v>
      </c>
      <c r="E89" s="37">
        <v>30</v>
      </c>
      <c r="F89" s="37" t="s">
        <v>55</v>
      </c>
      <c r="G89" s="37" t="s">
        <v>56</v>
      </c>
      <c r="H89" s="35">
        <v>29</v>
      </c>
      <c r="I89" s="37" t="s">
        <v>57</v>
      </c>
      <c r="J89" s="35">
        <v>4</v>
      </c>
      <c r="K89" s="37" t="s">
        <v>65</v>
      </c>
      <c r="L89" s="37" t="s">
        <v>59</v>
      </c>
      <c r="M89">
        <v>0.20959261796104911</v>
      </c>
      <c r="N89">
        <f>IF(A89=A88,N88+1,1)</f>
        <v>19</v>
      </c>
      <c r="O89">
        <f>COUNTIF($A$4:$A$428,A89)</f>
        <v>85</v>
      </c>
    </row>
    <row r="90" spans="1:15" x14ac:dyDescent="0.35">
      <c r="A90" s="37" t="s">
        <v>60</v>
      </c>
      <c r="B90" s="36">
        <v>0</v>
      </c>
      <c r="C90" s="36">
        <v>142</v>
      </c>
      <c r="D90" s="35">
        <v>7</v>
      </c>
      <c r="E90" s="37">
        <v>53</v>
      </c>
      <c r="F90" s="37" t="s">
        <v>70</v>
      </c>
      <c r="G90" s="37" t="s">
        <v>61</v>
      </c>
      <c r="H90" s="35">
        <v>48</v>
      </c>
      <c r="I90" s="37" t="s">
        <v>57</v>
      </c>
      <c r="J90" s="35">
        <v>1</v>
      </c>
      <c r="K90" s="37" t="s">
        <v>62</v>
      </c>
      <c r="L90" s="37" t="s">
        <v>59</v>
      </c>
      <c r="M90">
        <v>0.21385160043329754</v>
      </c>
      <c r="N90">
        <f>IF(A90=A89,N89+1,1)</f>
        <v>20</v>
      </c>
      <c r="O90">
        <f>COUNTIF($A$4:$A$428,A90)</f>
        <v>85</v>
      </c>
    </row>
    <row r="91" spans="1:15" x14ac:dyDescent="0.35">
      <c r="A91" s="37" t="s">
        <v>60</v>
      </c>
      <c r="B91" s="36">
        <v>4256</v>
      </c>
      <c r="C91" s="36">
        <v>0</v>
      </c>
      <c r="D91" s="35">
        <v>16</v>
      </c>
      <c r="E91" s="37">
        <v>36</v>
      </c>
      <c r="F91" s="37" t="s">
        <v>70</v>
      </c>
      <c r="G91" s="37" t="s">
        <v>61</v>
      </c>
      <c r="H91" s="35">
        <v>32</v>
      </c>
      <c r="I91" s="37" t="s">
        <v>67</v>
      </c>
      <c r="J91" s="35">
        <v>4</v>
      </c>
      <c r="K91" s="37" t="s">
        <v>58</v>
      </c>
      <c r="L91" s="37" t="s">
        <v>59</v>
      </c>
      <c r="M91">
        <v>0.21780984640137224</v>
      </c>
      <c r="N91">
        <f>IF(A91=A90,N90+1,1)</f>
        <v>21</v>
      </c>
      <c r="O91">
        <f>COUNTIF($A$4:$A$428,A91)</f>
        <v>85</v>
      </c>
    </row>
    <row r="92" spans="1:15" x14ac:dyDescent="0.35">
      <c r="A92" s="37" t="s">
        <v>60</v>
      </c>
      <c r="B92" s="36">
        <v>0</v>
      </c>
      <c r="C92" s="36">
        <v>706</v>
      </c>
      <c r="D92" s="35">
        <v>31</v>
      </c>
      <c r="E92" s="37">
        <v>14</v>
      </c>
      <c r="F92" s="37" t="s">
        <v>55</v>
      </c>
      <c r="G92" s="37" t="s">
        <v>61</v>
      </c>
      <c r="H92" s="35">
        <v>31</v>
      </c>
      <c r="I92" s="37" t="s">
        <v>57</v>
      </c>
      <c r="J92" s="35">
        <v>2</v>
      </c>
      <c r="K92" s="37" t="s">
        <v>62</v>
      </c>
      <c r="L92" s="37" t="s">
        <v>59</v>
      </c>
      <c r="M92">
        <v>0.21997919952187617</v>
      </c>
      <c r="N92">
        <f>IF(A92=A91,N91+1,1)</f>
        <v>22</v>
      </c>
      <c r="O92">
        <f>COUNTIF($A$4:$A$428,A92)</f>
        <v>85</v>
      </c>
    </row>
    <row r="93" spans="1:15" x14ac:dyDescent="0.35">
      <c r="A93" s="37" t="s">
        <v>60</v>
      </c>
      <c r="B93" s="36">
        <v>0</v>
      </c>
      <c r="C93" s="36">
        <v>322</v>
      </c>
      <c r="D93" s="35">
        <v>13</v>
      </c>
      <c r="E93" s="37">
        <v>9</v>
      </c>
      <c r="F93" s="37" t="s">
        <v>70</v>
      </c>
      <c r="G93" s="37" t="s">
        <v>61</v>
      </c>
      <c r="H93" s="35">
        <v>25</v>
      </c>
      <c r="I93" s="37" t="s">
        <v>57</v>
      </c>
      <c r="J93" s="35">
        <v>1</v>
      </c>
      <c r="K93" s="37" t="s">
        <v>62</v>
      </c>
      <c r="L93" s="37" t="s">
        <v>59</v>
      </c>
      <c r="M93">
        <v>0.22324012187077835</v>
      </c>
      <c r="N93">
        <f>IF(A93=A92,N92+1,1)</f>
        <v>23</v>
      </c>
      <c r="O93">
        <f>COUNTIF($A$4:$A$428,A93)</f>
        <v>85</v>
      </c>
    </row>
    <row r="94" spans="1:15" x14ac:dyDescent="0.35">
      <c r="A94" s="37" t="s">
        <v>60</v>
      </c>
      <c r="B94" s="36">
        <v>192</v>
      </c>
      <c r="C94" s="36">
        <v>199</v>
      </c>
      <c r="D94" s="35">
        <v>25</v>
      </c>
      <c r="E94" s="37">
        <v>5</v>
      </c>
      <c r="F94" s="37" t="s">
        <v>70</v>
      </c>
      <c r="G94" s="37" t="s">
        <v>61</v>
      </c>
      <c r="H94" s="35">
        <v>24</v>
      </c>
      <c r="I94" s="37" t="s">
        <v>57</v>
      </c>
      <c r="J94" s="35">
        <v>4</v>
      </c>
      <c r="K94" s="37" t="s">
        <v>58</v>
      </c>
      <c r="L94" s="37" t="s">
        <v>63</v>
      </c>
      <c r="M94">
        <v>0.22854647396702232</v>
      </c>
      <c r="N94">
        <f>IF(A94=A93,N93+1,1)</f>
        <v>24</v>
      </c>
      <c r="O94">
        <f>COUNTIF($A$4:$A$428,A94)</f>
        <v>85</v>
      </c>
    </row>
    <row r="95" spans="1:15" x14ac:dyDescent="0.35">
      <c r="A95" s="37" t="s">
        <v>60</v>
      </c>
      <c r="B95" s="36">
        <v>0</v>
      </c>
      <c r="C95" s="36">
        <v>340</v>
      </c>
      <c r="D95" s="35">
        <v>19</v>
      </c>
      <c r="E95" s="37">
        <v>4</v>
      </c>
      <c r="F95" s="37" t="s">
        <v>55</v>
      </c>
      <c r="G95" s="37" t="s">
        <v>68</v>
      </c>
      <c r="H95" s="35">
        <v>42</v>
      </c>
      <c r="I95" s="37" t="s">
        <v>57</v>
      </c>
      <c r="J95" s="35">
        <v>1</v>
      </c>
      <c r="K95" s="37" t="s">
        <v>58</v>
      </c>
      <c r="L95" s="37" t="s">
        <v>63</v>
      </c>
      <c r="M95">
        <v>0.22878772200267672</v>
      </c>
      <c r="N95">
        <f>IF(A95=A94,N94+1,1)</f>
        <v>25</v>
      </c>
      <c r="O95">
        <f>COUNTIF($A$4:$A$428,A95)</f>
        <v>85</v>
      </c>
    </row>
    <row r="96" spans="1:15" x14ac:dyDescent="0.35">
      <c r="A96" s="37" t="s">
        <v>60</v>
      </c>
      <c r="B96" s="36">
        <v>0</v>
      </c>
      <c r="C96" s="36">
        <v>736</v>
      </c>
      <c r="D96" s="35">
        <v>13</v>
      </c>
      <c r="E96" s="37">
        <v>6</v>
      </c>
      <c r="F96" s="37" t="s">
        <v>70</v>
      </c>
      <c r="G96" s="37" t="s">
        <v>61</v>
      </c>
      <c r="H96" s="35">
        <v>19</v>
      </c>
      <c r="I96" s="37" t="s">
        <v>67</v>
      </c>
      <c r="J96" s="35">
        <v>4</v>
      </c>
      <c r="K96" s="37" t="s">
        <v>62</v>
      </c>
      <c r="L96" s="37" t="s">
        <v>63</v>
      </c>
      <c r="M96">
        <v>0.2395868297852024</v>
      </c>
      <c r="N96">
        <f>IF(A96=A95,N95+1,1)</f>
        <v>26</v>
      </c>
      <c r="O96">
        <f>COUNTIF($A$4:$A$428,A96)</f>
        <v>85</v>
      </c>
    </row>
    <row r="97" spans="1:15" x14ac:dyDescent="0.35">
      <c r="A97" s="37" t="s">
        <v>60</v>
      </c>
      <c r="B97" s="36">
        <v>0</v>
      </c>
      <c r="C97" s="36">
        <v>717</v>
      </c>
      <c r="D97" s="35">
        <v>37</v>
      </c>
      <c r="E97" s="37">
        <v>60</v>
      </c>
      <c r="F97" s="37" t="s">
        <v>55</v>
      </c>
      <c r="G97" s="37" t="s">
        <v>56</v>
      </c>
      <c r="H97" s="35">
        <v>40</v>
      </c>
      <c r="I97" s="37" t="s">
        <v>57</v>
      </c>
      <c r="J97" s="35">
        <v>2</v>
      </c>
      <c r="K97" s="37" t="s">
        <v>62</v>
      </c>
      <c r="L97" s="37" t="s">
        <v>63</v>
      </c>
      <c r="M97">
        <v>0.24302851189885555</v>
      </c>
      <c r="N97">
        <f>IF(A97=A96,N96+1,1)</f>
        <v>27</v>
      </c>
      <c r="O97">
        <f>COUNTIF($A$4:$A$428,A97)</f>
        <v>85</v>
      </c>
    </row>
    <row r="98" spans="1:15" x14ac:dyDescent="0.35">
      <c r="A98" s="37" t="s">
        <v>60</v>
      </c>
      <c r="B98" s="36">
        <v>0</v>
      </c>
      <c r="C98" s="36">
        <v>17545</v>
      </c>
      <c r="D98" s="35">
        <v>34</v>
      </c>
      <c r="E98" s="37">
        <v>16</v>
      </c>
      <c r="F98" s="37" t="s">
        <v>70</v>
      </c>
      <c r="G98" s="37" t="s">
        <v>61</v>
      </c>
      <c r="H98" s="35">
        <v>22</v>
      </c>
      <c r="I98" s="37" t="s">
        <v>57</v>
      </c>
      <c r="J98" s="35">
        <v>4</v>
      </c>
      <c r="K98" s="37" t="s">
        <v>62</v>
      </c>
      <c r="L98" s="37" t="s">
        <v>63</v>
      </c>
      <c r="M98">
        <v>0.24651726573517851</v>
      </c>
      <c r="N98">
        <f>IF(A98=A97,N97+1,1)</f>
        <v>28</v>
      </c>
      <c r="O98">
        <f>COUNTIF($A$4:$A$428,A98)</f>
        <v>85</v>
      </c>
    </row>
    <row r="99" spans="1:15" x14ac:dyDescent="0.35">
      <c r="A99" s="37" t="s">
        <v>60</v>
      </c>
      <c r="B99" s="36">
        <v>457</v>
      </c>
      <c r="C99" s="36">
        <v>318</v>
      </c>
      <c r="D99" s="35">
        <v>19</v>
      </c>
      <c r="E99" s="37">
        <v>108</v>
      </c>
      <c r="F99" s="37" t="s">
        <v>55</v>
      </c>
      <c r="G99" s="37" t="s">
        <v>56</v>
      </c>
      <c r="H99" s="35">
        <v>40</v>
      </c>
      <c r="I99" s="37" t="s">
        <v>57</v>
      </c>
      <c r="J99" s="35">
        <v>1</v>
      </c>
      <c r="K99" s="37" t="s">
        <v>62</v>
      </c>
      <c r="L99" s="37" t="s">
        <v>59</v>
      </c>
      <c r="M99">
        <v>0.28827082774937851</v>
      </c>
      <c r="N99">
        <f>IF(A99=A98,N98+1,1)</f>
        <v>29</v>
      </c>
      <c r="O99">
        <f>COUNTIF($A$4:$A$428,A99)</f>
        <v>85</v>
      </c>
    </row>
    <row r="100" spans="1:15" x14ac:dyDescent="0.35">
      <c r="A100" s="37" t="s">
        <v>60</v>
      </c>
      <c r="B100" s="36">
        <v>0</v>
      </c>
      <c r="C100" s="36">
        <v>169</v>
      </c>
      <c r="D100" s="35">
        <v>19</v>
      </c>
      <c r="E100" s="37">
        <v>6</v>
      </c>
      <c r="F100" s="37" t="s">
        <v>55</v>
      </c>
      <c r="G100" s="37" t="s">
        <v>56</v>
      </c>
      <c r="H100" s="35">
        <v>43</v>
      </c>
      <c r="I100" s="37" t="s">
        <v>57</v>
      </c>
      <c r="J100" s="35">
        <v>3</v>
      </c>
      <c r="K100" s="37" t="s">
        <v>62</v>
      </c>
      <c r="L100" s="37" t="s">
        <v>63</v>
      </c>
      <c r="M100">
        <v>0.29021196649044501</v>
      </c>
      <c r="N100">
        <f>IF(A100=A99,N99+1,1)</f>
        <v>30</v>
      </c>
      <c r="O100">
        <f>COUNTIF($A$4:$A$428,A100)</f>
        <v>85</v>
      </c>
    </row>
    <row r="101" spans="1:15" x14ac:dyDescent="0.35">
      <c r="A101" s="37" t="s">
        <v>60</v>
      </c>
      <c r="B101" s="36">
        <v>0</v>
      </c>
      <c r="C101" s="36">
        <v>8944</v>
      </c>
      <c r="D101" s="35">
        <v>25</v>
      </c>
      <c r="E101" s="37">
        <v>66</v>
      </c>
      <c r="F101" s="37" t="s">
        <v>55</v>
      </c>
      <c r="G101" s="37" t="s">
        <v>56</v>
      </c>
      <c r="H101" s="35">
        <v>31</v>
      </c>
      <c r="I101" s="37" t="s">
        <v>67</v>
      </c>
      <c r="J101" s="35">
        <v>3</v>
      </c>
      <c r="K101" s="37" t="s">
        <v>62</v>
      </c>
      <c r="L101" s="37" t="s">
        <v>59</v>
      </c>
      <c r="M101">
        <v>0.32637220929878419</v>
      </c>
      <c r="N101">
        <f>IF(A101=A100,N100+1,1)</f>
        <v>31</v>
      </c>
      <c r="O101">
        <f>COUNTIF($A$4:$A$428,A101)</f>
        <v>85</v>
      </c>
    </row>
    <row r="102" spans="1:15" x14ac:dyDescent="0.35">
      <c r="A102" s="37" t="s">
        <v>60</v>
      </c>
      <c r="B102" s="36">
        <v>0</v>
      </c>
      <c r="C102" s="36">
        <v>5857</v>
      </c>
      <c r="D102" s="35">
        <v>19</v>
      </c>
      <c r="E102" s="37">
        <v>20</v>
      </c>
      <c r="F102" s="37" t="s">
        <v>55</v>
      </c>
      <c r="G102" s="37" t="s">
        <v>56</v>
      </c>
      <c r="H102" s="35">
        <v>27</v>
      </c>
      <c r="I102" s="37" t="s">
        <v>57</v>
      </c>
      <c r="J102" s="35">
        <v>2</v>
      </c>
      <c r="K102" s="37" t="s">
        <v>62</v>
      </c>
      <c r="L102" s="37" t="s">
        <v>59</v>
      </c>
      <c r="M102">
        <v>0.32811469562221962</v>
      </c>
      <c r="N102">
        <f>IF(A102=A101,N101+1,1)</f>
        <v>32</v>
      </c>
      <c r="O102">
        <f>COUNTIF($A$4:$A$428,A102)</f>
        <v>85</v>
      </c>
    </row>
    <row r="103" spans="1:15" x14ac:dyDescent="0.35">
      <c r="A103" s="37" t="s">
        <v>60</v>
      </c>
      <c r="B103" s="36">
        <v>0</v>
      </c>
      <c r="C103" s="36">
        <v>127</v>
      </c>
      <c r="D103" s="35">
        <v>31</v>
      </c>
      <c r="E103" s="37">
        <v>35</v>
      </c>
      <c r="F103" s="37" t="s">
        <v>70</v>
      </c>
      <c r="G103" s="37" t="s">
        <v>61</v>
      </c>
      <c r="H103" s="35">
        <v>22</v>
      </c>
      <c r="I103" s="37" t="s">
        <v>67</v>
      </c>
      <c r="J103" s="35">
        <v>4</v>
      </c>
      <c r="K103" s="37" t="s">
        <v>62</v>
      </c>
      <c r="L103" s="37" t="s">
        <v>63</v>
      </c>
      <c r="M103">
        <v>0.32884149878115065</v>
      </c>
      <c r="N103">
        <f>IF(A103=A102,N102+1,1)</f>
        <v>33</v>
      </c>
      <c r="O103">
        <f>COUNTIF($A$4:$A$428,A103)</f>
        <v>85</v>
      </c>
    </row>
    <row r="104" spans="1:15" x14ac:dyDescent="0.35">
      <c r="A104" s="37" t="s">
        <v>60</v>
      </c>
      <c r="B104" s="36">
        <v>617</v>
      </c>
      <c r="C104" s="36">
        <v>411</v>
      </c>
      <c r="D104" s="35">
        <v>31</v>
      </c>
      <c r="E104" s="37">
        <v>3</v>
      </c>
      <c r="F104" s="37" t="s">
        <v>55</v>
      </c>
      <c r="G104" s="37" t="s">
        <v>68</v>
      </c>
      <c r="H104" s="35">
        <v>21</v>
      </c>
      <c r="I104" s="37" t="s">
        <v>57</v>
      </c>
      <c r="J104" s="35">
        <v>1</v>
      </c>
      <c r="K104" s="37" t="s">
        <v>62</v>
      </c>
      <c r="L104" s="37" t="s">
        <v>59</v>
      </c>
      <c r="M104">
        <v>0.36267761200767512</v>
      </c>
      <c r="N104">
        <f>IF(A104=A103,N103+1,1)</f>
        <v>34</v>
      </c>
      <c r="O104">
        <f>COUNTIF($A$4:$A$428,A104)</f>
        <v>85</v>
      </c>
    </row>
    <row r="105" spans="1:15" x14ac:dyDescent="0.35">
      <c r="A105" s="37" t="s">
        <v>60</v>
      </c>
      <c r="B105" s="36">
        <v>0</v>
      </c>
      <c r="C105" s="36">
        <v>815</v>
      </c>
      <c r="D105" s="35">
        <v>19</v>
      </c>
      <c r="E105" s="37">
        <v>13</v>
      </c>
      <c r="F105" s="37" t="s">
        <v>55</v>
      </c>
      <c r="G105" s="37" t="s">
        <v>56</v>
      </c>
      <c r="H105" s="35">
        <v>41</v>
      </c>
      <c r="I105" s="37" t="s">
        <v>57</v>
      </c>
      <c r="J105" s="35">
        <v>3</v>
      </c>
      <c r="K105" s="37" t="s">
        <v>62</v>
      </c>
      <c r="L105" s="37" t="s">
        <v>63</v>
      </c>
      <c r="M105">
        <v>0.3636077284732312</v>
      </c>
      <c r="N105">
        <f>IF(A105=A104,N104+1,1)</f>
        <v>35</v>
      </c>
      <c r="O105">
        <f>COUNTIF($A$4:$A$428,A105)</f>
        <v>85</v>
      </c>
    </row>
    <row r="106" spans="1:15" x14ac:dyDescent="0.35">
      <c r="A106" s="37" t="s">
        <v>60</v>
      </c>
      <c r="B106" s="36">
        <v>13496</v>
      </c>
      <c r="C106" s="36">
        <v>650</v>
      </c>
      <c r="D106" s="35">
        <v>19</v>
      </c>
      <c r="E106" s="37">
        <v>20</v>
      </c>
      <c r="F106" s="37" t="s">
        <v>55</v>
      </c>
      <c r="G106" s="37" t="s">
        <v>56</v>
      </c>
      <c r="H106" s="35">
        <v>33</v>
      </c>
      <c r="I106" s="37" t="s">
        <v>57</v>
      </c>
      <c r="J106" s="35">
        <v>1</v>
      </c>
      <c r="K106" s="37" t="s">
        <v>58</v>
      </c>
      <c r="L106" s="37" t="s">
        <v>63</v>
      </c>
      <c r="M106">
        <v>0.37432326415420758</v>
      </c>
      <c r="N106">
        <f>IF(A106=A105,N105+1,1)</f>
        <v>36</v>
      </c>
      <c r="O106">
        <f>COUNTIF($A$4:$A$428,A106)</f>
        <v>85</v>
      </c>
    </row>
    <row r="107" spans="1:15" x14ac:dyDescent="0.35">
      <c r="A107" s="37" t="s">
        <v>60</v>
      </c>
      <c r="B107" s="36">
        <v>161</v>
      </c>
      <c r="C107" s="36">
        <v>524</v>
      </c>
      <c r="D107" s="35">
        <v>13</v>
      </c>
      <c r="E107" s="37">
        <v>106</v>
      </c>
      <c r="F107" s="37" t="s">
        <v>55</v>
      </c>
      <c r="G107" s="37" t="s">
        <v>56</v>
      </c>
      <c r="H107" s="35">
        <v>27</v>
      </c>
      <c r="I107" s="37" t="s">
        <v>67</v>
      </c>
      <c r="J107" s="35">
        <v>4</v>
      </c>
      <c r="K107" s="37" t="s">
        <v>62</v>
      </c>
      <c r="L107" s="37" t="s">
        <v>59</v>
      </c>
      <c r="M107">
        <v>0.38141823805095754</v>
      </c>
      <c r="N107">
        <f>IF(A107=A106,N106+1,1)</f>
        <v>37</v>
      </c>
      <c r="O107">
        <f>COUNTIF($A$4:$A$428,A107)</f>
        <v>85</v>
      </c>
    </row>
    <row r="108" spans="1:15" x14ac:dyDescent="0.35">
      <c r="A108" s="37" t="s">
        <v>60</v>
      </c>
      <c r="B108" s="36">
        <v>0</v>
      </c>
      <c r="C108" s="36">
        <v>154</v>
      </c>
      <c r="D108" s="35">
        <v>37</v>
      </c>
      <c r="E108" s="37">
        <v>2</v>
      </c>
      <c r="F108" s="37" t="s">
        <v>70</v>
      </c>
      <c r="G108" s="37" t="s">
        <v>61</v>
      </c>
      <c r="H108" s="35">
        <v>22</v>
      </c>
      <c r="I108" s="37" t="s">
        <v>67</v>
      </c>
      <c r="J108" s="35">
        <v>4</v>
      </c>
      <c r="K108" s="37" t="s">
        <v>62</v>
      </c>
      <c r="L108" s="37" t="s">
        <v>63</v>
      </c>
      <c r="M108">
        <v>0.38370237170016075</v>
      </c>
      <c r="N108">
        <f>IF(A108=A107,N107+1,1)</f>
        <v>38</v>
      </c>
      <c r="O108">
        <f>COUNTIF($A$4:$A$428,A108)</f>
        <v>85</v>
      </c>
    </row>
    <row r="109" spans="1:15" x14ac:dyDescent="0.35">
      <c r="A109" s="37" t="s">
        <v>60</v>
      </c>
      <c r="B109" s="36">
        <v>0</v>
      </c>
      <c r="C109" s="36">
        <v>987</v>
      </c>
      <c r="D109" s="35">
        <v>37</v>
      </c>
      <c r="E109" s="37">
        <v>101</v>
      </c>
      <c r="F109" s="37" t="s">
        <v>55</v>
      </c>
      <c r="G109" s="37" t="s">
        <v>56</v>
      </c>
      <c r="H109" s="35">
        <v>30</v>
      </c>
      <c r="I109" s="37" t="s">
        <v>57</v>
      </c>
      <c r="J109" s="35">
        <v>4</v>
      </c>
      <c r="K109" s="37" t="s">
        <v>62</v>
      </c>
      <c r="L109" s="37" t="s">
        <v>63</v>
      </c>
      <c r="M109">
        <v>0.42276960032006916</v>
      </c>
      <c r="N109">
        <f>IF(A109=A108,N108+1,1)</f>
        <v>39</v>
      </c>
      <c r="O109">
        <f>COUNTIF($A$4:$A$428,A109)</f>
        <v>85</v>
      </c>
    </row>
    <row r="110" spans="1:15" x14ac:dyDescent="0.35">
      <c r="A110" s="37" t="s">
        <v>60</v>
      </c>
      <c r="B110" s="36">
        <v>638</v>
      </c>
      <c r="C110" s="36">
        <v>347</v>
      </c>
      <c r="D110" s="35">
        <v>13</v>
      </c>
      <c r="E110" s="37">
        <v>14</v>
      </c>
      <c r="F110" s="37" t="s">
        <v>55</v>
      </c>
      <c r="G110" s="37" t="s">
        <v>56</v>
      </c>
      <c r="H110" s="35">
        <v>36</v>
      </c>
      <c r="I110" s="37" t="s">
        <v>57</v>
      </c>
      <c r="J110" s="35">
        <v>2</v>
      </c>
      <c r="K110" s="37" t="s">
        <v>58</v>
      </c>
      <c r="L110" s="37" t="s">
        <v>63</v>
      </c>
      <c r="M110">
        <v>0.43099443936392645</v>
      </c>
      <c r="N110">
        <f>IF(A110=A109,N109+1,1)</f>
        <v>40</v>
      </c>
      <c r="O110">
        <f>COUNTIF($A$4:$A$428,A110)</f>
        <v>85</v>
      </c>
    </row>
    <row r="111" spans="1:15" x14ac:dyDescent="0.35">
      <c r="A111" s="37" t="s">
        <v>60</v>
      </c>
      <c r="B111" s="36">
        <v>0</v>
      </c>
      <c r="C111" s="36">
        <v>8357</v>
      </c>
      <c r="D111" s="35">
        <v>25</v>
      </c>
      <c r="E111" s="37">
        <v>5</v>
      </c>
      <c r="F111" s="37" t="s">
        <v>55</v>
      </c>
      <c r="G111" s="37" t="s">
        <v>56</v>
      </c>
      <c r="H111" s="35">
        <v>29</v>
      </c>
      <c r="I111" s="37" t="s">
        <v>73</v>
      </c>
      <c r="J111" s="35">
        <v>4</v>
      </c>
      <c r="K111" s="37" t="s">
        <v>62</v>
      </c>
      <c r="L111" s="37" t="s">
        <v>63</v>
      </c>
      <c r="M111">
        <v>0.45188519905250524</v>
      </c>
      <c r="N111">
        <f>IF(A111=A110,N110+1,1)</f>
        <v>41</v>
      </c>
      <c r="O111">
        <f>COUNTIF($A$4:$A$428,A111)</f>
        <v>85</v>
      </c>
    </row>
    <row r="112" spans="1:15" x14ac:dyDescent="0.35">
      <c r="A112" s="37" t="s">
        <v>60</v>
      </c>
      <c r="B112" s="36">
        <v>0</v>
      </c>
      <c r="C112" s="36">
        <v>367</v>
      </c>
      <c r="D112" s="35">
        <v>37</v>
      </c>
      <c r="E112" s="37">
        <v>22</v>
      </c>
      <c r="F112" s="37" t="s">
        <v>55</v>
      </c>
      <c r="G112" s="37" t="s">
        <v>56</v>
      </c>
      <c r="H112" s="35">
        <v>36</v>
      </c>
      <c r="I112" s="37" t="s">
        <v>57</v>
      </c>
      <c r="J112" s="35">
        <v>2</v>
      </c>
      <c r="K112" s="37" t="s">
        <v>62</v>
      </c>
      <c r="L112" s="37" t="s">
        <v>59</v>
      </c>
      <c r="M112">
        <v>0.45620901235530209</v>
      </c>
      <c r="N112">
        <f>IF(A112=A111,N111+1,1)</f>
        <v>42</v>
      </c>
      <c r="O112">
        <f>COUNTIF($A$4:$A$428,A112)</f>
        <v>85</v>
      </c>
    </row>
    <row r="113" spans="1:15" x14ac:dyDescent="0.35">
      <c r="A113" s="37" t="s">
        <v>60</v>
      </c>
      <c r="B113" s="36">
        <v>0</v>
      </c>
      <c r="C113" s="36">
        <v>13970</v>
      </c>
      <c r="D113" s="35">
        <v>13</v>
      </c>
      <c r="E113" s="37">
        <v>24</v>
      </c>
      <c r="F113" s="37" t="s">
        <v>70</v>
      </c>
      <c r="G113" s="37" t="s">
        <v>61</v>
      </c>
      <c r="H113" s="35">
        <v>28</v>
      </c>
      <c r="I113" s="37" t="s">
        <v>67</v>
      </c>
      <c r="J113" s="35">
        <v>4</v>
      </c>
      <c r="K113" s="37" t="s">
        <v>58</v>
      </c>
      <c r="L113" s="37" t="s">
        <v>63</v>
      </c>
      <c r="M113">
        <v>0.46091079704405136</v>
      </c>
      <c r="N113">
        <f>IF(A113=A112,N112+1,1)</f>
        <v>43</v>
      </c>
      <c r="O113">
        <f>COUNTIF($A$4:$A$428,A113)</f>
        <v>85</v>
      </c>
    </row>
    <row r="114" spans="1:15" x14ac:dyDescent="0.35">
      <c r="A114" s="37" t="s">
        <v>60</v>
      </c>
      <c r="B114" s="36">
        <v>216</v>
      </c>
      <c r="C114" s="36">
        <v>0</v>
      </c>
      <c r="D114" s="35">
        <v>19</v>
      </c>
      <c r="E114" s="37">
        <v>3</v>
      </c>
      <c r="F114" s="37" t="s">
        <v>70</v>
      </c>
      <c r="G114" s="37" t="s">
        <v>61</v>
      </c>
      <c r="H114" s="35">
        <v>26</v>
      </c>
      <c r="I114" s="37" t="s">
        <v>67</v>
      </c>
      <c r="J114" s="35">
        <v>3</v>
      </c>
      <c r="K114" s="37" t="s">
        <v>62</v>
      </c>
      <c r="L114" s="37" t="s">
        <v>63</v>
      </c>
      <c r="M114">
        <v>0.47342087485592654</v>
      </c>
      <c r="N114">
        <f>IF(A114=A113,N113+1,1)</f>
        <v>44</v>
      </c>
      <c r="O114">
        <f>COUNTIF($A$4:$A$428,A114)</f>
        <v>85</v>
      </c>
    </row>
    <row r="115" spans="1:15" x14ac:dyDescent="0.35">
      <c r="A115" s="37" t="s">
        <v>60</v>
      </c>
      <c r="B115" s="36">
        <v>0</v>
      </c>
      <c r="C115" s="36">
        <v>746</v>
      </c>
      <c r="D115" s="35">
        <v>13</v>
      </c>
      <c r="E115" s="37">
        <v>16</v>
      </c>
      <c r="F115" s="37" t="s">
        <v>70</v>
      </c>
      <c r="G115" s="37" t="s">
        <v>61</v>
      </c>
      <c r="H115" s="35">
        <v>29</v>
      </c>
      <c r="I115" s="37" t="s">
        <v>57</v>
      </c>
      <c r="J115" s="35">
        <v>3</v>
      </c>
      <c r="K115" s="37" t="s">
        <v>62</v>
      </c>
      <c r="L115" s="37" t="s">
        <v>59</v>
      </c>
      <c r="M115">
        <v>0.4754502314317276</v>
      </c>
      <c r="N115">
        <f>IF(A115=A114,N114+1,1)</f>
        <v>45</v>
      </c>
      <c r="O115">
        <f>COUNTIF($A$4:$A$428,A115)</f>
        <v>85</v>
      </c>
    </row>
    <row r="116" spans="1:15" x14ac:dyDescent="0.35">
      <c r="A116" s="37" t="s">
        <v>60</v>
      </c>
      <c r="B116" s="36">
        <v>0</v>
      </c>
      <c r="C116" s="36">
        <v>463</v>
      </c>
      <c r="D116" s="35">
        <v>11</v>
      </c>
      <c r="E116" s="37">
        <v>13</v>
      </c>
      <c r="F116" s="37" t="s">
        <v>55</v>
      </c>
      <c r="G116" s="37" t="s">
        <v>56</v>
      </c>
      <c r="H116" s="35">
        <v>24</v>
      </c>
      <c r="I116" s="37" t="s">
        <v>67</v>
      </c>
      <c r="J116" s="35">
        <v>2</v>
      </c>
      <c r="K116" s="37" t="s">
        <v>58</v>
      </c>
      <c r="L116" s="37" t="s">
        <v>63</v>
      </c>
      <c r="M116">
        <v>0.48076449631575013</v>
      </c>
      <c r="N116">
        <f>IF(A116=A115,N115+1,1)</f>
        <v>46</v>
      </c>
      <c r="O116">
        <f>COUNTIF($A$4:$A$428,A116)</f>
        <v>85</v>
      </c>
    </row>
    <row r="117" spans="1:15" x14ac:dyDescent="0.35">
      <c r="A117" s="37" t="s">
        <v>60</v>
      </c>
      <c r="B117" s="36">
        <v>0</v>
      </c>
      <c r="C117" s="36">
        <v>369</v>
      </c>
      <c r="D117" s="35">
        <v>7</v>
      </c>
      <c r="E117" s="37">
        <v>23</v>
      </c>
      <c r="F117" s="37" t="s">
        <v>55</v>
      </c>
      <c r="G117" s="37" t="s">
        <v>56</v>
      </c>
      <c r="H117" s="35">
        <v>35</v>
      </c>
      <c r="I117" s="37" t="s">
        <v>57</v>
      </c>
      <c r="J117" s="35">
        <v>2</v>
      </c>
      <c r="K117" s="37" t="s">
        <v>58</v>
      </c>
      <c r="L117" s="37" t="s">
        <v>59</v>
      </c>
      <c r="M117">
        <v>0.4828755514124663</v>
      </c>
      <c r="N117">
        <f>IF(A117=A116,N116+1,1)</f>
        <v>47</v>
      </c>
      <c r="O117">
        <f>COUNTIF($A$4:$A$428,A117)</f>
        <v>85</v>
      </c>
    </row>
    <row r="118" spans="1:15" x14ac:dyDescent="0.35">
      <c r="A118" s="37" t="s">
        <v>60</v>
      </c>
      <c r="B118" s="36">
        <v>8636</v>
      </c>
      <c r="C118" s="36">
        <v>214</v>
      </c>
      <c r="D118" s="35">
        <v>11</v>
      </c>
      <c r="E118" s="37">
        <v>3</v>
      </c>
      <c r="F118" s="37" t="s">
        <v>70</v>
      </c>
      <c r="G118" s="37" t="s">
        <v>61</v>
      </c>
      <c r="H118" s="35">
        <v>22</v>
      </c>
      <c r="I118" s="37" t="s">
        <v>57</v>
      </c>
      <c r="J118" s="35">
        <v>2</v>
      </c>
      <c r="K118" s="37" t="s">
        <v>62</v>
      </c>
      <c r="L118" s="37" t="s">
        <v>59</v>
      </c>
      <c r="M118">
        <v>0.48331630580652163</v>
      </c>
      <c r="N118">
        <f>IF(A118=A117,N117+1,1)</f>
        <v>48</v>
      </c>
      <c r="O118">
        <f>COUNTIF($A$4:$A$428,A118)</f>
        <v>85</v>
      </c>
    </row>
    <row r="119" spans="1:15" x14ac:dyDescent="0.35">
      <c r="A119" s="37" t="s">
        <v>60</v>
      </c>
      <c r="B119" s="36">
        <v>0</v>
      </c>
      <c r="C119" s="36">
        <v>957</v>
      </c>
      <c r="D119" s="35">
        <v>19</v>
      </c>
      <c r="E119" s="37">
        <v>11</v>
      </c>
      <c r="F119" s="37" t="s">
        <v>70</v>
      </c>
      <c r="G119" s="37" t="s">
        <v>61</v>
      </c>
      <c r="H119" s="35">
        <v>19</v>
      </c>
      <c r="I119" s="37" t="s">
        <v>67</v>
      </c>
      <c r="J119" s="35">
        <v>4</v>
      </c>
      <c r="K119" s="37" t="s">
        <v>62</v>
      </c>
      <c r="L119" s="37" t="s">
        <v>63</v>
      </c>
      <c r="M119">
        <v>0.48913069607522774</v>
      </c>
      <c r="N119">
        <f>IF(A119=A118,N118+1,1)</f>
        <v>49</v>
      </c>
      <c r="O119">
        <f>COUNTIF($A$4:$A$428,A119)</f>
        <v>85</v>
      </c>
    </row>
    <row r="120" spans="1:15" x14ac:dyDescent="0.35">
      <c r="A120" s="37" t="s">
        <v>60</v>
      </c>
      <c r="B120" s="36">
        <v>0</v>
      </c>
      <c r="C120" s="36">
        <v>991</v>
      </c>
      <c r="D120" s="35">
        <v>7</v>
      </c>
      <c r="E120" s="37">
        <v>3</v>
      </c>
      <c r="F120" s="37" t="s">
        <v>70</v>
      </c>
      <c r="G120" s="37" t="s">
        <v>61</v>
      </c>
      <c r="H120" s="35">
        <v>31</v>
      </c>
      <c r="I120" s="37" t="s">
        <v>57</v>
      </c>
      <c r="J120" s="35">
        <v>4</v>
      </c>
      <c r="K120" s="37" t="s">
        <v>62</v>
      </c>
      <c r="L120" s="37" t="s">
        <v>63</v>
      </c>
      <c r="M120">
        <v>0.50253637582349675</v>
      </c>
      <c r="N120">
        <f>IF(A120=A119,N119+1,1)</f>
        <v>50</v>
      </c>
      <c r="O120">
        <f>COUNTIF($A$4:$A$428,A120)</f>
        <v>85</v>
      </c>
    </row>
    <row r="121" spans="1:15" x14ac:dyDescent="0.35">
      <c r="A121" s="37" t="s">
        <v>60</v>
      </c>
      <c r="B121" s="36">
        <v>0</v>
      </c>
      <c r="C121" s="36">
        <v>0</v>
      </c>
      <c r="D121" s="35">
        <v>13</v>
      </c>
      <c r="E121" s="37">
        <v>94</v>
      </c>
      <c r="F121" s="37" t="s">
        <v>55</v>
      </c>
      <c r="G121" s="37" t="s">
        <v>56</v>
      </c>
      <c r="H121" s="35">
        <v>48</v>
      </c>
      <c r="I121" s="37" t="s">
        <v>67</v>
      </c>
      <c r="J121" s="35">
        <v>4</v>
      </c>
      <c r="K121" s="37" t="s">
        <v>62</v>
      </c>
      <c r="L121" s="37" t="s">
        <v>59</v>
      </c>
      <c r="M121">
        <v>0.50639899378431874</v>
      </c>
      <c r="N121">
        <f>IF(A121=A120,N120+1,1)</f>
        <v>51</v>
      </c>
      <c r="O121">
        <f>COUNTIF($A$4:$A$428,A121)</f>
        <v>85</v>
      </c>
    </row>
    <row r="122" spans="1:15" x14ac:dyDescent="0.35">
      <c r="A122" s="37" t="s">
        <v>60</v>
      </c>
      <c r="B122" s="36">
        <v>0</v>
      </c>
      <c r="C122" s="36">
        <v>485</v>
      </c>
      <c r="D122" s="35">
        <v>37</v>
      </c>
      <c r="E122" s="37">
        <v>23</v>
      </c>
      <c r="F122" s="37" t="s">
        <v>70</v>
      </c>
      <c r="G122" s="37" t="s">
        <v>61</v>
      </c>
      <c r="H122" s="35">
        <v>27</v>
      </c>
      <c r="I122" s="37" t="s">
        <v>57</v>
      </c>
      <c r="J122" s="35">
        <v>2</v>
      </c>
      <c r="K122" s="37" t="s">
        <v>65</v>
      </c>
      <c r="L122" s="37" t="s">
        <v>63</v>
      </c>
      <c r="M122">
        <v>0.54017672384055671</v>
      </c>
      <c r="N122">
        <f>IF(A122=A121,N121+1,1)</f>
        <v>52</v>
      </c>
      <c r="O122">
        <f>COUNTIF($A$4:$A$428,A122)</f>
        <v>85</v>
      </c>
    </row>
    <row r="123" spans="1:15" x14ac:dyDescent="0.35">
      <c r="A123" s="37" t="s">
        <v>60</v>
      </c>
      <c r="B123" s="36">
        <v>0</v>
      </c>
      <c r="C123" s="36">
        <v>461</v>
      </c>
      <c r="D123" s="35">
        <v>13</v>
      </c>
      <c r="E123" s="37">
        <v>48</v>
      </c>
      <c r="F123" s="37" t="s">
        <v>70</v>
      </c>
      <c r="G123" s="37" t="s">
        <v>61</v>
      </c>
      <c r="H123" s="35">
        <v>30</v>
      </c>
      <c r="I123" s="37" t="s">
        <v>57</v>
      </c>
      <c r="J123" s="35">
        <v>4</v>
      </c>
      <c r="K123" s="37" t="s">
        <v>58</v>
      </c>
      <c r="L123" s="37" t="s">
        <v>59</v>
      </c>
      <c r="M123">
        <v>0.55435611268091223</v>
      </c>
      <c r="N123">
        <f>IF(A123=A122,N122+1,1)</f>
        <v>53</v>
      </c>
      <c r="O123">
        <f>COUNTIF($A$4:$A$428,A123)</f>
        <v>85</v>
      </c>
    </row>
    <row r="124" spans="1:15" x14ac:dyDescent="0.35">
      <c r="A124" s="37" t="s">
        <v>60</v>
      </c>
      <c r="B124" s="36">
        <v>0</v>
      </c>
      <c r="C124" s="36">
        <v>12632</v>
      </c>
      <c r="D124" s="35">
        <v>16</v>
      </c>
      <c r="E124" s="37">
        <v>9</v>
      </c>
      <c r="F124" s="37" t="s">
        <v>70</v>
      </c>
      <c r="G124" s="37" t="s">
        <v>61</v>
      </c>
      <c r="H124" s="35">
        <v>19</v>
      </c>
      <c r="I124" s="37" t="s">
        <v>67</v>
      </c>
      <c r="J124" s="35">
        <v>4</v>
      </c>
      <c r="K124" s="37" t="s">
        <v>62</v>
      </c>
      <c r="L124" s="37" t="s">
        <v>59</v>
      </c>
      <c r="M124">
        <v>0.58121865547324514</v>
      </c>
      <c r="N124">
        <f>IF(A124=A123,N123+1,1)</f>
        <v>54</v>
      </c>
      <c r="O124">
        <f>COUNTIF($A$4:$A$428,A124)</f>
        <v>85</v>
      </c>
    </row>
    <row r="125" spans="1:15" x14ac:dyDescent="0.35">
      <c r="A125" s="37" t="s">
        <v>60</v>
      </c>
      <c r="B125" s="36">
        <v>0</v>
      </c>
      <c r="C125" s="36">
        <v>435</v>
      </c>
      <c r="D125" s="35">
        <v>19</v>
      </c>
      <c r="E125" s="37">
        <v>16</v>
      </c>
      <c r="F125" s="37" t="s">
        <v>70</v>
      </c>
      <c r="G125" s="37" t="s">
        <v>61</v>
      </c>
      <c r="H125" s="35">
        <v>23</v>
      </c>
      <c r="I125" s="37" t="s">
        <v>67</v>
      </c>
      <c r="J125" s="35">
        <v>4</v>
      </c>
      <c r="K125" s="37" t="s">
        <v>62</v>
      </c>
      <c r="L125" s="37" t="s">
        <v>63</v>
      </c>
      <c r="M125">
        <v>0.64819263675768946</v>
      </c>
      <c r="N125">
        <f>IF(A125=A124,N124+1,1)</f>
        <v>55</v>
      </c>
      <c r="O125">
        <f>COUNTIF($A$4:$A$428,A125)</f>
        <v>85</v>
      </c>
    </row>
    <row r="126" spans="1:15" x14ac:dyDescent="0.35">
      <c r="A126" s="37" t="s">
        <v>60</v>
      </c>
      <c r="B126" s="36">
        <v>0</v>
      </c>
      <c r="C126" s="36">
        <v>506</v>
      </c>
      <c r="D126" s="35">
        <v>25</v>
      </c>
      <c r="E126" s="37">
        <v>3</v>
      </c>
      <c r="F126" s="37" t="s">
        <v>70</v>
      </c>
      <c r="G126" s="37" t="s">
        <v>61</v>
      </c>
      <c r="H126" s="35">
        <v>22</v>
      </c>
      <c r="I126" s="37" t="s">
        <v>67</v>
      </c>
      <c r="J126" s="35">
        <v>4</v>
      </c>
      <c r="K126" s="37" t="s">
        <v>58</v>
      </c>
      <c r="L126" s="37" t="s">
        <v>63</v>
      </c>
      <c r="M126">
        <v>0.6561173366019355</v>
      </c>
      <c r="N126">
        <f>IF(A126=A125,N125+1,1)</f>
        <v>56</v>
      </c>
      <c r="O126">
        <f>COUNTIF($A$4:$A$428,A126)</f>
        <v>85</v>
      </c>
    </row>
    <row r="127" spans="1:15" x14ac:dyDescent="0.35">
      <c r="A127" s="37" t="s">
        <v>60</v>
      </c>
      <c r="B127" s="36">
        <v>113</v>
      </c>
      <c r="C127" s="36">
        <v>692</v>
      </c>
      <c r="D127" s="35">
        <v>11</v>
      </c>
      <c r="E127" s="37">
        <v>14</v>
      </c>
      <c r="F127" s="37" t="s">
        <v>55</v>
      </c>
      <c r="G127" s="37" t="s">
        <v>61</v>
      </c>
      <c r="H127" s="35">
        <v>30</v>
      </c>
      <c r="I127" s="37" t="s">
        <v>57</v>
      </c>
      <c r="J127" s="35">
        <v>2</v>
      </c>
      <c r="K127" s="37" t="s">
        <v>58</v>
      </c>
      <c r="L127" s="37" t="s">
        <v>59</v>
      </c>
      <c r="M127">
        <v>0.66465649314795816</v>
      </c>
      <c r="N127">
        <f>IF(A127=A126,N126+1,1)</f>
        <v>57</v>
      </c>
      <c r="O127">
        <f>COUNTIF($A$4:$A$428,A127)</f>
        <v>85</v>
      </c>
    </row>
    <row r="128" spans="1:15" x14ac:dyDescent="0.35">
      <c r="A128" s="37" t="s">
        <v>60</v>
      </c>
      <c r="B128" s="36">
        <v>664</v>
      </c>
      <c r="C128" s="36">
        <v>537</v>
      </c>
      <c r="D128" s="35">
        <v>31</v>
      </c>
      <c r="E128" s="37">
        <v>33</v>
      </c>
      <c r="F128" s="37" t="s">
        <v>55</v>
      </c>
      <c r="G128" s="37" t="s">
        <v>56</v>
      </c>
      <c r="H128" s="35">
        <v>48</v>
      </c>
      <c r="I128" s="37" t="s">
        <v>57</v>
      </c>
      <c r="J128" s="35">
        <v>2</v>
      </c>
      <c r="K128" s="37" t="s">
        <v>62</v>
      </c>
      <c r="L128" s="37" t="s">
        <v>63</v>
      </c>
      <c r="M128">
        <v>0.6724848639013975</v>
      </c>
      <c r="N128">
        <f>IF(A128=A127,N127+1,1)</f>
        <v>58</v>
      </c>
      <c r="O128">
        <f>COUNTIF($A$4:$A$428,A128)</f>
        <v>85</v>
      </c>
    </row>
    <row r="129" spans="1:15" x14ac:dyDescent="0.35">
      <c r="A129" s="37" t="s">
        <v>60</v>
      </c>
      <c r="B129" s="36">
        <v>0</v>
      </c>
      <c r="C129" s="36">
        <v>180</v>
      </c>
      <c r="D129" s="35">
        <v>5</v>
      </c>
      <c r="E129" s="37">
        <v>2</v>
      </c>
      <c r="F129" s="37" t="s">
        <v>70</v>
      </c>
      <c r="G129" s="37" t="s">
        <v>61</v>
      </c>
      <c r="H129" s="35">
        <v>22</v>
      </c>
      <c r="I129" s="37" t="s">
        <v>67</v>
      </c>
      <c r="J129" s="35">
        <v>3</v>
      </c>
      <c r="K129" s="37" t="s">
        <v>58</v>
      </c>
      <c r="L129" s="37" t="s">
        <v>59</v>
      </c>
      <c r="M129">
        <v>0.67770467626958608</v>
      </c>
      <c r="N129">
        <f>IF(A129=A128,N128+1,1)</f>
        <v>59</v>
      </c>
      <c r="O129">
        <f>COUNTIF($A$4:$A$428,A129)</f>
        <v>85</v>
      </c>
    </row>
    <row r="130" spans="1:15" x14ac:dyDescent="0.35">
      <c r="A130" s="37" t="s">
        <v>60</v>
      </c>
      <c r="B130" s="36">
        <v>150</v>
      </c>
      <c r="C130" s="36">
        <v>6520</v>
      </c>
      <c r="D130" s="35">
        <v>12</v>
      </c>
      <c r="E130" s="37">
        <v>1</v>
      </c>
      <c r="F130" s="37" t="s">
        <v>70</v>
      </c>
      <c r="G130" s="37" t="s">
        <v>61</v>
      </c>
      <c r="H130" s="35">
        <v>19</v>
      </c>
      <c r="I130" s="37" t="s">
        <v>57</v>
      </c>
      <c r="J130" s="35">
        <v>1</v>
      </c>
      <c r="K130" s="37" t="s">
        <v>62</v>
      </c>
      <c r="L130" s="37" t="s">
        <v>59</v>
      </c>
      <c r="M130">
        <v>0.6883981116561263</v>
      </c>
      <c r="N130">
        <f>IF(A130=A129,N129+1,1)</f>
        <v>60</v>
      </c>
      <c r="O130">
        <f>COUNTIF($A$4:$A$428,A130)</f>
        <v>85</v>
      </c>
    </row>
    <row r="131" spans="1:15" x14ac:dyDescent="0.35">
      <c r="A131" s="37" t="s">
        <v>60</v>
      </c>
      <c r="B131" s="36">
        <v>0</v>
      </c>
      <c r="C131" s="36">
        <v>979</v>
      </c>
      <c r="D131" s="35">
        <v>25</v>
      </c>
      <c r="E131" s="37">
        <v>48</v>
      </c>
      <c r="F131" s="37" t="s">
        <v>55</v>
      </c>
      <c r="G131" s="37" t="s">
        <v>56</v>
      </c>
      <c r="H131" s="35">
        <v>22</v>
      </c>
      <c r="I131" s="37" t="s">
        <v>67</v>
      </c>
      <c r="J131" s="35">
        <v>4</v>
      </c>
      <c r="K131" s="37" t="s">
        <v>62</v>
      </c>
      <c r="L131" s="37" t="s">
        <v>63</v>
      </c>
      <c r="M131">
        <v>0.72731222771152526</v>
      </c>
      <c r="N131">
        <f>IF(A131=A130,N130+1,1)</f>
        <v>61</v>
      </c>
      <c r="O131">
        <f>COUNTIF($A$4:$A$428,A131)</f>
        <v>85</v>
      </c>
    </row>
    <row r="132" spans="1:15" x14ac:dyDescent="0.35">
      <c r="A132" s="37" t="s">
        <v>60</v>
      </c>
      <c r="B132" s="36">
        <v>352</v>
      </c>
      <c r="C132" s="36">
        <v>7525</v>
      </c>
      <c r="D132" s="35">
        <v>13</v>
      </c>
      <c r="E132" s="37">
        <v>4</v>
      </c>
      <c r="F132" s="37" t="s">
        <v>70</v>
      </c>
      <c r="G132" s="37" t="s">
        <v>61</v>
      </c>
      <c r="H132" s="35">
        <v>18</v>
      </c>
      <c r="I132" s="37" t="s">
        <v>67</v>
      </c>
      <c r="J132" s="35">
        <v>4</v>
      </c>
      <c r="K132" s="37" t="s">
        <v>58</v>
      </c>
      <c r="L132" s="37" t="s">
        <v>59</v>
      </c>
      <c r="M132">
        <v>0.72986029110531137</v>
      </c>
      <c r="N132">
        <f>IF(A132=A131,N131+1,1)</f>
        <v>62</v>
      </c>
      <c r="O132">
        <f>COUNTIF($A$4:$A$428,A132)</f>
        <v>85</v>
      </c>
    </row>
    <row r="133" spans="1:15" x14ac:dyDescent="0.35">
      <c r="A133" s="37" t="s">
        <v>60</v>
      </c>
      <c r="B133" s="36">
        <v>0</v>
      </c>
      <c r="C133" s="36">
        <v>803</v>
      </c>
      <c r="D133" s="35">
        <v>13</v>
      </c>
      <c r="E133" s="37">
        <v>89</v>
      </c>
      <c r="F133" s="37" t="s">
        <v>55</v>
      </c>
      <c r="G133" s="37" t="s">
        <v>56</v>
      </c>
      <c r="H133" s="35">
        <v>52</v>
      </c>
      <c r="I133" s="37" t="s">
        <v>73</v>
      </c>
      <c r="J133" s="35">
        <v>4</v>
      </c>
      <c r="K133" s="37" t="s">
        <v>65</v>
      </c>
      <c r="L133" s="37" t="s">
        <v>63</v>
      </c>
      <c r="M133">
        <v>0.73859391275088337</v>
      </c>
      <c r="N133">
        <f>IF(A133=A132,N132+1,1)</f>
        <v>63</v>
      </c>
      <c r="O133">
        <f>COUNTIF($A$4:$A$428,A133)</f>
        <v>85</v>
      </c>
    </row>
    <row r="134" spans="1:15" x14ac:dyDescent="0.35">
      <c r="A134" s="37" t="s">
        <v>60</v>
      </c>
      <c r="B134" s="36">
        <v>0</v>
      </c>
      <c r="C134" s="36">
        <v>12721</v>
      </c>
      <c r="D134" s="35">
        <v>37</v>
      </c>
      <c r="E134" s="37">
        <v>31</v>
      </c>
      <c r="F134" s="37" t="s">
        <v>70</v>
      </c>
      <c r="G134" s="37" t="s">
        <v>61</v>
      </c>
      <c r="H134" s="35">
        <v>39</v>
      </c>
      <c r="I134" s="37" t="s">
        <v>57</v>
      </c>
      <c r="J134" s="35">
        <v>4</v>
      </c>
      <c r="K134" s="37" t="s">
        <v>62</v>
      </c>
      <c r="L134" s="37" t="s">
        <v>59</v>
      </c>
      <c r="M134">
        <v>0.75013795227019409</v>
      </c>
      <c r="N134">
        <f>IF(A134=A133,N133+1,1)</f>
        <v>64</v>
      </c>
      <c r="O134">
        <f>COUNTIF($A$4:$A$428,A134)</f>
        <v>85</v>
      </c>
    </row>
    <row r="135" spans="1:15" x14ac:dyDescent="0.35">
      <c r="A135" s="37" t="s">
        <v>60</v>
      </c>
      <c r="B135" s="36">
        <v>0</v>
      </c>
      <c r="C135" s="36">
        <v>1230</v>
      </c>
      <c r="D135" s="35">
        <v>25</v>
      </c>
      <c r="E135" s="37">
        <v>0</v>
      </c>
      <c r="F135" s="37" t="s">
        <v>55</v>
      </c>
      <c r="G135" s="37" t="s">
        <v>61</v>
      </c>
      <c r="H135" s="35">
        <v>32</v>
      </c>
      <c r="I135" s="37" t="s">
        <v>57</v>
      </c>
      <c r="J135" s="35">
        <v>1</v>
      </c>
      <c r="K135" s="37" t="s">
        <v>62</v>
      </c>
      <c r="L135" s="37" t="s">
        <v>63</v>
      </c>
      <c r="M135">
        <v>0.75314184446286525</v>
      </c>
      <c r="N135">
        <f>IF(A135=A134,N134+1,1)</f>
        <v>65</v>
      </c>
      <c r="O135">
        <f>COUNTIF($A$4:$A$428,A135)</f>
        <v>85</v>
      </c>
    </row>
    <row r="136" spans="1:15" x14ac:dyDescent="0.35">
      <c r="A136" s="37" t="s">
        <v>60</v>
      </c>
      <c r="B136" s="36">
        <v>0</v>
      </c>
      <c r="C136" s="36">
        <v>835</v>
      </c>
      <c r="D136" s="35">
        <v>19</v>
      </c>
      <c r="E136" s="37">
        <v>42</v>
      </c>
      <c r="F136" s="37" t="s">
        <v>70</v>
      </c>
      <c r="G136" s="37" t="s">
        <v>61</v>
      </c>
      <c r="H136" s="35">
        <v>21</v>
      </c>
      <c r="I136" s="37" t="s">
        <v>57</v>
      </c>
      <c r="J136" s="35">
        <v>1</v>
      </c>
      <c r="K136" s="37" t="s">
        <v>62</v>
      </c>
      <c r="L136" s="37" t="s">
        <v>63</v>
      </c>
      <c r="M136">
        <v>0.77121191121471389</v>
      </c>
      <c r="N136">
        <f>IF(A136=A135,N135+1,1)</f>
        <v>66</v>
      </c>
      <c r="O136">
        <f>COUNTIF($A$4:$A$428,A136)</f>
        <v>85</v>
      </c>
    </row>
    <row r="137" spans="1:15" x14ac:dyDescent="0.35">
      <c r="A137" s="37" t="s">
        <v>60</v>
      </c>
      <c r="B137" s="36">
        <v>0</v>
      </c>
      <c r="C137" s="36">
        <v>479</v>
      </c>
      <c r="D137" s="35">
        <v>19</v>
      </c>
      <c r="E137" s="37">
        <v>0</v>
      </c>
      <c r="F137" s="37" t="s">
        <v>55</v>
      </c>
      <c r="G137" s="37" t="s">
        <v>56</v>
      </c>
      <c r="H137" s="35">
        <v>24</v>
      </c>
      <c r="I137" s="37" t="s">
        <v>57</v>
      </c>
      <c r="J137" s="35">
        <v>1</v>
      </c>
      <c r="K137" s="37" t="s">
        <v>74</v>
      </c>
      <c r="L137" s="37" t="s">
        <v>63</v>
      </c>
      <c r="M137">
        <v>0.80467853536640899</v>
      </c>
      <c r="N137">
        <f>IF(A137=A136,N136+1,1)</f>
        <v>67</v>
      </c>
      <c r="O137">
        <f>COUNTIF($A$4:$A$428,A137)</f>
        <v>85</v>
      </c>
    </row>
    <row r="138" spans="1:15" x14ac:dyDescent="0.35">
      <c r="A138" s="37" t="s">
        <v>60</v>
      </c>
      <c r="B138" s="36">
        <v>0</v>
      </c>
      <c r="C138" s="36">
        <v>4486</v>
      </c>
      <c r="D138" s="35">
        <v>10</v>
      </c>
      <c r="E138" s="37">
        <v>3</v>
      </c>
      <c r="F138" s="37" t="s">
        <v>70</v>
      </c>
      <c r="G138" s="37" t="s">
        <v>61</v>
      </c>
      <c r="H138" s="35">
        <v>21</v>
      </c>
      <c r="I138" s="37" t="s">
        <v>67</v>
      </c>
      <c r="J138" s="35">
        <v>4</v>
      </c>
      <c r="K138" s="37" t="s">
        <v>62</v>
      </c>
      <c r="L138" s="37" t="s">
        <v>59</v>
      </c>
      <c r="M138">
        <v>0.80947671295690649</v>
      </c>
      <c r="N138">
        <f>IF(A138=A137,N137+1,1)</f>
        <v>68</v>
      </c>
      <c r="O138">
        <f>COUNTIF($A$4:$A$428,A138)</f>
        <v>85</v>
      </c>
    </row>
    <row r="139" spans="1:15" x14ac:dyDescent="0.35">
      <c r="A139" s="37" t="s">
        <v>60</v>
      </c>
      <c r="B139" s="36">
        <v>0</v>
      </c>
      <c r="C139" s="36">
        <v>836</v>
      </c>
      <c r="D139" s="35">
        <v>16</v>
      </c>
      <c r="E139" s="37">
        <v>4</v>
      </c>
      <c r="F139" s="37" t="s">
        <v>55</v>
      </c>
      <c r="G139" s="37" t="s">
        <v>56</v>
      </c>
      <c r="H139" s="35">
        <v>26</v>
      </c>
      <c r="I139" s="37" t="s">
        <v>57</v>
      </c>
      <c r="J139" s="35">
        <v>3</v>
      </c>
      <c r="K139" s="37" t="s">
        <v>58</v>
      </c>
      <c r="L139" s="37" t="s">
        <v>59</v>
      </c>
      <c r="M139">
        <v>0.80979685026040704</v>
      </c>
      <c r="N139">
        <f>IF(A139=A138,N138+1,1)</f>
        <v>69</v>
      </c>
      <c r="O139">
        <f>COUNTIF($A$4:$A$428,A139)</f>
        <v>85</v>
      </c>
    </row>
    <row r="140" spans="1:15" x14ac:dyDescent="0.35">
      <c r="A140" s="37" t="s">
        <v>60</v>
      </c>
      <c r="B140" s="36">
        <v>513</v>
      </c>
      <c r="C140" s="36">
        <v>442</v>
      </c>
      <c r="D140" s="35">
        <v>7</v>
      </c>
      <c r="E140" s="37">
        <v>0</v>
      </c>
      <c r="F140" s="37" t="s">
        <v>55</v>
      </c>
      <c r="G140" s="37" t="s">
        <v>56</v>
      </c>
      <c r="H140" s="35">
        <v>34</v>
      </c>
      <c r="I140" s="37" t="s">
        <v>57</v>
      </c>
      <c r="J140" s="35">
        <v>1</v>
      </c>
      <c r="K140" s="37" t="s">
        <v>65</v>
      </c>
      <c r="L140" s="37" t="s">
        <v>59</v>
      </c>
      <c r="M140">
        <v>0.81009286133007796</v>
      </c>
      <c r="N140">
        <f>IF(A140=A139,N139+1,1)</f>
        <v>70</v>
      </c>
      <c r="O140">
        <f>COUNTIF($A$4:$A$428,A140)</f>
        <v>85</v>
      </c>
    </row>
    <row r="141" spans="1:15" x14ac:dyDescent="0.35">
      <c r="A141" s="37" t="s">
        <v>60</v>
      </c>
      <c r="B141" s="36">
        <v>0</v>
      </c>
      <c r="C141" s="36">
        <v>162</v>
      </c>
      <c r="D141" s="35">
        <v>25</v>
      </c>
      <c r="E141" s="37">
        <v>1</v>
      </c>
      <c r="F141" s="37" t="s">
        <v>55</v>
      </c>
      <c r="G141" s="37" t="s">
        <v>61</v>
      </c>
      <c r="H141" s="35">
        <v>54</v>
      </c>
      <c r="I141" s="37" t="s">
        <v>57</v>
      </c>
      <c r="J141" s="35">
        <v>1</v>
      </c>
      <c r="K141" s="37" t="s">
        <v>62</v>
      </c>
      <c r="L141" s="37" t="s">
        <v>63</v>
      </c>
      <c r="M141">
        <v>0.81502651607127663</v>
      </c>
      <c r="N141">
        <f>IF(A141=A140,N140+1,1)</f>
        <v>71</v>
      </c>
      <c r="O141">
        <f>COUNTIF($A$4:$A$428,A141)</f>
        <v>85</v>
      </c>
    </row>
    <row r="142" spans="1:15" x14ac:dyDescent="0.35">
      <c r="A142" s="37" t="s">
        <v>60</v>
      </c>
      <c r="B142" s="36">
        <v>0</v>
      </c>
      <c r="C142" s="36">
        <v>734</v>
      </c>
      <c r="D142" s="35">
        <v>37</v>
      </c>
      <c r="E142" s="37">
        <v>111</v>
      </c>
      <c r="F142" s="37" t="s">
        <v>55</v>
      </c>
      <c r="G142" s="37" t="s">
        <v>56</v>
      </c>
      <c r="H142" s="35">
        <v>41</v>
      </c>
      <c r="I142" s="37" t="s">
        <v>57</v>
      </c>
      <c r="J142" s="35">
        <v>2</v>
      </c>
      <c r="K142" s="37" t="s">
        <v>62</v>
      </c>
      <c r="L142" s="37" t="s">
        <v>63</v>
      </c>
      <c r="M142">
        <v>0.83604966168623585</v>
      </c>
      <c r="N142">
        <f>IF(A142=A141,N141+1,1)</f>
        <v>72</v>
      </c>
      <c r="O142">
        <f>COUNTIF($A$4:$A$428,A142)</f>
        <v>85</v>
      </c>
    </row>
    <row r="143" spans="1:15" x14ac:dyDescent="0.35">
      <c r="A143" s="37" t="s">
        <v>60</v>
      </c>
      <c r="B143" s="36">
        <v>0</v>
      </c>
      <c r="C143" s="36">
        <v>146</v>
      </c>
      <c r="D143" s="35">
        <v>25</v>
      </c>
      <c r="E143" s="37">
        <v>46</v>
      </c>
      <c r="F143" s="37" t="s">
        <v>55</v>
      </c>
      <c r="G143" s="37" t="s">
        <v>56</v>
      </c>
      <c r="H143" s="35">
        <v>26</v>
      </c>
      <c r="I143" s="37" t="s">
        <v>57</v>
      </c>
      <c r="J143" s="35">
        <v>4</v>
      </c>
      <c r="K143" s="37" t="s">
        <v>62</v>
      </c>
      <c r="L143" s="37" t="s">
        <v>63</v>
      </c>
      <c r="M143">
        <v>0.8598151086851008</v>
      </c>
      <c r="N143">
        <f>IF(A143=A142,N142+1,1)</f>
        <v>73</v>
      </c>
      <c r="O143">
        <f>COUNTIF($A$4:$A$428,A143)</f>
        <v>85</v>
      </c>
    </row>
    <row r="144" spans="1:15" x14ac:dyDescent="0.35">
      <c r="A144" s="37" t="s">
        <v>60</v>
      </c>
      <c r="B144" s="36">
        <v>0</v>
      </c>
      <c r="C144" s="36">
        <v>0</v>
      </c>
      <c r="D144" s="35">
        <v>31</v>
      </c>
      <c r="E144" s="37">
        <v>53</v>
      </c>
      <c r="F144" s="37" t="s">
        <v>55</v>
      </c>
      <c r="G144" s="37" t="s">
        <v>56</v>
      </c>
      <c r="H144" s="35">
        <v>30</v>
      </c>
      <c r="I144" s="37" t="s">
        <v>57</v>
      </c>
      <c r="J144" s="35">
        <v>4</v>
      </c>
      <c r="K144" s="37" t="s">
        <v>62</v>
      </c>
      <c r="L144" s="37" t="s">
        <v>63</v>
      </c>
      <c r="M144">
        <v>0.86950470449123984</v>
      </c>
      <c r="N144">
        <f>IF(A144=A143,N143+1,1)</f>
        <v>74</v>
      </c>
      <c r="O144">
        <f>COUNTIF($A$4:$A$428,A144)</f>
        <v>85</v>
      </c>
    </row>
    <row r="145" spans="1:15" x14ac:dyDescent="0.35">
      <c r="A145" s="37" t="s">
        <v>60</v>
      </c>
      <c r="B145" s="36">
        <v>0</v>
      </c>
      <c r="C145" s="36">
        <v>948</v>
      </c>
      <c r="D145" s="35">
        <v>19</v>
      </c>
      <c r="E145" s="37">
        <v>2</v>
      </c>
      <c r="F145" s="37" t="s">
        <v>70</v>
      </c>
      <c r="G145" s="37" t="s">
        <v>61</v>
      </c>
      <c r="H145" s="35">
        <v>20</v>
      </c>
      <c r="I145" s="37" t="s">
        <v>67</v>
      </c>
      <c r="J145" s="35">
        <v>4</v>
      </c>
      <c r="K145" s="37" t="s">
        <v>62</v>
      </c>
      <c r="L145" s="37" t="s">
        <v>59</v>
      </c>
      <c r="M145">
        <v>0.8791278316931137</v>
      </c>
      <c r="N145">
        <f>IF(A145=A144,N144+1,1)</f>
        <v>75</v>
      </c>
      <c r="O145">
        <f>COUNTIF($A$4:$A$428,A145)</f>
        <v>85</v>
      </c>
    </row>
    <row r="146" spans="1:15" x14ac:dyDescent="0.35">
      <c r="A146" s="37" t="s">
        <v>60</v>
      </c>
      <c r="B146" s="36">
        <v>4089</v>
      </c>
      <c r="C146" s="36">
        <v>0</v>
      </c>
      <c r="D146" s="35">
        <v>7</v>
      </c>
      <c r="E146" s="37">
        <v>14</v>
      </c>
      <c r="F146" s="37" t="s">
        <v>55</v>
      </c>
      <c r="G146" s="37" t="s">
        <v>68</v>
      </c>
      <c r="H146" s="35">
        <v>26</v>
      </c>
      <c r="I146" s="37" t="s">
        <v>57</v>
      </c>
      <c r="J146" s="35">
        <v>2</v>
      </c>
      <c r="K146" s="37" t="s">
        <v>62</v>
      </c>
      <c r="L146" s="37" t="s">
        <v>59</v>
      </c>
      <c r="M146">
        <v>0.88798183531418073</v>
      </c>
      <c r="N146">
        <f>IF(A146=A145,N145+1,1)</f>
        <v>76</v>
      </c>
      <c r="O146">
        <f>COUNTIF($A$4:$A$428,A146)</f>
        <v>85</v>
      </c>
    </row>
    <row r="147" spans="1:15" x14ac:dyDescent="0.35">
      <c r="A147" s="37" t="s">
        <v>60</v>
      </c>
      <c r="B147" s="36">
        <v>305</v>
      </c>
      <c r="C147" s="36">
        <v>492</v>
      </c>
      <c r="D147" s="35">
        <v>19</v>
      </c>
      <c r="E147" s="37">
        <v>1</v>
      </c>
      <c r="F147" s="37" t="s">
        <v>70</v>
      </c>
      <c r="G147" s="37" t="s">
        <v>61</v>
      </c>
      <c r="H147" s="35">
        <v>26</v>
      </c>
      <c r="I147" s="37" t="s">
        <v>57</v>
      </c>
      <c r="J147" s="35">
        <v>1</v>
      </c>
      <c r="K147" s="37" t="s">
        <v>62</v>
      </c>
      <c r="L147" s="37" t="s">
        <v>59</v>
      </c>
      <c r="M147">
        <v>0.88824132696234259</v>
      </c>
      <c r="N147">
        <f>IF(A147=A146,N146+1,1)</f>
        <v>77</v>
      </c>
      <c r="O147">
        <f>COUNTIF($A$4:$A$428,A147)</f>
        <v>85</v>
      </c>
    </row>
    <row r="148" spans="1:15" x14ac:dyDescent="0.35">
      <c r="A148" s="37" t="s">
        <v>60</v>
      </c>
      <c r="B148" s="36">
        <v>0</v>
      </c>
      <c r="C148" s="36">
        <v>347</v>
      </c>
      <c r="D148" s="35">
        <v>16</v>
      </c>
      <c r="E148" s="37">
        <v>5</v>
      </c>
      <c r="F148" s="37" t="s">
        <v>70</v>
      </c>
      <c r="G148" s="37" t="s">
        <v>61</v>
      </c>
      <c r="H148" s="35">
        <v>45</v>
      </c>
      <c r="I148" s="37" t="s">
        <v>67</v>
      </c>
      <c r="J148" s="35">
        <v>1</v>
      </c>
      <c r="K148" s="37" t="s">
        <v>62</v>
      </c>
      <c r="L148" s="37" t="s">
        <v>59</v>
      </c>
      <c r="M148">
        <v>0.9013680285128175</v>
      </c>
      <c r="N148">
        <f>IF(A148=A147,N147+1,1)</f>
        <v>78</v>
      </c>
      <c r="O148">
        <f>COUNTIF($A$4:$A$428,A148)</f>
        <v>85</v>
      </c>
    </row>
    <row r="149" spans="1:15" x14ac:dyDescent="0.35">
      <c r="A149" s="37" t="s">
        <v>60</v>
      </c>
      <c r="B149" s="36">
        <v>0</v>
      </c>
      <c r="C149" s="36">
        <v>836</v>
      </c>
      <c r="D149" s="35">
        <v>25</v>
      </c>
      <c r="E149" s="37">
        <v>99</v>
      </c>
      <c r="F149" s="37" t="s">
        <v>55</v>
      </c>
      <c r="G149" s="37" t="s">
        <v>56</v>
      </c>
      <c r="H149" s="35">
        <v>32</v>
      </c>
      <c r="I149" s="37" t="s">
        <v>57</v>
      </c>
      <c r="J149" s="35">
        <v>4</v>
      </c>
      <c r="K149" s="37" t="s">
        <v>62</v>
      </c>
      <c r="L149" s="37" t="s">
        <v>59</v>
      </c>
      <c r="M149">
        <v>0.93543060154198643</v>
      </c>
      <c r="N149">
        <f>IF(A149=A148,N148+1,1)</f>
        <v>79</v>
      </c>
      <c r="O149">
        <f>COUNTIF($A$4:$A$428,A149)</f>
        <v>85</v>
      </c>
    </row>
    <row r="150" spans="1:15" x14ac:dyDescent="0.35">
      <c r="A150" s="37" t="s">
        <v>60</v>
      </c>
      <c r="B150" s="36">
        <v>0</v>
      </c>
      <c r="C150" s="36">
        <v>544</v>
      </c>
      <c r="D150" s="35">
        <v>19</v>
      </c>
      <c r="E150" s="37">
        <v>15</v>
      </c>
      <c r="F150" s="37" t="s">
        <v>70</v>
      </c>
      <c r="G150" s="37" t="s">
        <v>61</v>
      </c>
      <c r="H150" s="35">
        <v>27</v>
      </c>
      <c r="I150" s="37" t="s">
        <v>57</v>
      </c>
      <c r="J150" s="35">
        <v>2</v>
      </c>
      <c r="K150" s="37" t="s">
        <v>62</v>
      </c>
      <c r="L150" s="37" t="s">
        <v>59</v>
      </c>
      <c r="M150">
        <v>0.94629433490519443</v>
      </c>
      <c r="N150">
        <f>IF(A150=A149,N149+1,1)</f>
        <v>80</v>
      </c>
      <c r="O150">
        <f>COUNTIF($A$4:$A$428,A150)</f>
        <v>85</v>
      </c>
    </row>
    <row r="151" spans="1:15" x14ac:dyDescent="0.35">
      <c r="A151" s="37" t="s">
        <v>60</v>
      </c>
      <c r="B151" s="36">
        <v>0</v>
      </c>
      <c r="C151" s="36">
        <v>0</v>
      </c>
      <c r="D151" s="35">
        <v>25</v>
      </c>
      <c r="E151" s="37">
        <v>23</v>
      </c>
      <c r="F151" s="37" t="s">
        <v>55</v>
      </c>
      <c r="G151" s="37" t="s">
        <v>68</v>
      </c>
      <c r="H151" s="35">
        <v>19</v>
      </c>
      <c r="I151" s="37" t="s">
        <v>57</v>
      </c>
      <c r="J151" s="35">
        <v>4</v>
      </c>
      <c r="K151" s="37" t="s">
        <v>62</v>
      </c>
      <c r="L151" s="37" t="s">
        <v>63</v>
      </c>
      <c r="M151">
        <v>0.95700742192868316</v>
      </c>
      <c r="N151">
        <f>IF(A151=A150,N150+1,1)</f>
        <v>81</v>
      </c>
      <c r="O151">
        <f>COUNTIF($A$4:$A$428,A151)</f>
        <v>85</v>
      </c>
    </row>
    <row r="152" spans="1:15" x14ac:dyDescent="0.35">
      <c r="A152" s="37" t="s">
        <v>60</v>
      </c>
      <c r="B152" s="36">
        <v>983</v>
      </c>
      <c r="C152" s="36">
        <v>950</v>
      </c>
      <c r="D152" s="35">
        <v>13</v>
      </c>
      <c r="E152" s="37">
        <v>5</v>
      </c>
      <c r="F152" s="37" t="s">
        <v>70</v>
      </c>
      <c r="G152" s="37" t="s">
        <v>61</v>
      </c>
      <c r="H152" s="35">
        <v>24</v>
      </c>
      <c r="I152" s="37" t="s">
        <v>67</v>
      </c>
      <c r="J152" s="35">
        <v>3</v>
      </c>
      <c r="K152" s="37" t="s">
        <v>62</v>
      </c>
      <c r="L152" s="37" t="s">
        <v>63</v>
      </c>
      <c r="M152">
        <v>0.96754667198859123</v>
      </c>
      <c r="N152">
        <f>IF(A152=A151,N151+1,1)</f>
        <v>82</v>
      </c>
      <c r="O152">
        <f>COUNTIF($A$4:$A$428,A152)</f>
        <v>85</v>
      </c>
    </row>
    <row r="153" spans="1:15" x14ac:dyDescent="0.35">
      <c r="A153" s="37" t="s">
        <v>60</v>
      </c>
      <c r="B153" s="36">
        <v>0</v>
      </c>
      <c r="C153" s="36">
        <v>909</v>
      </c>
      <c r="D153" s="35">
        <v>25</v>
      </c>
      <c r="E153" s="37">
        <v>3</v>
      </c>
      <c r="F153" s="37" t="s">
        <v>55</v>
      </c>
      <c r="G153" s="37" t="s">
        <v>56</v>
      </c>
      <c r="H153" s="35">
        <v>21</v>
      </c>
      <c r="I153" s="37" t="s">
        <v>73</v>
      </c>
      <c r="J153" s="35">
        <v>1</v>
      </c>
      <c r="K153" s="37" t="s">
        <v>62</v>
      </c>
      <c r="L153" s="37" t="s">
        <v>59</v>
      </c>
      <c r="M153">
        <v>0.97552915188452227</v>
      </c>
      <c r="N153">
        <f>IF(A153=A152,N152+1,1)</f>
        <v>83</v>
      </c>
      <c r="O153">
        <f>COUNTIF($A$4:$A$428,A153)</f>
        <v>85</v>
      </c>
    </row>
    <row r="154" spans="1:15" x14ac:dyDescent="0.35">
      <c r="A154" s="37" t="s">
        <v>60</v>
      </c>
      <c r="B154" s="36">
        <v>19155</v>
      </c>
      <c r="C154" s="36">
        <v>131</v>
      </c>
      <c r="D154" s="35">
        <v>25</v>
      </c>
      <c r="E154" s="37">
        <v>24</v>
      </c>
      <c r="F154" s="37" t="s">
        <v>55</v>
      </c>
      <c r="G154" s="37" t="s">
        <v>56</v>
      </c>
      <c r="H154" s="35">
        <v>25</v>
      </c>
      <c r="I154" s="37" t="s">
        <v>57</v>
      </c>
      <c r="J154" s="35">
        <v>2</v>
      </c>
      <c r="K154" s="37" t="s">
        <v>62</v>
      </c>
      <c r="L154" s="37" t="s">
        <v>59</v>
      </c>
      <c r="M154">
        <v>0.97801364932913182</v>
      </c>
      <c r="N154">
        <f>IF(A154=A153,N153+1,1)</f>
        <v>84</v>
      </c>
      <c r="O154">
        <f>COUNTIF($A$4:$A$428,A154)</f>
        <v>85</v>
      </c>
    </row>
    <row r="155" spans="1:15" x14ac:dyDescent="0.35">
      <c r="A155" s="37" t="s">
        <v>60</v>
      </c>
      <c r="B155" s="36">
        <v>0</v>
      </c>
      <c r="C155" s="36">
        <v>945</v>
      </c>
      <c r="D155" s="35">
        <v>13</v>
      </c>
      <c r="E155" s="37">
        <v>6</v>
      </c>
      <c r="F155" s="37" t="s">
        <v>55</v>
      </c>
      <c r="G155" s="37" t="s">
        <v>61</v>
      </c>
      <c r="H155" s="35">
        <v>41</v>
      </c>
      <c r="I155" s="37" t="s">
        <v>57</v>
      </c>
      <c r="J155" s="35">
        <v>1</v>
      </c>
      <c r="K155" s="37" t="s">
        <v>62</v>
      </c>
      <c r="L155" s="37" t="s">
        <v>59</v>
      </c>
      <c r="M155">
        <v>0.99977371293202266</v>
      </c>
      <c r="N155">
        <f>IF(A155=A154,N154+1,1)</f>
        <v>85</v>
      </c>
      <c r="O155">
        <f>COUNTIF($A$4:$A$428,A155)</f>
        <v>85</v>
      </c>
    </row>
    <row r="156" spans="1:15" x14ac:dyDescent="0.35">
      <c r="A156" s="37" t="s">
        <v>76</v>
      </c>
      <c r="B156" s="36">
        <v>0</v>
      </c>
      <c r="C156" s="36">
        <v>775</v>
      </c>
      <c r="D156" s="35">
        <v>19</v>
      </c>
      <c r="E156" s="37">
        <v>8</v>
      </c>
      <c r="F156" s="37" t="s">
        <v>55</v>
      </c>
      <c r="G156" s="37" t="s">
        <v>68</v>
      </c>
      <c r="H156" s="35">
        <v>46</v>
      </c>
      <c r="I156" s="37" t="s">
        <v>57</v>
      </c>
      <c r="J156" s="35">
        <v>3</v>
      </c>
      <c r="K156" s="37" t="s">
        <v>58</v>
      </c>
      <c r="L156" s="37" t="s">
        <v>63</v>
      </c>
      <c r="M156">
        <v>8.5768899944456911E-2</v>
      </c>
      <c r="N156">
        <f>IF(A156=A155,N155+1,1)</f>
        <v>1</v>
      </c>
      <c r="O156">
        <f>COUNTIF($A$4:$A$428,A156)</f>
        <v>4</v>
      </c>
    </row>
    <row r="157" spans="1:15" x14ac:dyDescent="0.35">
      <c r="A157" s="37" t="s">
        <v>76</v>
      </c>
      <c r="B157" s="36">
        <v>0</v>
      </c>
      <c r="C157" s="36">
        <v>1238</v>
      </c>
      <c r="D157" s="35">
        <v>13</v>
      </c>
      <c r="E157" s="37">
        <v>0</v>
      </c>
      <c r="F157" s="37" t="s">
        <v>70</v>
      </c>
      <c r="G157" s="37" t="s">
        <v>61</v>
      </c>
      <c r="H157" s="35">
        <v>21</v>
      </c>
      <c r="I157" s="37" t="s">
        <v>57</v>
      </c>
      <c r="J157" s="35">
        <v>3</v>
      </c>
      <c r="K157" s="37" t="s">
        <v>62</v>
      </c>
      <c r="L157" s="37" t="s">
        <v>63</v>
      </c>
      <c r="M157">
        <v>9.6529603831979505E-2</v>
      </c>
      <c r="N157">
        <f>IF(A157=A156,N156+1,1)</f>
        <v>2</v>
      </c>
      <c r="O157">
        <f>COUNTIF($A$4:$A$428,A157)</f>
        <v>4</v>
      </c>
    </row>
    <row r="158" spans="1:15" x14ac:dyDescent="0.35">
      <c r="A158" s="37" t="s">
        <v>76</v>
      </c>
      <c r="B158" s="36">
        <v>0</v>
      </c>
      <c r="C158" s="36">
        <v>409</v>
      </c>
      <c r="D158" s="35">
        <v>49</v>
      </c>
      <c r="E158" s="37">
        <v>15</v>
      </c>
      <c r="F158" s="37" t="s">
        <v>55</v>
      </c>
      <c r="G158" s="37" t="s">
        <v>56</v>
      </c>
      <c r="H158" s="35">
        <v>53</v>
      </c>
      <c r="I158" s="37" t="s">
        <v>57</v>
      </c>
      <c r="J158" s="35">
        <v>4</v>
      </c>
      <c r="K158" s="37" t="s">
        <v>62</v>
      </c>
      <c r="L158" s="37" t="s">
        <v>63</v>
      </c>
      <c r="M158">
        <v>0.67973480094498606</v>
      </c>
      <c r="N158">
        <f>IF(A158=A157,N157+1,1)</f>
        <v>3</v>
      </c>
      <c r="O158">
        <f>COUNTIF($A$4:$A$428,A158)</f>
        <v>4</v>
      </c>
    </row>
    <row r="159" spans="1:15" x14ac:dyDescent="0.35">
      <c r="A159" s="37" t="s">
        <v>76</v>
      </c>
      <c r="B159" s="36">
        <v>0</v>
      </c>
      <c r="C159" s="36">
        <v>15800</v>
      </c>
      <c r="D159" s="35">
        <v>16</v>
      </c>
      <c r="E159" s="37">
        <v>40</v>
      </c>
      <c r="F159" s="37" t="s">
        <v>55</v>
      </c>
      <c r="G159" s="37" t="s">
        <v>56</v>
      </c>
      <c r="H159" s="35">
        <v>35</v>
      </c>
      <c r="I159" s="37" t="s">
        <v>57</v>
      </c>
      <c r="J159" s="35">
        <v>3</v>
      </c>
      <c r="K159" s="37" t="s">
        <v>62</v>
      </c>
      <c r="L159" s="37" t="s">
        <v>59</v>
      </c>
      <c r="M159">
        <v>0.68962191816050467</v>
      </c>
      <c r="N159">
        <f>IF(A159=A158,N158+1,1)</f>
        <v>4</v>
      </c>
      <c r="O159">
        <f>COUNTIF($A$4:$A$428,A159)</f>
        <v>4</v>
      </c>
    </row>
    <row r="160" spans="1:15" x14ac:dyDescent="0.35">
      <c r="A160" s="37" t="s">
        <v>64</v>
      </c>
      <c r="B160" s="36">
        <v>889</v>
      </c>
      <c r="C160" s="36">
        <v>1583</v>
      </c>
      <c r="D160" s="35">
        <v>37</v>
      </c>
      <c r="E160" s="37">
        <v>79</v>
      </c>
      <c r="F160" s="37" t="s">
        <v>55</v>
      </c>
      <c r="G160" s="37" t="s">
        <v>56</v>
      </c>
      <c r="H160" s="35">
        <v>29</v>
      </c>
      <c r="I160" s="37" t="s">
        <v>73</v>
      </c>
      <c r="J160" s="35">
        <v>3</v>
      </c>
      <c r="K160" s="37" t="s">
        <v>62</v>
      </c>
      <c r="L160" s="37" t="s">
        <v>59</v>
      </c>
      <c r="M160">
        <v>1.4390724918264874E-2</v>
      </c>
      <c r="N160">
        <f>IF(A160=A159,N159+1,1)</f>
        <v>1</v>
      </c>
      <c r="O160">
        <f>COUNTIF($A$4:$A$428,A160)</f>
        <v>104</v>
      </c>
    </row>
    <row r="161" spans="1:15" x14ac:dyDescent="0.35">
      <c r="A161" s="37" t="s">
        <v>64</v>
      </c>
      <c r="B161" s="36">
        <v>0</v>
      </c>
      <c r="C161" s="36">
        <v>343</v>
      </c>
      <c r="D161" s="35">
        <v>19</v>
      </c>
      <c r="E161" s="37">
        <v>22</v>
      </c>
      <c r="F161" s="37" t="s">
        <v>70</v>
      </c>
      <c r="G161" s="37" t="s">
        <v>61</v>
      </c>
      <c r="H161" s="35">
        <v>35</v>
      </c>
      <c r="I161" s="37" t="s">
        <v>57</v>
      </c>
      <c r="J161" s="35">
        <v>3</v>
      </c>
      <c r="K161" s="37" t="s">
        <v>62</v>
      </c>
      <c r="L161" s="37" t="s">
        <v>59</v>
      </c>
      <c r="M161">
        <v>1.9957666533245821E-2</v>
      </c>
      <c r="N161">
        <f>IF(A161=A160,N160+1,1)</f>
        <v>2</v>
      </c>
      <c r="O161">
        <f>COUNTIF($A$4:$A$428,A161)</f>
        <v>104</v>
      </c>
    </row>
    <row r="162" spans="1:15" x14ac:dyDescent="0.35">
      <c r="A162" s="37" t="s">
        <v>64</v>
      </c>
      <c r="B162" s="36">
        <v>0</v>
      </c>
      <c r="C162" s="36">
        <v>857</v>
      </c>
      <c r="D162" s="35">
        <v>11</v>
      </c>
      <c r="E162" s="37">
        <v>34</v>
      </c>
      <c r="F162" s="37" t="s">
        <v>55</v>
      </c>
      <c r="G162" s="37" t="s">
        <v>56</v>
      </c>
      <c r="H162" s="35">
        <v>48</v>
      </c>
      <c r="I162" s="37" t="s">
        <v>57</v>
      </c>
      <c r="J162" s="35">
        <v>3</v>
      </c>
      <c r="K162" s="37" t="s">
        <v>62</v>
      </c>
      <c r="L162" s="37" t="s">
        <v>59</v>
      </c>
      <c r="M162">
        <v>2.2299632392699276E-2</v>
      </c>
      <c r="N162">
        <f>IF(A162=A161,N161+1,1)</f>
        <v>3</v>
      </c>
      <c r="O162">
        <f>COUNTIF($A$4:$A$428,A162)</f>
        <v>104</v>
      </c>
    </row>
    <row r="163" spans="1:15" x14ac:dyDescent="0.35">
      <c r="A163" s="37" t="s">
        <v>64</v>
      </c>
      <c r="B163" s="36">
        <v>708</v>
      </c>
      <c r="C163" s="36">
        <v>683</v>
      </c>
      <c r="D163" s="35">
        <v>13</v>
      </c>
      <c r="E163" s="37">
        <v>33</v>
      </c>
      <c r="F163" s="37" t="s">
        <v>55</v>
      </c>
      <c r="G163" s="37" t="s">
        <v>56</v>
      </c>
      <c r="H163" s="35">
        <v>31</v>
      </c>
      <c r="I163" s="37" t="s">
        <v>57</v>
      </c>
      <c r="J163" s="35">
        <v>2</v>
      </c>
      <c r="K163" s="37" t="s">
        <v>62</v>
      </c>
      <c r="L163" s="37" t="s">
        <v>59</v>
      </c>
      <c r="M163">
        <v>2.5050327236922465E-2</v>
      </c>
      <c r="N163">
        <f>IF(A163=A162,N162+1,1)</f>
        <v>4</v>
      </c>
      <c r="O163">
        <f>COUNTIF($A$4:$A$428,A163)</f>
        <v>104</v>
      </c>
    </row>
    <row r="164" spans="1:15" x14ac:dyDescent="0.35">
      <c r="A164" s="37" t="s">
        <v>64</v>
      </c>
      <c r="B164" s="36">
        <v>949</v>
      </c>
      <c r="C164" s="36">
        <v>0</v>
      </c>
      <c r="D164" s="35">
        <v>49</v>
      </c>
      <c r="E164" s="37">
        <v>36</v>
      </c>
      <c r="F164" s="37" t="s">
        <v>70</v>
      </c>
      <c r="G164" s="37" t="s">
        <v>61</v>
      </c>
      <c r="H164" s="35">
        <v>23</v>
      </c>
      <c r="I164" s="37" t="s">
        <v>57</v>
      </c>
      <c r="J164" s="35">
        <v>2</v>
      </c>
      <c r="K164" s="37" t="s">
        <v>62</v>
      </c>
      <c r="L164" s="37" t="s">
        <v>59</v>
      </c>
      <c r="M164">
        <v>3.2255822404300361E-2</v>
      </c>
      <c r="N164">
        <f>IF(A164=A163,N163+1,1)</f>
        <v>5</v>
      </c>
      <c r="O164">
        <f>COUNTIF($A$4:$A$428,A164)</f>
        <v>104</v>
      </c>
    </row>
    <row r="165" spans="1:15" x14ac:dyDescent="0.35">
      <c r="A165" s="37" t="s">
        <v>64</v>
      </c>
      <c r="B165" s="36">
        <v>0</v>
      </c>
      <c r="C165" s="36">
        <v>0</v>
      </c>
      <c r="D165" s="35">
        <v>22</v>
      </c>
      <c r="E165" s="37">
        <v>9</v>
      </c>
      <c r="F165" s="37" t="s">
        <v>55</v>
      </c>
      <c r="G165" s="37" t="s">
        <v>56</v>
      </c>
      <c r="H165" s="35">
        <v>39</v>
      </c>
      <c r="I165" s="37" t="s">
        <v>57</v>
      </c>
      <c r="J165" s="35">
        <v>2</v>
      </c>
      <c r="K165" s="37" t="s">
        <v>58</v>
      </c>
      <c r="L165" s="37" t="s">
        <v>63</v>
      </c>
      <c r="M165">
        <v>6.0664633234752352E-2</v>
      </c>
      <c r="N165">
        <f>IF(A165=A164,N164+1,1)</f>
        <v>6</v>
      </c>
      <c r="O165">
        <f>COUNTIF($A$4:$A$428,A165)</f>
        <v>104</v>
      </c>
    </row>
    <row r="166" spans="1:15" x14ac:dyDescent="0.35">
      <c r="A166" s="37" t="s">
        <v>64</v>
      </c>
      <c r="B166" s="36">
        <v>0</v>
      </c>
      <c r="C166" s="36">
        <v>0</v>
      </c>
      <c r="D166" s="35">
        <v>25</v>
      </c>
      <c r="E166" s="37">
        <v>19</v>
      </c>
      <c r="F166" s="37" t="s">
        <v>70</v>
      </c>
      <c r="G166" s="37" t="s">
        <v>61</v>
      </c>
      <c r="H166" s="35">
        <v>24</v>
      </c>
      <c r="I166" s="37" t="s">
        <v>67</v>
      </c>
      <c r="J166" s="35">
        <v>4</v>
      </c>
      <c r="K166" s="37" t="s">
        <v>62</v>
      </c>
      <c r="L166" s="37" t="s">
        <v>63</v>
      </c>
      <c r="M166">
        <v>6.4138671884367837E-2</v>
      </c>
      <c r="N166">
        <f>IF(A166=A165,N165+1,1)</f>
        <v>7</v>
      </c>
      <c r="O166">
        <f>COUNTIF($A$4:$A$428,A166)</f>
        <v>104</v>
      </c>
    </row>
    <row r="167" spans="1:15" x14ac:dyDescent="0.35">
      <c r="A167" s="37" t="s">
        <v>64</v>
      </c>
      <c r="B167" s="36">
        <v>0</v>
      </c>
      <c r="C167" s="36">
        <v>806</v>
      </c>
      <c r="D167" s="35">
        <v>19</v>
      </c>
      <c r="E167" s="37">
        <v>3</v>
      </c>
      <c r="F167" s="37" t="s">
        <v>70</v>
      </c>
      <c r="G167" s="37" t="s">
        <v>61</v>
      </c>
      <c r="H167" s="35">
        <v>22</v>
      </c>
      <c r="I167" s="37" t="s">
        <v>57</v>
      </c>
      <c r="J167" s="35">
        <v>2</v>
      </c>
      <c r="K167" s="37" t="s">
        <v>58</v>
      </c>
      <c r="L167" s="37" t="s">
        <v>63</v>
      </c>
      <c r="M167">
        <v>6.6852442415826774E-2</v>
      </c>
      <c r="N167">
        <f>IF(A167=A166,N166+1,1)</f>
        <v>8</v>
      </c>
      <c r="O167">
        <f>COUNTIF($A$4:$A$428,A167)</f>
        <v>104</v>
      </c>
    </row>
    <row r="168" spans="1:15" x14ac:dyDescent="0.35">
      <c r="A168" s="37" t="s">
        <v>64</v>
      </c>
      <c r="B168" s="36">
        <v>5588</v>
      </c>
      <c r="C168" s="36">
        <v>0</v>
      </c>
      <c r="D168" s="35">
        <v>22</v>
      </c>
      <c r="E168" s="37">
        <v>10</v>
      </c>
      <c r="F168" s="37" t="s">
        <v>70</v>
      </c>
      <c r="G168" s="37" t="s">
        <v>61</v>
      </c>
      <c r="H168" s="35">
        <v>28</v>
      </c>
      <c r="I168" s="37" t="s">
        <v>57</v>
      </c>
      <c r="J168" s="35">
        <v>4</v>
      </c>
      <c r="K168" s="37" t="s">
        <v>62</v>
      </c>
      <c r="L168" s="37" t="s">
        <v>63</v>
      </c>
      <c r="M168">
        <v>8.8388827989680063E-2</v>
      </c>
      <c r="N168">
        <f>IF(A168=A167,N167+1,1)</f>
        <v>9</v>
      </c>
      <c r="O168">
        <f>COUNTIF($A$4:$A$428,A168)</f>
        <v>104</v>
      </c>
    </row>
    <row r="169" spans="1:15" x14ac:dyDescent="0.35">
      <c r="A169" s="37" t="s">
        <v>64</v>
      </c>
      <c r="B169" s="36">
        <v>0</v>
      </c>
      <c r="C169" s="36">
        <v>579</v>
      </c>
      <c r="D169" s="35">
        <v>22</v>
      </c>
      <c r="E169" s="37">
        <v>70</v>
      </c>
      <c r="F169" s="37" t="s">
        <v>55</v>
      </c>
      <c r="G169" s="37" t="s">
        <v>68</v>
      </c>
      <c r="H169" s="35">
        <v>29</v>
      </c>
      <c r="I169" s="37" t="s">
        <v>57</v>
      </c>
      <c r="J169" s="35">
        <v>3</v>
      </c>
      <c r="K169" s="37" t="s">
        <v>62</v>
      </c>
      <c r="L169" s="37" t="s">
        <v>59</v>
      </c>
      <c r="M169">
        <v>9.9700495762137464E-2</v>
      </c>
      <c r="N169">
        <f>IF(A169=A168,N168+1,1)</f>
        <v>10</v>
      </c>
      <c r="O169">
        <f>COUNTIF($A$4:$A$428,A169)</f>
        <v>104</v>
      </c>
    </row>
    <row r="170" spans="1:15" x14ac:dyDescent="0.35">
      <c r="A170" s="37" t="s">
        <v>64</v>
      </c>
      <c r="B170" s="36">
        <v>0</v>
      </c>
      <c r="C170" s="36">
        <v>389</v>
      </c>
      <c r="D170" s="35">
        <v>19</v>
      </c>
      <c r="E170" s="37">
        <v>119</v>
      </c>
      <c r="F170" s="37" t="s">
        <v>55</v>
      </c>
      <c r="G170" s="37" t="s">
        <v>56</v>
      </c>
      <c r="H170" s="35">
        <v>38</v>
      </c>
      <c r="I170" s="37" t="s">
        <v>57</v>
      </c>
      <c r="J170" s="35">
        <v>4</v>
      </c>
      <c r="K170" s="37" t="s">
        <v>65</v>
      </c>
      <c r="L170" s="37" t="s">
        <v>63</v>
      </c>
      <c r="M170">
        <v>0.10429239544448676</v>
      </c>
      <c r="N170">
        <f>IF(A170=A169,N169+1,1)</f>
        <v>11</v>
      </c>
      <c r="O170">
        <f>COUNTIF($A$4:$A$428,A170)</f>
        <v>104</v>
      </c>
    </row>
    <row r="171" spans="1:15" x14ac:dyDescent="0.35">
      <c r="A171" s="37" t="s">
        <v>64</v>
      </c>
      <c r="B171" s="36">
        <v>4802</v>
      </c>
      <c r="C171" s="36">
        <v>0</v>
      </c>
      <c r="D171" s="35">
        <v>37</v>
      </c>
      <c r="E171" s="37">
        <v>12</v>
      </c>
      <c r="F171" s="37" t="s">
        <v>55</v>
      </c>
      <c r="G171" s="37" t="s">
        <v>56</v>
      </c>
      <c r="H171" s="35">
        <v>35</v>
      </c>
      <c r="I171" s="37" t="s">
        <v>57</v>
      </c>
      <c r="J171" s="35">
        <v>4</v>
      </c>
      <c r="K171" s="37" t="s">
        <v>62</v>
      </c>
      <c r="L171" s="37" t="s">
        <v>59</v>
      </c>
      <c r="M171">
        <v>0.10899983172112271</v>
      </c>
      <c r="N171">
        <f>IF(A171=A170,N170+1,1)</f>
        <v>12</v>
      </c>
      <c r="O171">
        <f>COUNTIF($A$4:$A$428,A171)</f>
        <v>104</v>
      </c>
    </row>
    <row r="172" spans="1:15" x14ac:dyDescent="0.35">
      <c r="A172" s="37" t="s">
        <v>64</v>
      </c>
      <c r="B172" s="36">
        <v>0</v>
      </c>
      <c r="C172" s="36">
        <v>509</v>
      </c>
      <c r="D172" s="35">
        <v>16</v>
      </c>
      <c r="E172" s="37">
        <v>3</v>
      </c>
      <c r="F172" s="37" t="s">
        <v>55</v>
      </c>
      <c r="G172" s="37" t="s">
        <v>56</v>
      </c>
      <c r="H172" s="35">
        <v>35</v>
      </c>
      <c r="I172" s="37" t="s">
        <v>57</v>
      </c>
      <c r="J172" s="35">
        <v>3</v>
      </c>
      <c r="K172" s="37" t="s">
        <v>62</v>
      </c>
      <c r="L172" s="37" t="s">
        <v>59</v>
      </c>
      <c r="M172">
        <v>0.11290990377193566</v>
      </c>
      <c r="N172">
        <f>IF(A172=A171,N171+1,1)</f>
        <v>13</v>
      </c>
      <c r="O172">
        <f>COUNTIF($A$4:$A$428,A172)</f>
        <v>104</v>
      </c>
    </row>
    <row r="173" spans="1:15" x14ac:dyDescent="0.35">
      <c r="A173" s="37" t="s">
        <v>64</v>
      </c>
      <c r="B173" s="36">
        <v>0</v>
      </c>
      <c r="C173" s="36">
        <v>713</v>
      </c>
      <c r="D173" s="35">
        <v>13</v>
      </c>
      <c r="E173" s="37">
        <v>29</v>
      </c>
      <c r="F173" s="37" t="s">
        <v>55</v>
      </c>
      <c r="G173" s="37" t="s">
        <v>56</v>
      </c>
      <c r="H173" s="35">
        <v>25</v>
      </c>
      <c r="I173" s="37" t="s">
        <v>57</v>
      </c>
      <c r="J173" s="35">
        <v>2</v>
      </c>
      <c r="K173" s="37" t="s">
        <v>62</v>
      </c>
      <c r="L173" s="37" t="s">
        <v>63</v>
      </c>
      <c r="M173">
        <v>0.12859888651208173</v>
      </c>
      <c r="N173">
        <f>IF(A173=A172,N172+1,1)</f>
        <v>14</v>
      </c>
      <c r="O173">
        <f>COUNTIF($A$4:$A$428,A173)</f>
        <v>104</v>
      </c>
    </row>
    <row r="174" spans="1:15" x14ac:dyDescent="0.35">
      <c r="A174" s="37" t="s">
        <v>64</v>
      </c>
      <c r="B174" s="36">
        <v>497</v>
      </c>
      <c r="C174" s="36">
        <v>888</v>
      </c>
      <c r="D174" s="35">
        <v>16</v>
      </c>
      <c r="E174" s="37">
        <v>3</v>
      </c>
      <c r="F174" s="37" t="s">
        <v>70</v>
      </c>
      <c r="G174" s="37" t="s">
        <v>61</v>
      </c>
      <c r="H174" s="35">
        <v>25</v>
      </c>
      <c r="I174" s="37" t="s">
        <v>67</v>
      </c>
      <c r="J174" s="35">
        <v>1</v>
      </c>
      <c r="K174" s="37" t="s">
        <v>74</v>
      </c>
      <c r="L174" s="37" t="s">
        <v>63</v>
      </c>
      <c r="M174">
        <v>0.15140466611020509</v>
      </c>
      <c r="N174">
        <f>IF(A174=A173,N173+1,1)</f>
        <v>15</v>
      </c>
      <c r="O174">
        <f>COUNTIF($A$4:$A$428,A174)</f>
        <v>104</v>
      </c>
    </row>
    <row r="175" spans="1:15" x14ac:dyDescent="0.35">
      <c r="A175" s="37" t="s">
        <v>64</v>
      </c>
      <c r="B175" s="36">
        <v>0</v>
      </c>
      <c r="C175" s="36">
        <v>648</v>
      </c>
      <c r="D175" s="35">
        <v>15</v>
      </c>
      <c r="E175" s="37">
        <v>57</v>
      </c>
      <c r="F175" s="37" t="s">
        <v>55</v>
      </c>
      <c r="G175" s="37" t="s">
        <v>61</v>
      </c>
      <c r="H175" s="35">
        <v>44</v>
      </c>
      <c r="I175" s="37" t="s">
        <v>57</v>
      </c>
      <c r="J175" s="35">
        <v>4</v>
      </c>
      <c r="K175" s="37" t="s">
        <v>65</v>
      </c>
      <c r="L175" s="37" t="s">
        <v>63</v>
      </c>
      <c r="M175">
        <v>0.15233413319880762</v>
      </c>
      <c r="N175">
        <f>IF(A175=A174,N174+1,1)</f>
        <v>16</v>
      </c>
      <c r="O175">
        <f>COUNTIF($A$4:$A$428,A175)</f>
        <v>104</v>
      </c>
    </row>
    <row r="176" spans="1:15" x14ac:dyDescent="0.35">
      <c r="A176" s="37" t="s">
        <v>64</v>
      </c>
      <c r="B176" s="36">
        <v>8060</v>
      </c>
      <c r="C176" s="36">
        <v>607</v>
      </c>
      <c r="D176" s="35">
        <v>19</v>
      </c>
      <c r="E176" s="37">
        <v>71</v>
      </c>
      <c r="F176" s="37" t="s">
        <v>70</v>
      </c>
      <c r="G176" s="37" t="s">
        <v>61</v>
      </c>
      <c r="H176" s="35">
        <v>22</v>
      </c>
      <c r="I176" s="37" t="s">
        <v>57</v>
      </c>
      <c r="J176" s="35">
        <v>2</v>
      </c>
      <c r="K176" s="37" t="s">
        <v>65</v>
      </c>
      <c r="L176" s="37" t="s">
        <v>59</v>
      </c>
      <c r="M176">
        <v>0.1576950567964458</v>
      </c>
      <c r="N176">
        <f>IF(A176=A175,N175+1,1)</f>
        <v>17</v>
      </c>
      <c r="O176">
        <f>COUNTIF($A$4:$A$428,A176)</f>
        <v>104</v>
      </c>
    </row>
    <row r="177" spans="1:15" x14ac:dyDescent="0.35">
      <c r="A177" s="37" t="s">
        <v>64</v>
      </c>
      <c r="B177" s="36">
        <v>0</v>
      </c>
      <c r="C177" s="36">
        <v>9016</v>
      </c>
      <c r="D177" s="35">
        <v>49</v>
      </c>
      <c r="E177" s="37">
        <v>22</v>
      </c>
      <c r="F177" s="37" t="s">
        <v>55</v>
      </c>
      <c r="G177" s="37" t="s">
        <v>56</v>
      </c>
      <c r="H177" s="35">
        <v>43</v>
      </c>
      <c r="I177" s="37" t="s">
        <v>73</v>
      </c>
      <c r="J177" s="35">
        <v>2</v>
      </c>
      <c r="K177" s="37" t="s">
        <v>62</v>
      </c>
      <c r="L177" s="37" t="s">
        <v>63</v>
      </c>
      <c r="M177">
        <v>0.16557527591694166</v>
      </c>
      <c r="N177">
        <f>IF(A177=A176,N176+1,1)</f>
        <v>18</v>
      </c>
      <c r="O177">
        <f>COUNTIF($A$4:$A$428,A177)</f>
        <v>104</v>
      </c>
    </row>
    <row r="178" spans="1:15" x14ac:dyDescent="0.35">
      <c r="A178" s="37" t="s">
        <v>64</v>
      </c>
      <c r="B178" s="36">
        <v>193</v>
      </c>
      <c r="C178" s="36">
        <v>2684</v>
      </c>
      <c r="D178" s="35">
        <v>13</v>
      </c>
      <c r="E178" s="37">
        <v>5</v>
      </c>
      <c r="F178" s="37" t="s">
        <v>70</v>
      </c>
      <c r="G178" s="37" t="s">
        <v>61</v>
      </c>
      <c r="H178" s="35">
        <v>22</v>
      </c>
      <c r="I178" s="37" t="s">
        <v>57</v>
      </c>
      <c r="J178" s="35">
        <v>2</v>
      </c>
      <c r="K178" s="37" t="s">
        <v>58</v>
      </c>
      <c r="L178" s="37" t="s">
        <v>63</v>
      </c>
      <c r="M178">
        <v>0.17318147592607358</v>
      </c>
      <c r="N178">
        <f>IF(A178=A177,N177+1,1)</f>
        <v>19</v>
      </c>
      <c r="O178">
        <f>COUNTIF($A$4:$A$428,A178)</f>
        <v>104</v>
      </c>
    </row>
    <row r="179" spans="1:15" x14ac:dyDescent="0.35">
      <c r="A179" s="37" t="s">
        <v>64</v>
      </c>
      <c r="B179" s="36">
        <v>0</v>
      </c>
      <c r="C179" s="36">
        <v>712</v>
      </c>
      <c r="D179" s="35">
        <v>16</v>
      </c>
      <c r="E179" s="37">
        <v>6</v>
      </c>
      <c r="F179" s="37" t="s">
        <v>70</v>
      </c>
      <c r="G179" s="37" t="s">
        <v>61</v>
      </c>
      <c r="H179" s="35">
        <v>28</v>
      </c>
      <c r="I179" s="37" t="s">
        <v>57</v>
      </c>
      <c r="J179" s="35">
        <v>2</v>
      </c>
      <c r="K179" s="37" t="s">
        <v>62</v>
      </c>
      <c r="L179" s="37" t="s">
        <v>63</v>
      </c>
      <c r="M179">
        <v>0.17766429102321024</v>
      </c>
      <c r="N179">
        <f>IF(A179=A178,N178+1,1)</f>
        <v>20</v>
      </c>
      <c r="O179">
        <f>COUNTIF($A$4:$A$428,A179)</f>
        <v>104</v>
      </c>
    </row>
    <row r="180" spans="1:15" x14ac:dyDescent="0.35">
      <c r="A180" s="37" t="s">
        <v>64</v>
      </c>
      <c r="B180" s="36">
        <v>0</v>
      </c>
      <c r="C180" s="36">
        <v>862</v>
      </c>
      <c r="D180" s="35">
        <v>49</v>
      </c>
      <c r="E180" s="37">
        <v>62</v>
      </c>
      <c r="F180" s="37" t="s">
        <v>55</v>
      </c>
      <c r="G180" s="37" t="s">
        <v>56</v>
      </c>
      <c r="H180" s="35">
        <v>41</v>
      </c>
      <c r="I180" s="37" t="s">
        <v>73</v>
      </c>
      <c r="J180" s="35">
        <v>4</v>
      </c>
      <c r="K180" s="37" t="s">
        <v>65</v>
      </c>
      <c r="L180" s="37" t="s">
        <v>63</v>
      </c>
      <c r="M180">
        <v>0.17984812734944011</v>
      </c>
      <c r="N180">
        <f>IF(A180=A179,N179+1,1)</f>
        <v>21</v>
      </c>
      <c r="O180">
        <f>COUNTIF($A$4:$A$428,A180)</f>
        <v>104</v>
      </c>
    </row>
    <row r="181" spans="1:15" x14ac:dyDescent="0.35">
      <c r="A181" s="37" t="s">
        <v>64</v>
      </c>
      <c r="B181" s="36">
        <v>166</v>
      </c>
      <c r="C181" s="36">
        <v>922</v>
      </c>
      <c r="D181" s="35">
        <v>13</v>
      </c>
      <c r="E181" s="37">
        <v>2</v>
      </c>
      <c r="F181" s="37" t="s">
        <v>70</v>
      </c>
      <c r="G181" s="37" t="s">
        <v>61</v>
      </c>
      <c r="H181" s="35">
        <v>24</v>
      </c>
      <c r="I181" s="37" t="s">
        <v>67</v>
      </c>
      <c r="J181" s="35">
        <v>1</v>
      </c>
      <c r="K181" s="37" t="s">
        <v>62</v>
      </c>
      <c r="L181" s="37" t="s">
        <v>63</v>
      </c>
      <c r="M181">
        <v>0.1854883245122908</v>
      </c>
      <c r="N181">
        <f>IF(A181=A180,N180+1,1)</f>
        <v>22</v>
      </c>
      <c r="O181">
        <f>COUNTIF($A$4:$A$428,A181)</f>
        <v>104</v>
      </c>
    </row>
    <row r="182" spans="1:15" x14ac:dyDescent="0.35">
      <c r="A182" s="37" t="s">
        <v>64</v>
      </c>
      <c r="B182" s="36">
        <v>0</v>
      </c>
      <c r="C182" s="36">
        <v>466</v>
      </c>
      <c r="D182" s="35">
        <v>25</v>
      </c>
      <c r="E182" s="37">
        <v>42</v>
      </c>
      <c r="F182" s="37" t="s">
        <v>55</v>
      </c>
      <c r="G182" s="37" t="s">
        <v>56</v>
      </c>
      <c r="H182" s="35">
        <v>30</v>
      </c>
      <c r="I182" s="37" t="s">
        <v>57</v>
      </c>
      <c r="J182" s="35">
        <v>3</v>
      </c>
      <c r="K182" s="37" t="s">
        <v>62</v>
      </c>
      <c r="L182" s="37" t="s">
        <v>63</v>
      </c>
      <c r="M182">
        <v>0.18736443392908164</v>
      </c>
      <c r="N182">
        <f>IF(A182=A181,N181+1,1)</f>
        <v>23</v>
      </c>
      <c r="O182">
        <f>COUNTIF($A$4:$A$428,A182)</f>
        <v>104</v>
      </c>
    </row>
    <row r="183" spans="1:15" x14ac:dyDescent="0.35">
      <c r="A183" s="37" t="s">
        <v>64</v>
      </c>
      <c r="B183" s="36">
        <v>0</v>
      </c>
      <c r="C183" s="36">
        <v>886</v>
      </c>
      <c r="D183" s="35">
        <v>22</v>
      </c>
      <c r="E183" s="37">
        <v>96</v>
      </c>
      <c r="F183" s="37" t="s">
        <v>55</v>
      </c>
      <c r="G183" s="37" t="s">
        <v>56</v>
      </c>
      <c r="H183" s="35">
        <v>64</v>
      </c>
      <c r="I183" s="37" t="s">
        <v>57</v>
      </c>
      <c r="J183" s="35">
        <v>4</v>
      </c>
      <c r="K183" s="37" t="s">
        <v>62</v>
      </c>
      <c r="L183" s="37" t="s">
        <v>59</v>
      </c>
      <c r="M183">
        <v>0.21078429676387145</v>
      </c>
      <c r="N183">
        <f>IF(A183=A182,N182+1,1)</f>
        <v>24</v>
      </c>
      <c r="O183">
        <f>COUNTIF($A$4:$A$428,A183)</f>
        <v>104</v>
      </c>
    </row>
    <row r="184" spans="1:15" x14ac:dyDescent="0.35">
      <c r="A184" s="37" t="s">
        <v>64</v>
      </c>
      <c r="B184" s="36">
        <v>0</v>
      </c>
      <c r="C184" s="36">
        <v>771</v>
      </c>
      <c r="D184" s="35">
        <v>25</v>
      </c>
      <c r="E184" s="37">
        <v>0</v>
      </c>
      <c r="F184" s="37" t="s">
        <v>55</v>
      </c>
      <c r="G184" s="37" t="s">
        <v>56</v>
      </c>
      <c r="H184" s="35">
        <v>42</v>
      </c>
      <c r="I184" s="37" t="s">
        <v>73</v>
      </c>
      <c r="J184" s="35">
        <v>2</v>
      </c>
      <c r="K184" s="37" t="s">
        <v>62</v>
      </c>
      <c r="L184" s="37" t="s">
        <v>63</v>
      </c>
      <c r="M184">
        <v>0.21258442676161782</v>
      </c>
      <c r="N184">
        <f>IF(A184=A183,N183+1,1)</f>
        <v>25</v>
      </c>
      <c r="O184">
        <f>COUNTIF($A$4:$A$428,A184)</f>
        <v>104</v>
      </c>
    </row>
    <row r="185" spans="1:15" x14ac:dyDescent="0.35">
      <c r="A185" s="37" t="s">
        <v>64</v>
      </c>
      <c r="B185" s="36">
        <v>0</v>
      </c>
      <c r="C185" s="36">
        <v>102</v>
      </c>
      <c r="D185" s="35">
        <v>7</v>
      </c>
      <c r="E185" s="37">
        <v>0</v>
      </c>
      <c r="F185" s="37" t="s">
        <v>70</v>
      </c>
      <c r="G185" s="37" t="s">
        <v>61</v>
      </c>
      <c r="H185" s="35">
        <v>53</v>
      </c>
      <c r="I185" s="37" t="s">
        <v>57</v>
      </c>
      <c r="J185" s="35">
        <v>4</v>
      </c>
      <c r="K185" s="37" t="s">
        <v>74</v>
      </c>
      <c r="L185" s="37" t="s">
        <v>59</v>
      </c>
      <c r="M185">
        <v>0.23564250949600696</v>
      </c>
      <c r="N185">
        <f>IF(A185=A184,N184+1,1)</f>
        <v>26</v>
      </c>
      <c r="O185">
        <f>COUNTIF($A$4:$A$428,A185)</f>
        <v>104</v>
      </c>
    </row>
    <row r="186" spans="1:15" x14ac:dyDescent="0.35">
      <c r="A186" s="37" t="s">
        <v>64</v>
      </c>
      <c r="B186" s="36">
        <v>382</v>
      </c>
      <c r="C186" s="36">
        <v>883</v>
      </c>
      <c r="D186" s="35">
        <v>31</v>
      </c>
      <c r="E186" s="37">
        <v>20</v>
      </c>
      <c r="F186" s="37" t="s">
        <v>70</v>
      </c>
      <c r="G186" s="37" t="s">
        <v>61</v>
      </c>
      <c r="H186" s="35">
        <v>23</v>
      </c>
      <c r="I186" s="37" t="s">
        <v>57</v>
      </c>
      <c r="J186" s="35">
        <v>2</v>
      </c>
      <c r="K186" s="37" t="s">
        <v>62</v>
      </c>
      <c r="L186" s="37" t="s">
        <v>63</v>
      </c>
      <c r="M186">
        <v>0.257390468945491</v>
      </c>
      <c r="N186">
        <f>IF(A186=A185,N185+1,1)</f>
        <v>27</v>
      </c>
      <c r="O186">
        <f>COUNTIF($A$4:$A$428,A186)</f>
        <v>104</v>
      </c>
    </row>
    <row r="187" spans="1:15" x14ac:dyDescent="0.35">
      <c r="A187" s="37" t="s">
        <v>64</v>
      </c>
      <c r="B187" s="36">
        <v>0</v>
      </c>
      <c r="C187" s="36">
        <v>192</v>
      </c>
      <c r="D187" s="35">
        <v>7</v>
      </c>
      <c r="E187" s="37">
        <v>2</v>
      </c>
      <c r="F187" s="37" t="s">
        <v>55</v>
      </c>
      <c r="G187" s="37" t="s">
        <v>56</v>
      </c>
      <c r="H187" s="35">
        <v>39</v>
      </c>
      <c r="I187" s="37" t="s">
        <v>57</v>
      </c>
      <c r="J187" s="35">
        <v>4</v>
      </c>
      <c r="K187" s="37" t="s">
        <v>58</v>
      </c>
      <c r="L187" s="37" t="s">
        <v>59</v>
      </c>
      <c r="M187">
        <v>0.26050988710257972</v>
      </c>
      <c r="N187">
        <f>IF(A187=A186,N186+1,1)</f>
        <v>28</v>
      </c>
      <c r="O187">
        <f>COUNTIF($A$4:$A$428,A187)</f>
        <v>104</v>
      </c>
    </row>
    <row r="188" spans="1:15" x14ac:dyDescent="0.35">
      <c r="A188" s="37" t="s">
        <v>64</v>
      </c>
      <c r="B188" s="36">
        <v>19766</v>
      </c>
      <c r="C188" s="36">
        <v>2141</v>
      </c>
      <c r="D188" s="35">
        <v>11</v>
      </c>
      <c r="E188" s="37">
        <v>54</v>
      </c>
      <c r="F188" s="37" t="s">
        <v>70</v>
      </c>
      <c r="G188" s="37" t="s">
        <v>61</v>
      </c>
      <c r="H188" s="35">
        <v>47</v>
      </c>
      <c r="I188" s="37" t="s">
        <v>73</v>
      </c>
      <c r="J188" s="35">
        <v>4</v>
      </c>
      <c r="K188" s="37" t="s">
        <v>58</v>
      </c>
      <c r="L188" s="37" t="s">
        <v>63</v>
      </c>
      <c r="M188">
        <v>0.26708039265610017</v>
      </c>
      <c r="N188">
        <f>IF(A188=A187,N187+1,1)</f>
        <v>29</v>
      </c>
      <c r="O188">
        <f>COUNTIF($A$4:$A$428,A188)</f>
        <v>104</v>
      </c>
    </row>
    <row r="189" spans="1:15" x14ac:dyDescent="0.35">
      <c r="A189" s="37" t="s">
        <v>64</v>
      </c>
      <c r="B189" s="36">
        <v>0</v>
      </c>
      <c r="C189" s="36">
        <v>821</v>
      </c>
      <c r="D189" s="35">
        <v>25</v>
      </c>
      <c r="E189" s="37">
        <v>63</v>
      </c>
      <c r="F189" s="37" t="s">
        <v>55</v>
      </c>
      <c r="G189" s="37" t="s">
        <v>56</v>
      </c>
      <c r="H189" s="35">
        <v>44</v>
      </c>
      <c r="I189" s="37" t="s">
        <v>57</v>
      </c>
      <c r="J189" s="35">
        <v>1</v>
      </c>
      <c r="K189" s="37" t="s">
        <v>62</v>
      </c>
      <c r="L189" s="37" t="s">
        <v>63</v>
      </c>
      <c r="M189">
        <v>0.31158969427505578</v>
      </c>
      <c r="N189">
        <f>IF(A189=A188,N188+1,1)</f>
        <v>30</v>
      </c>
      <c r="O189">
        <f>COUNTIF($A$4:$A$428,A189)</f>
        <v>104</v>
      </c>
    </row>
    <row r="190" spans="1:15" x14ac:dyDescent="0.35">
      <c r="A190" s="37" t="s">
        <v>64</v>
      </c>
      <c r="B190" s="36">
        <v>0</v>
      </c>
      <c r="C190" s="36">
        <v>660</v>
      </c>
      <c r="D190" s="35">
        <v>17</v>
      </c>
      <c r="E190" s="37">
        <v>75</v>
      </c>
      <c r="F190" s="37" t="s">
        <v>55</v>
      </c>
      <c r="G190" s="37" t="s">
        <v>56</v>
      </c>
      <c r="H190" s="35">
        <v>42</v>
      </c>
      <c r="I190" s="37" t="s">
        <v>67</v>
      </c>
      <c r="J190" s="35">
        <v>4</v>
      </c>
      <c r="K190" s="37" t="s">
        <v>62</v>
      </c>
      <c r="L190" s="37" t="s">
        <v>63</v>
      </c>
      <c r="M190">
        <v>0.31563639475927974</v>
      </c>
      <c r="N190">
        <f>IF(A190=A189,N189+1,1)</f>
        <v>31</v>
      </c>
      <c r="O190">
        <f>COUNTIF($A$4:$A$428,A190)</f>
        <v>104</v>
      </c>
    </row>
    <row r="191" spans="1:15" x14ac:dyDescent="0.35">
      <c r="A191" s="37" t="s">
        <v>64</v>
      </c>
      <c r="B191" s="36">
        <v>0</v>
      </c>
      <c r="C191" s="36">
        <v>770</v>
      </c>
      <c r="D191" s="35">
        <v>37</v>
      </c>
      <c r="E191" s="37">
        <v>3</v>
      </c>
      <c r="F191" s="37" t="s">
        <v>70</v>
      </c>
      <c r="G191" s="37" t="s">
        <v>61</v>
      </c>
      <c r="H191" s="35">
        <v>33</v>
      </c>
      <c r="I191" s="37" t="s">
        <v>57</v>
      </c>
      <c r="J191" s="35">
        <v>4</v>
      </c>
      <c r="K191" s="37" t="s">
        <v>62</v>
      </c>
      <c r="L191" s="37" t="s">
        <v>63</v>
      </c>
      <c r="M191">
        <v>0.37872452381007415</v>
      </c>
      <c r="N191">
        <f>IF(A191=A190,N190+1,1)</f>
        <v>32</v>
      </c>
      <c r="O191">
        <f>COUNTIF($A$4:$A$428,A191)</f>
        <v>104</v>
      </c>
    </row>
    <row r="192" spans="1:15" x14ac:dyDescent="0.35">
      <c r="A192" s="37" t="s">
        <v>64</v>
      </c>
      <c r="B192" s="36">
        <v>315</v>
      </c>
      <c r="C192" s="36">
        <v>466</v>
      </c>
      <c r="D192" s="35">
        <v>13</v>
      </c>
      <c r="E192" s="37">
        <v>3</v>
      </c>
      <c r="F192" s="37" t="s">
        <v>55</v>
      </c>
      <c r="G192" s="37" t="s">
        <v>56</v>
      </c>
      <c r="H192" s="35">
        <v>48</v>
      </c>
      <c r="I192" s="37" t="s">
        <v>57</v>
      </c>
      <c r="J192" s="35">
        <v>3</v>
      </c>
      <c r="K192" s="37" t="s">
        <v>58</v>
      </c>
      <c r="L192" s="37" t="s">
        <v>59</v>
      </c>
      <c r="M192">
        <v>0.39136045247360651</v>
      </c>
      <c r="N192">
        <f>IF(A192=A191,N191+1,1)</f>
        <v>33</v>
      </c>
      <c r="O192">
        <f>COUNTIF($A$4:$A$428,A192)</f>
        <v>104</v>
      </c>
    </row>
    <row r="193" spans="1:15" x14ac:dyDescent="0.35">
      <c r="A193" s="37" t="s">
        <v>64</v>
      </c>
      <c r="B193" s="36">
        <v>0</v>
      </c>
      <c r="C193" s="36">
        <v>667</v>
      </c>
      <c r="D193" s="35">
        <v>29</v>
      </c>
      <c r="E193" s="37">
        <v>10</v>
      </c>
      <c r="F193" s="37" t="s">
        <v>55</v>
      </c>
      <c r="G193" s="37" t="s">
        <v>56</v>
      </c>
      <c r="H193" s="35">
        <v>44</v>
      </c>
      <c r="I193" s="37" t="s">
        <v>57</v>
      </c>
      <c r="J193" s="35">
        <v>2</v>
      </c>
      <c r="K193" s="37" t="s">
        <v>58</v>
      </c>
      <c r="L193" s="37" t="s">
        <v>63</v>
      </c>
      <c r="M193">
        <v>0.3945860592896917</v>
      </c>
      <c r="N193">
        <f>IF(A193=A192,N192+1,1)</f>
        <v>34</v>
      </c>
      <c r="O193">
        <f>COUNTIF($A$4:$A$428,A193)</f>
        <v>104</v>
      </c>
    </row>
    <row r="194" spans="1:15" x14ac:dyDescent="0.35">
      <c r="A194" s="37" t="s">
        <v>64</v>
      </c>
      <c r="B194" s="36">
        <v>0</v>
      </c>
      <c r="C194" s="36">
        <v>531</v>
      </c>
      <c r="D194" s="35">
        <v>13</v>
      </c>
      <c r="E194" s="37">
        <v>5</v>
      </c>
      <c r="F194" s="37" t="s">
        <v>55</v>
      </c>
      <c r="G194" s="37" t="s">
        <v>56</v>
      </c>
      <c r="H194" s="35">
        <v>45</v>
      </c>
      <c r="I194" s="37" t="s">
        <v>57</v>
      </c>
      <c r="J194" s="35">
        <v>2</v>
      </c>
      <c r="K194" s="37" t="s">
        <v>62</v>
      </c>
      <c r="L194" s="37" t="s">
        <v>63</v>
      </c>
      <c r="M194">
        <v>0.39853774038190026</v>
      </c>
      <c r="N194">
        <f>IF(A194=A193,N193+1,1)</f>
        <v>35</v>
      </c>
      <c r="O194">
        <f>COUNTIF($A$4:$A$428,A194)</f>
        <v>104</v>
      </c>
    </row>
    <row r="195" spans="1:15" x14ac:dyDescent="0.35">
      <c r="A195" s="37" t="s">
        <v>64</v>
      </c>
      <c r="B195" s="36">
        <v>0</v>
      </c>
      <c r="C195" s="36">
        <v>904</v>
      </c>
      <c r="D195" s="35">
        <v>12</v>
      </c>
      <c r="E195" s="37">
        <v>6</v>
      </c>
      <c r="F195" s="37" t="s">
        <v>55</v>
      </c>
      <c r="G195" s="37" t="s">
        <v>56</v>
      </c>
      <c r="H195" s="35">
        <v>38</v>
      </c>
      <c r="I195" s="37" t="s">
        <v>57</v>
      </c>
      <c r="J195" s="35">
        <v>4</v>
      </c>
      <c r="K195" s="37" t="s">
        <v>58</v>
      </c>
      <c r="L195" s="37" t="s">
        <v>59</v>
      </c>
      <c r="M195">
        <v>0.40943310870321847</v>
      </c>
      <c r="N195">
        <f>IF(A195=A194,N194+1,1)</f>
        <v>36</v>
      </c>
      <c r="O195">
        <f>COUNTIF($A$4:$A$428,A195)</f>
        <v>104</v>
      </c>
    </row>
    <row r="196" spans="1:15" x14ac:dyDescent="0.35">
      <c r="A196" s="37" t="s">
        <v>64</v>
      </c>
      <c r="B196" s="36">
        <v>0</v>
      </c>
      <c r="C196" s="36">
        <v>761</v>
      </c>
      <c r="D196" s="35">
        <v>25</v>
      </c>
      <c r="E196" s="37">
        <v>92</v>
      </c>
      <c r="F196" s="37" t="s">
        <v>55</v>
      </c>
      <c r="G196" s="37" t="s">
        <v>56</v>
      </c>
      <c r="H196" s="35">
        <v>59</v>
      </c>
      <c r="I196" s="37" t="s">
        <v>57</v>
      </c>
      <c r="J196" s="35">
        <v>4</v>
      </c>
      <c r="K196" s="37" t="s">
        <v>58</v>
      </c>
      <c r="L196" s="37" t="s">
        <v>63</v>
      </c>
      <c r="M196">
        <v>0.4111092402065103</v>
      </c>
      <c r="N196">
        <f>IF(A196=A195,N195+1,1)</f>
        <v>37</v>
      </c>
      <c r="O196">
        <f>COUNTIF($A$4:$A$428,A196)</f>
        <v>104</v>
      </c>
    </row>
    <row r="197" spans="1:15" x14ac:dyDescent="0.35">
      <c r="A197" s="37" t="s">
        <v>64</v>
      </c>
      <c r="B197" s="36">
        <v>585</v>
      </c>
      <c r="C197" s="36">
        <v>2223</v>
      </c>
      <c r="D197" s="35">
        <v>16</v>
      </c>
      <c r="E197" s="37">
        <v>0</v>
      </c>
      <c r="F197" s="37" t="s">
        <v>55</v>
      </c>
      <c r="G197" s="37" t="s">
        <v>56</v>
      </c>
      <c r="H197" s="35">
        <v>33</v>
      </c>
      <c r="I197" s="37" t="s">
        <v>57</v>
      </c>
      <c r="J197" s="35">
        <v>2</v>
      </c>
      <c r="K197" s="37" t="s">
        <v>65</v>
      </c>
      <c r="L197" s="37" t="s">
        <v>63</v>
      </c>
      <c r="M197">
        <v>0.4206468082722099</v>
      </c>
      <c r="N197">
        <f>IF(A197=A196,N196+1,1)</f>
        <v>38</v>
      </c>
      <c r="O197">
        <f>COUNTIF($A$4:$A$428,A197)</f>
        <v>104</v>
      </c>
    </row>
    <row r="198" spans="1:15" x14ac:dyDescent="0.35">
      <c r="A198" s="37" t="s">
        <v>64</v>
      </c>
      <c r="B198" s="36">
        <v>478</v>
      </c>
      <c r="C198" s="36">
        <v>4071</v>
      </c>
      <c r="D198" s="35">
        <v>10</v>
      </c>
      <c r="E198" s="37">
        <v>40</v>
      </c>
      <c r="F198" s="37" t="s">
        <v>55</v>
      </c>
      <c r="G198" s="37" t="s">
        <v>56</v>
      </c>
      <c r="H198" s="35">
        <v>28</v>
      </c>
      <c r="I198" s="37" t="s">
        <v>57</v>
      </c>
      <c r="J198" s="35">
        <v>3</v>
      </c>
      <c r="K198" s="37" t="s">
        <v>62</v>
      </c>
      <c r="L198" s="37" t="s">
        <v>63</v>
      </c>
      <c r="M198">
        <v>0.42454152285077518</v>
      </c>
      <c r="N198">
        <f>IF(A198=A197,N197+1,1)</f>
        <v>39</v>
      </c>
      <c r="O198">
        <f>COUNTIF($A$4:$A$428,A198)</f>
        <v>104</v>
      </c>
    </row>
    <row r="199" spans="1:15" x14ac:dyDescent="0.35">
      <c r="A199" s="37" t="s">
        <v>64</v>
      </c>
      <c r="B199" s="36">
        <v>0</v>
      </c>
      <c r="C199" s="36">
        <v>11587</v>
      </c>
      <c r="D199" s="35">
        <v>22</v>
      </c>
      <c r="E199" s="37">
        <v>46</v>
      </c>
      <c r="F199" s="37" t="s">
        <v>70</v>
      </c>
      <c r="G199" s="37" t="s">
        <v>61</v>
      </c>
      <c r="H199" s="35">
        <v>30</v>
      </c>
      <c r="I199" s="37" t="s">
        <v>57</v>
      </c>
      <c r="J199" s="35">
        <v>2</v>
      </c>
      <c r="K199" s="37" t="s">
        <v>65</v>
      </c>
      <c r="L199" s="37" t="s">
        <v>59</v>
      </c>
      <c r="M199">
        <v>0.43407496921799016</v>
      </c>
      <c r="N199">
        <f>IF(A199=A198,N198+1,1)</f>
        <v>40</v>
      </c>
      <c r="O199">
        <f>COUNTIF($A$4:$A$428,A199)</f>
        <v>104</v>
      </c>
    </row>
    <row r="200" spans="1:15" x14ac:dyDescent="0.35">
      <c r="A200" s="37" t="s">
        <v>64</v>
      </c>
      <c r="B200" s="36">
        <v>939</v>
      </c>
      <c r="C200" s="36">
        <v>496</v>
      </c>
      <c r="D200" s="35">
        <v>19</v>
      </c>
      <c r="E200" s="37">
        <v>56</v>
      </c>
      <c r="F200" s="37" t="s">
        <v>55</v>
      </c>
      <c r="G200" s="37" t="s">
        <v>56</v>
      </c>
      <c r="H200" s="35">
        <v>35</v>
      </c>
      <c r="I200" s="37" t="s">
        <v>57</v>
      </c>
      <c r="J200" s="35">
        <v>4</v>
      </c>
      <c r="K200" s="37" t="s">
        <v>62</v>
      </c>
      <c r="L200" s="37" t="s">
        <v>63</v>
      </c>
      <c r="M200">
        <v>0.44247448470067674</v>
      </c>
      <c r="N200">
        <f>IF(A200=A199,N199+1,1)</f>
        <v>41</v>
      </c>
      <c r="O200">
        <f>COUNTIF($A$4:$A$428,A200)</f>
        <v>104</v>
      </c>
    </row>
    <row r="201" spans="1:15" x14ac:dyDescent="0.35">
      <c r="A201" s="37" t="s">
        <v>64</v>
      </c>
      <c r="B201" s="36">
        <v>0</v>
      </c>
      <c r="C201" s="36">
        <v>547</v>
      </c>
      <c r="D201" s="35">
        <v>13</v>
      </c>
      <c r="E201" s="37">
        <v>40</v>
      </c>
      <c r="F201" s="37" t="s">
        <v>55</v>
      </c>
      <c r="G201" s="37" t="s">
        <v>61</v>
      </c>
      <c r="H201" s="35">
        <v>35</v>
      </c>
      <c r="I201" s="37" t="s">
        <v>57</v>
      </c>
      <c r="J201" s="35">
        <v>3</v>
      </c>
      <c r="K201" s="37" t="s">
        <v>62</v>
      </c>
      <c r="L201" s="37" t="s">
        <v>63</v>
      </c>
      <c r="M201">
        <v>0.45152005514216809</v>
      </c>
      <c r="N201">
        <f>IF(A201=A200,N200+1,1)</f>
        <v>42</v>
      </c>
      <c r="O201">
        <f>COUNTIF($A$4:$A$428,A201)</f>
        <v>104</v>
      </c>
    </row>
    <row r="202" spans="1:15" x14ac:dyDescent="0.35">
      <c r="A202" s="37" t="s">
        <v>64</v>
      </c>
      <c r="B202" s="36">
        <v>0</v>
      </c>
      <c r="C202" s="36">
        <v>486</v>
      </c>
      <c r="D202" s="35">
        <v>12</v>
      </c>
      <c r="E202" s="37">
        <v>22</v>
      </c>
      <c r="F202" s="37" t="s">
        <v>55</v>
      </c>
      <c r="G202" s="37" t="s">
        <v>56</v>
      </c>
      <c r="H202" s="35">
        <v>35</v>
      </c>
      <c r="I202" s="37" t="s">
        <v>67</v>
      </c>
      <c r="J202" s="35">
        <v>2</v>
      </c>
      <c r="K202" s="37" t="s">
        <v>62</v>
      </c>
      <c r="L202" s="37" t="s">
        <v>59</v>
      </c>
      <c r="M202">
        <v>0.45221661480486697</v>
      </c>
      <c r="N202">
        <f>IF(A202=A201,N201+1,1)</f>
        <v>43</v>
      </c>
      <c r="O202">
        <f>COUNTIF($A$4:$A$428,A202)</f>
        <v>104</v>
      </c>
    </row>
    <row r="203" spans="1:15" x14ac:dyDescent="0.35">
      <c r="A203" s="37" t="s">
        <v>64</v>
      </c>
      <c r="B203" s="36">
        <v>1613</v>
      </c>
      <c r="C203" s="36">
        <v>0</v>
      </c>
      <c r="D203" s="35">
        <v>25</v>
      </c>
      <c r="E203" s="37">
        <v>118</v>
      </c>
      <c r="F203" s="37" t="s">
        <v>55</v>
      </c>
      <c r="G203" s="37" t="s">
        <v>68</v>
      </c>
      <c r="H203" s="35">
        <v>53</v>
      </c>
      <c r="I203" s="37" t="s">
        <v>57</v>
      </c>
      <c r="J203" s="35">
        <v>4</v>
      </c>
      <c r="K203" s="37" t="s">
        <v>62</v>
      </c>
      <c r="L203" s="37" t="s">
        <v>59</v>
      </c>
      <c r="M203">
        <v>0.45241133733288752</v>
      </c>
      <c r="N203">
        <f>IF(A203=A202,N202+1,1)</f>
        <v>44</v>
      </c>
      <c r="O203">
        <f>COUNTIF($A$4:$A$428,A203)</f>
        <v>104</v>
      </c>
    </row>
    <row r="204" spans="1:15" x14ac:dyDescent="0.35">
      <c r="A204" s="37" t="s">
        <v>64</v>
      </c>
      <c r="B204" s="36">
        <v>0</v>
      </c>
      <c r="C204" s="36">
        <v>116</v>
      </c>
      <c r="D204" s="35">
        <v>49</v>
      </c>
      <c r="E204" s="37">
        <v>45</v>
      </c>
      <c r="F204" s="37" t="s">
        <v>55</v>
      </c>
      <c r="G204" s="37" t="s">
        <v>56</v>
      </c>
      <c r="H204" s="35">
        <v>45</v>
      </c>
      <c r="I204" s="37" t="s">
        <v>73</v>
      </c>
      <c r="J204" s="35">
        <v>4</v>
      </c>
      <c r="K204" s="37" t="s">
        <v>62</v>
      </c>
      <c r="L204" s="37" t="s">
        <v>63</v>
      </c>
      <c r="M204">
        <v>0.455200254465427</v>
      </c>
      <c r="N204">
        <f>IF(A204=A203,N203+1,1)</f>
        <v>45</v>
      </c>
      <c r="O204">
        <f>COUNTIF($A$4:$A$428,A204)</f>
        <v>104</v>
      </c>
    </row>
    <row r="205" spans="1:15" x14ac:dyDescent="0.35">
      <c r="A205" s="37" t="s">
        <v>64</v>
      </c>
      <c r="B205" s="36">
        <v>0</v>
      </c>
      <c r="C205" s="36">
        <v>821</v>
      </c>
      <c r="D205" s="35">
        <v>48</v>
      </c>
      <c r="E205" s="37">
        <v>5</v>
      </c>
      <c r="F205" s="37" t="s">
        <v>70</v>
      </c>
      <c r="G205" s="37" t="s">
        <v>61</v>
      </c>
      <c r="H205" s="35">
        <v>34</v>
      </c>
      <c r="I205" s="37" t="s">
        <v>57</v>
      </c>
      <c r="J205" s="35">
        <v>1</v>
      </c>
      <c r="K205" s="37" t="s">
        <v>58</v>
      </c>
      <c r="L205" s="37" t="s">
        <v>59</v>
      </c>
      <c r="M205">
        <v>0.46382972538874323</v>
      </c>
      <c r="N205">
        <f>IF(A205=A204,N204+1,1)</f>
        <v>46</v>
      </c>
      <c r="O205">
        <f>COUNTIF($A$4:$A$428,A205)</f>
        <v>104</v>
      </c>
    </row>
    <row r="206" spans="1:15" x14ac:dyDescent="0.35">
      <c r="A206" s="37" t="s">
        <v>64</v>
      </c>
      <c r="B206" s="36">
        <v>580</v>
      </c>
      <c r="C206" s="36">
        <v>0</v>
      </c>
      <c r="D206" s="35">
        <v>11</v>
      </c>
      <c r="E206" s="37">
        <v>8</v>
      </c>
      <c r="F206" s="37" t="s">
        <v>55</v>
      </c>
      <c r="G206" s="37" t="s">
        <v>56</v>
      </c>
      <c r="H206" s="35">
        <v>26</v>
      </c>
      <c r="I206" s="37" t="s">
        <v>57</v>
      </c>
      <c r="J206" s="35">
        <v>4</v>
      </c>
      <c r="K206" s="37" t="s">
        <v>58</v>
      </c>
      <c r="L206" s="37" t="s">
        <v>63</v>
      </c>
      <c r="M206">
        <v>0.47071325810465647</v>
      </c>
      <c r="N206">
        <f>IF(A206=A205,N205+1,1)</f>
        <v>47</v>
      </c>
      <c r="O206">
        <f>COUNTIF($A$4:$A$428,A206)</f>
        <v>104</v>
      </c>
    </row>
    <row r="207" spans="1:15" x14ac:dyDescent="0.35">
      <c r="A207" s="37" t="s">
        <v>64</v>
      </c>
      <c r="B207" s="36">
        <v>0</v>
      </c>
      <c r="C207" s="36">
        <v>412</v>
      </c>
      <c r="D207" s="35">
        <v>25</v>
      </c>
      <c r="E207" s="37">
        <v>22</v>
      </c>
      <c r="F207" s="37" t="s">
        <v>55</v>
      </c>
      <c r="G207" s="37" t="s">
        <v>56</v>
      </c>
      <c r="H207" s="35">
        <v>52</v>
      </c>
      <c r="I207" s="37" t="s">
        <v>73</v>
      </c>
      <c r="J207" s="35">
        <v>4</v>
      </c>
      <c r="K207" s="37" t="s">
        <v>62</v>
      </c>
      <c r="L207" s="37" t="s">
        <v>63</v>
      </c>
      <c r="M207">
        <v>0.47279674939925687</v>
      </c>
      <c r="N207">
        <f>IF(A207=A206,N206+1,1)</f>
        <v>48</v>
      </c>
      <c r="O207">
        <f>COUNTIF($A$4:$A$428,A207)</f>
        <v>104</v>
      </c>
    </row>
    <row r="208" spans="1:15" x14ac:dyDescent="0.35">
      <c r="A208" s="37" t="s">
        <v>64</v>
      </c>
      <c r="B208" s="36">
        <v>0</v>
      </c>
      <c r="C208" s="36">
        <v>541</v>
      </c>
      <c r="D208" s="35">
        <v>19</v>
      </c>
      <c r="E208" s="37">
        <v>13</v>
      </c>
      <c r="F208" s="37" t="s">
        <v>55</v>
      </c>
      <c r="G208" s="37" t="s">
        <v>56</v>
      </c>
      <c r="H208" s="35">
        <v>31</v>
      </c>
      <c r="I208" s="37" t="s">
        <v>57</v>
      </c>
      <c r="J208" s="35">
        <v>2</v>
      </c>
      <c r="K208" s="37" t="s">
        <v>62</v>
      </c>
      <c r="L208" s="37" t="s">
        <v>63</v>
      </c>
      <c r="M208">
        <v>0.47517121197868151</v>
      </c>
      <c r="N208">
        <f>IF(A208=A207,N207+1,1)</f>
        <v>49</v>
      </c>
      <c r="O208">
        <f>COUNTIF($A$4:$A$428,A208)</f>
        <v>104</v>
      </c>
    </row>
    <row r="209" spans="1:15" x14ac:dyDescent="0.35">
      <c r="A209" s="37" t="s">
        <v>64</v>
      </c>
      <c r="B209" s="36">
        <v>461</v>
      </c>
      <c r="C209" s="36">
        <v>140</v>
      </c>
      <c r="D209" s="35">
        <v>19</v>
      </c>
      <c r="E209" s="37">
        <v>32</v>
      </c>
      <c r="F209" s="37" t="s">
        <v>55</v>
      </c>
      <c r="G209" s="37" t="s">
        <v>56</v>
      </c>
      <c r="H209" s="35">
        <v>27</v>
      </c>
      <c r="I209" s="37" t="s">
        <v>67</v>
      </c>
      <c r="J209" s="35">
        <v>3</v>
      </c>
      <c r="K209" s="37" t="s">
        <v>58</v>
      </c>
      <c r="L209" s="37" t="s">
        <v>59</v>
      </c>
      <c r="M209">
        <v>0.48338334756860668</v>
      </c>
      <c r="N209">
        <f>IF(A209=A208,N208+1,1)</f>
        <v>50</v>
      </c>
      <c r="O209">
        <f>COUNTIF($A$4:$A$428,A209)</f>
        <v>104</v>
      </c>
    </row>
    <row r="210" spans="1:15" x14ac:dyDescent="0.35">
      <c r="A210" s="37" t="s">
        <v>64</v>
      </c>
      <c r="B210" s="36">
        <v>0</v>
      </c>
      <c r="C210" s="36">
        <v>693</v>
      </c>
      <c r="D210" s="35">
        <v>19</v>
      </c>
      <c r="E210" s="37">
        <v>28</v>
      </c>
      <c r="F210" s="37" t="s">
        <v>55</v>
      </c>
      <c r="G210" s="37" t="s">
        <v>56</v>
      </c>
      <c r="H210" s="35">
        <v>31</v>
      </c>
      <c r="I210" s="37" t="s">
        <v>73</v>
      </c>
      <c r="J210" s="35">
        <v>4</v>
      </c>
      <c r="K210" s="37" t="s">
        <v>58</v>
      </c>
      <c r="L210" s="37" t="s">
        <v>63</v>
      </c>
      <c r="M210">
        <v>0.48934149400475802</v>
      </c>
      <c r="N210">
        <f>IF(A210=A209,N209+1,1)</f>
        <v>51</v>
      </c>
      <c r="O210">
        <f>COUNTIF($A$4:$A$428,A210)</f>
        <v>104</v>
      </c>
    </row>
    <row r="211" spans="1:15" x14ac:dyDescent="0.35">
      <c r="A211" s="37" t="s">
        <v>64</v>
      </c>
      <c r="B211" s="36">
        <v>0</v>
      </c>
      <c r="C211" s="36">
        <v>470</v>
      </c>
      <c r="D211" s="35">
        <v>13</v>
      </c>
      <c r="E211" s="37">
        <v>0</v>
      </c>
      <c r="F211" s="37" t="s">
        <v>70</v>
      </c>
      <c r="G211" s="37" t="s">
        <v>61</v>
      </c>
      <c r="H211" s="35">
        <v>37</v>
      </c>
      <c r="I211" s="37" t="s">
        <v>57</v>
      </c>
      <c r="J211" s="35">
        <v>2</v>
      </c>
      <c r="K211" s="37" t="s">
        <v>74</v>
      </c>
      <c r="L211" s="37" t="s">
        <v>59</v>
      </c>
      <c r="M211">
        <v>0.49946716921987</v>
      </c>
      <c r="N211">
        <f>IF(A211=A210,N210+1,1)</f>
        <v>52</v>
      </c>
      <c r="O211">
        <f>COUNTIF($A$4:$A$428,A211)</f>
        <v>104</v>
      </c>
    </row>
    <row r="212" spans="1:15" x14ac:dyDescent="0.35">
      <c r="A212" s="37" t="s">
        <v>64</v>
      </c>
      <c r="B212" s="36">
        <v>0</v>
      </c>
      <c r="C212" s="36">
        <v>3305</v>
      </c>
      <c r="D212" s="35">
        <v>11</v>
      </c>
      <c r="E212" s="37">
        <v>15</v>
      </c>
      <c r="F212" s="37" t="s">
        <v>55</v>
      </c>
      <c r="G212" s="37" t="s">
        <v>56</v>
      </c>
      <c r="H212" s="35">
        <v>34</v>
      </c>
      <c r="I212" s="37" t="s">
        <v>67</v>
      </c>
      <c r="J212" s="35">
        <v>2</v>
      </c>
      <c r="K212" s="37" t="s">
        <v>58</v>
      </c>
      <c r="L212" s="37" t="s">
        <v>59</v>
      </c>
      <c r="M212">
        <v>0.50234839238613949</v>
      </c>
      <c r="N212">
        <f>IF(A212=A211,N211+1,1)</f>
        <v>53</v>
      </c>
      <c r="O212">
        <f>COUNTIF($A$4:$A$428,A212)</f>
        <v>104</v>
      </c>
    </row>
    <row r="213" spans="1:15" x14ac:dyDescent="0.35">
      <c r="A213" s="37" t="s">
        <v>64</v>
      </c>
      <c r="B213" s="36">
        <v>0</v>
      </c>
      <c r="C213" s="36">
        <v>272</v>
      </c>
      <c r="D213" s="35">
        <v>7</v>
      </c>
      <c r="E213" s="37">
        <v>90</v>
      </c>
      <c r="F213" s="37" t="s">
        <v>55</v>
      </c>
      <c r="G213" s="37" t="s">
        <v>56</v>
      </c>
      <c r="H213" s="35">
        <v>67</v>
      </c>
      <c r="I213" s="37" t="s">
        <v>57</v>
      </c>
      <c r="J213" s="35">
        <v>4</v>
      </c>
      <c r="K213" s="37" t="s">
        <v>65</v>
      </c>
      <c r="L213" s="37" t="s">
        <v>63</v>
      </c>
      <c r="M213">
        <v>0.50902741089557946</v>
      </c>
      <c r="N213">
        <f>IF(A213=A212,N212+1,1)</f>
        <v>54</v>
      </c>
      <c r="O213">
        <f>COUNTIF($A$4:$A$428,A213)</f>
        <v>104</v>
      </c>
    </row>
    <row r="214" spans="1:15" x14ac:dyDescent="0.35">
      <c r="A214" s="37" t="s">
        <v>64</v>
      </c>
      <c r="B214" s="36">
        <v>0</v>
      </c>
      <c r="C214" s="36">
        <v>1366</v>
      </c>
      <c r="D214" s="35">
        <v>19</v>
      </c>
      <c r="E214" s="37">
        <v>17</v>
      </c>
      <c r="F214" s="37" t="s">
        <v>55</v>
      </c>
      <c r="G214" s="37" t="s">
        <v>56</v>
      </c>
      <c r="H214" s="35">
        <v>34</v>
      </c>
      <c r="I214" s="37" t="s">
        <v>57</v>
      </c>
      <c r="J214" s="35">
        <v>4</v>
      </c>
      <c r="K214" s="37" t="s">
        <v>58</v>
      </c>
      <c r="L214" s="37" t="s">
        <v>59</v>
      </c>
      <c r="M214">
        <v>0.51753127328169868</v>
      </c>
      <c r="N214">
        <f>IF(A214=A213,N213+1,1)</f>
        <v>55</v>
      </c>
      <c r="O214">
        <f>COUNTIF($A$4:$A$428,A214)</f>
        <v>104</v>
      </c>
    </row>
    <row r="215" spans="1:15" x14ac:dyDescent="0.35">
      <c r="A215" s="37" t="s">
        <v>64</v>
      </c>
      <c r="B215" s="36">
        <v>0</v>
      </c>
      <c r="C215" s="36">
        <v>457</v>
      </c>
      <c r="D215" s="35">
        <v>13</v>
      </c>
      <c r="E215" s="37">
        <v>63</v>
      </c>
      <c r="F215" s="37" t="s">
        <v>55</v>
      </c>
      <c r="G215" s="37" t="s">
        <v>56</v>
      </c>
      <c r="H215" s="35">
        <v>38</v>
      </c>
      <c r="I215" s="37" t="s">
        <v>57</v>
      </c>
      <c r="J215" s="35">
        <v>4</v>
      </c>
      <c r="K215" s="37" t="s">
        <v>65</v>
      </c>
      <c r="L215" s="37" t="s">
        <v>59</v>
      </c>
      <c r="M215">
        <v>0.5210862305999836</v>
      </c>
      <c r="N215">
        <f>IF(A215=A214,N214+1,1)</f>
        <v>56</v>
      </c>
      <c r="O215">
        <f>COUNTIF($A$4:$A$428,A215)</f>
        <v>104</v>
      </c>
    </row>
    <row r="216" spans="1:15" x14ac:dyDescent="0.35">
      <c r="A216" s="37" t="s">
        <v>64</v>
      </c>
      <c r="B216" s="36">
        <v>11072</v>
      </c>
      <c r="C216" s="36">
        <v>891</v>
      </c>
      <c r="D216" s="35">
        <v>61</v>
      </c>
      <c r="E216" s="37">
        <v>17</v>
      </c>
      <c r="F216" s="37" t="s">
        <v>55</v>
      </c>
      <c r="G216" s="37" t="s">
        <v>56</v>
      </c>
      <c r="H216" s="35">
        <v>33</v>
      </c>
      <c r="I216" s="37" t="s">
        <v>73</v>
      </c>
      <c r="J216" s="35">
        <v>4</v>
      </c>
      <c r="K216" s="37" t="s">
        <v>62</v>
      </c>
      <c r="L216" s="37" t="s">
        <v>59</v>
      </c>
      <c r="M216">
        <v>0.53672782423998133</v>
      </c>
      <c r="N216">
        <f>IF(A216=A215,N215+1,1)</f>
        <v>57</v>
      </c>
      <c r="O216">
        <f>COUNTIF($A$4:$A$428,A216)</f>
        <v>104</v>
      </c>
    </row>
    <row r="217" spans="1:15" x14ac:dyDescent="0.35">
      <c r="A217" s="37" t="s">
        <v>64</v>
      </c>
      <c r="B217" s="36">
        <v>9621</v>
      </c>
      <c r="C217" s="36">
        <v>308</v>
      </c>
      <c r="D217" s="35">
        <v>25</v>
      </c>
      <c r="E217" s="37">
        <v>41</v>
      </c>
      <c r="F217" s="37" t="s">
        <v>55</v>
      </c>
      <c r="G217" s="37" t="s">
        <v>56</v>
      </c>
      <c r="H217" s="35">
        <v>37</v>
      </c>
      <c r="I217" s="37" t="s">
        <v>73</v>
      </c>
      <c r="J217" s="35">
        <v>3</v>
      </c>
      <c r="K217" s="37" t="s">
        <v>62</v>
      </c>
      <c r="L217" s="37" t="s">
        <v>63</v>
      </c>
      <c r="M217">
        <v>0.5529666126583308</v>
      </c>
      <c r="N217">
        <f>IF(A217=A216,N216+1,1)</f>
        <v>58</v>
      </c>
      <c r="O217">
        <f>COUNTIF($A$4:$A$428,A217)</f>
        <v>104</v>
      </c>
    </row>
    <row r="218" spans="1:15" x14ac:dyDescent="0.35">
      <c r="A218" s="37" t="s">
        <v>64</v>
      </c>
      <c r="B218" s="36">
        <v>2641</v>
      </c>
      <c r="C218" s="36">
        <v>0</v>
      </c>
      <c r="D218" s="35">
        <v>13</v>
      </c>
      <c r="E218" s="37">
        <v>71</v>
      </c>
      <c r="F218" s="37" t="s">
        <v>70</v>
      </c>
      <c r="G218" s="37" t="s">
        <v>61</v>
      </c>
      <c r="H218" s="35">
        <v>51</v>
      </c>
      <c r="I218" s="37" t="s">
        <v>73</v>
      </c>
      <c r="J218" s="35">
        <v>4</v>
      </c>
      <c r="K218" s="37" t="s">
        <v>65</v>
      </c>
      <c r="L218" s="37" t="s">
        <v>59</v>
      </c>
      <c r="M218">
        <v>0.58094467229297797</v>
      </c>
      <c r="N218">
        <f>IF(A218=A217,N217+1,1)</f>
        <v>59</v>
      </c>
      <c r="O218">
        <f>COUNTIF($A$4:$A$428,A218)</f>
        <v>104</v>
      </c>
    </row>
    <row r="219" spans="1:15" x14ac:dyDescent="0.35">
      <c r="A219" s="37" t="s">
        <v>64</v>
      </c>
      <c r="B219" s="36">
        <v>0</v>
      </c>
      <c r="C219" s="36">
        <v>659</v>
      </c>
      <c r="D219" s="35">
        <v>19</v>
      </c>
      <c r="E219" s="37">
        <v>5</v>
      </c>
      <c r="F219" s="37" t="s">
        <v>70</v>
      </c>
      <c r="G219" s="37" t="s">
        <v>61</v>
      </c>
      <c r="H219" s="35">
        <v>22</v>
      </c>
      <c r="I219" s="37" t="s">
        <v>67</v>
      </c>
      <c r="J219" s="35">
        <v>3</v>
      </c>
      <c r="K219" s="37" t="s">
        <v>62</v>
      </c>
      <c r="L219" s="37" t="s">
        <v>63</v>
      </c>
      <c r="M219">
        <v>0.58698638348292798</v>
      </c>
      <c r="N219">
        <f>IF(A219=A218,N218+1,1)</f>
        <v>60</v>
      </c>
      <c r="O219">
        <f>COUNTIF($A$4:$A$428,A219)</f>
        <v>104</v>
      </c>
    </row>
    <row r="220" spans="1:15" x14ac:dyDescent="0.35">
      <c r="A220" s="37" t="s">
        <v>64</v>
      </c>
      <c r="B220" s="36">
        <v>332</v>
      </c>
      <c r="C220" s="36">
        <v>214</v>
      </c>
      <c r="D220" s="35">
        <v>25</v>
      </c>
      <c r="E220" s="37">
        <v>2</v>
      </c>
      <c r="F220" s="37" t="s">
        <v>55</v>
      </c>
      <c r="G220" s="37" t="s">
        <v>56</v>
      </c>
      <c r="H220" s="35">
        <v>25</v>
      </c>
      <c r="I220" s="37" t="s">
        <v>57</v>
      </c>
      <c r="J220" s="35">
        <v>1</v>
      </c>
      <c r="K220" s="37" t="s">
        <v>62</v>
      </c>
      <c r="L220" s="37" t="s">
        <v>59</v>
      </c>
      <c r="M220">
        <v>0.59852091557974629</v>
      </c>
      <c r="N220">
        <f>IF(A220=A219,N219+1,1)</f>
        <v>61</v>
      </c>
      <c r="O220">
        <f>COUNTIF($A$4:$A$428,A220)</f>
        <v>104</v>
      </c>
    </row>
    <row r="221" spans="1:15" x14ac:dyDescent="0.35">
      <c r="A221" s="37" t="s">
        <v>64</v>
      </c>
      <c r="B221" s="36">
        <v>682</v>
      </c>
      <c r="C221" s="36">
        <v>2017</v>
      </c>
      <c r="D221" s="35">
        <v>37</v>
      </c>
      <c r="E221" s="37">
        <v>85</v>
      </c>
      <c r="F221" s="37" t="s">
        <v>55</v>
      </c>
      <c r="G221" s="37" t="s">
        <v>56</v>
      </c>
      <c r="H221" s="35">
        <v>41</v>
      </c>
      <c r="I221" s="37" t="s">
        <v>57</v>
      </c>
      <c r="J221" s="35">
        <v>4</v>
      </c>
      <c r="K221" s="37" t="s">
        <v>65</v>
      </c>
      <c r="L221" s="37" t="s">
        <v>63</v>
      </c>
      <c r="M221">
        <v>0.61483596701392829</v>
      </c>
      <c r="N221">
        <f>IF(A221=A220,N220+1,1)</f>
        <v>62</v>
      </c>
      <c r="O221">
        <f>COUNTIF($A$4:$A$428,A221)</f>
        <v>104</v>
      </c>
    </row>
    <row r="222" spans="1:15" x14ac:dyDescent="0.35">
      <c r="A222" s="37" t="s">
        <v>64</v>
      </c>
      <c r="B222" s="36">
        <v>789</v>
      </c>
      <c r="C222" s="36">
        <v>989</v>
      </c>
      <c r="D222" s="35">
        <v>31</v>
      </c>
      <c r="E222" s="37">
        <v>0</v>
      </c>
      <c r="F222" s="37" t="s">
        <v>55</v>
      </c>
      <c r="G222" s="37" t="s">
        <v>68</v>
      </c>
      <c r="H222" s="35">
        <v>27</v>
      </c>
      <c r="I222" s="37" t="s">
        <v>57</v>
      </c>
      <c r="J222" s="35">
        <v>2</v>
      </c>
      <c r="K222" s="37" t="s">
        <v>65</v>
      </c>
      <c r="L222" s="37" t="s">
        <v>63</v>
      </c>
      <c r="M222">
        <v>0.6182543914817622</v>
      </c>
      <c r="N222">
        <f>IF(A222=A221,N221+1,1)</f>
        <v>63</v>
      </c>
      <c r="O222">
        <f>COUNTIF($A$4:$A$428,A222)</f>
        <v>104</v>
      </c>
    </row>
    <row r="223" spans="1:15" x14ac:dyDescent="0.35">
      <c r="A223" s="37" t="s">
        <v>64</v>
      </c>
      <c r="B223" s="36">
        <v>305</v>
      </c>
      <c r="C223" s="36">
        <v>4553</v>
      </c>
      <c r="D223" s="35">
        <v>7</v>
      </c>
      <c r="E223" s="37">
        <v>2</v>
      </c>
      <c r="F223" s="37" t="s">
        <v>70</v>
      </c>
      <c r="G223" s="37" t="s">
        <v>61</v>
      </c>
      <c r="H223" s="35">
        <v>31</v>
      </c>
      <c r="I223" s="37" t="s">
        <v>57</v>
      </c>
      <c r="J223" s="35">
        <v>1</v>
      </c>
      <c r="K223" s="37" t="s">
        <v>58</v>
      </c>
      <c r="L223" s="37" t="s">
        <v>63</v>
      </c>
      <c r="M223">
        <v>0.61986604740494411</v>
      </c>
      <c r="N223">
        <f>IF(A223=A222,N222+1,1)</f>
        <v>64</v>
      </c>
      <c r="O223">
        <f>COUNTIF($A$4:$A$428,A223)</f>
        <v>104</v>
      </c>
    </row>
    <row r="224" spans="1:15" x14ac:dyDescent="0.35">
      <c r="A224" s="37" t="s">
        <v>64</v>
      </c>
      <c r="B224" s="36">
        <v>0</v>
      </c>
      <c r="C224" s="36">
        <v>483</v>
      </c>
      <c r="D224" s="35">
        <v>19</v>
      </c>
      <c r="E224" s="37">
        <v>90</v>
      </c>
      <c r="F224" s="37" t="s">
        <v>70</v>
      </c>
      <c r="G224" s="37" t="s">
        <v>61</v>
      </c>
      <c r="H224" s="35">
        <v>32</v>
      </c>
      <c r="I224" s="37" t="s">
        <v>67</v>
      </c>
      <c r="J224" s="35">
        <v>4</v>
      </c>
      <c r="K224" s="37" t="s">
        <v>62</v>
      </c>
      <c r="L224" s="37" t="s">
        <v>63</v>
      </c>
      <c r="M224">
        <v>0.63823615357754215</v>
      </c>
      <c r="N224">
        <f>IF(A224=A223,N223+1,1)</f>
        <v>65</v>
      </c>
      <c r="O224">
        <f>COUNTIF($A$4:$A$428,A224)</f>
        <v>104</v>
      </c>
    </row>
    <row r="225" spans="1:15" x14ac:dyDescent="0.35">
      <c r="A225" s="37" t="s">
        <v>64</v>
      </c>
      <c r="B225" s="36">
        <v>10417</v>
      </c>
      <c r="C225" s="36">
        <v>19811</v>
      </c>
      <c r="D225" s="35">
        <v>13</v>
      </c>
      <c r="E225" s="37">
        <v>27</v>
      </c>
      <c r="F225" s="37" t="s">
        <v>55</v>
      </c>
      <c r="G225" s="37" t="s">
        <v>68</v>
      </c>
      <c r="H225" s="35">
        <v>27</v>
      </c>
      <c r="I225" s="37" t="s">
        <v>57</v>
      </c>
      <c r="J225" s="35">
        <v>2</v>
      </c>
      <c r="K225" s="37" t="s">
        <v>62</v>
      </c>
      <c r="L225" s="37" t="s">
        <v>63</v>
      </c>
      <c r="M225">
        <v>0.64133610995681745</v>
      </c>
      <c r="N225">
        <f>IF(A225=A224,N224+1,1)</f>
        <v>66</v>
      </c>
      <c r="O225">
        <f>COUNTIF($A$4:$A$428,A225)</f>
        <v>104</v>
      </c>
    </row>
    <row r="226" spans="1:15" x14ac:dyDescent="0.35">
      <c r="A226" s="37" t="s">
        <v>64</v>
      </c>
      <c r="B226" s="36">
        <v>0</v>
      </c>
      <c r="C226" s="36">
        <v>128</v>
      </c>
      <c r="D226" s="35">
        <v>13</v>
      </c>
      <c r="E226" s="37">
        <v>74</v>
      </c>
      <c r="F226" s="37" t="s">
        <v>55</v>
      </c>
      <c r="G226" s="37" t="s">
        <v>56</v>
      </c>
      <c r="H226" s="35">
        <v>34</v>
      </c>
      <c r="I226" s="37" t="s">
        <v>57</v>
      </c>
      <c r="J226" s="35">
        <v>3</v>
      </c>
      <c r="K226" s="37" t="s">
        <v>62</v>
      </c>
      <c r="L226" s="37" t="s">
        <v>63</v>
      </c>
      <c r="M226">
        <v>0.65761807664780314</v>
      </c>
      <c r="N226">
        <f>IF(A226=A225,N225+1,1)</f>
        <v>67</v>
      </c>
      <c r="O226">
        <f>COUNTIF($A$4:$A$428,A226)</f>
        <v>104</v>
      </c>
    </row>
    <row r="227" spans="1:15" x14ac:dyDescent="0.35">
      <c r="A227" s="37" t="s">
        <v>64</v>
      </c>
      <c r="B227" s="36">
        <v>162</v>
      </c>
      <c r="C227" s="36">
        <v>595</v>
      </c>
      <c r="D227" s="35">
        <v>22</v>
      </c>
      <c r="E227" s="37">
        <v>10</v>
      </c>
      <c r="F227" s="37" t="s">
        <v>55</v>
      </c>
      <c r="G227" s="37" t="s">
        <v>61</v>
      </c>
      <c r="H227" s="35">
        <v>46</v>
      </c>
      <c r="I227" s="37" t="s">
        <v>57</v>
      </c>
      <c r="J227" s="35">
        <v>4</v>
      </c>
      <c r="K227" s="37" t="s">
        <v>62</v>
      </c>
      <c r="L227" s="37" t="s">
        <v>59</v>
      </c>
      <c r="M227">
        <v>0.66216256045839605</v>
      </c>
      <c r="N227">
        <f>IF(A227=A226,N226+1,1)</f>
        <v>68</v>
      </c>
      <c r="O227">
        <f>COUNTIF($A$4:$A$428,A227)</f>
        <v>104</v>
      </c>
    </row>
    <row r="228" spans="1:15" x14ac:dyDescent="0.35">
      <c r="A228" s="37" t="s">
        <v>64</v>
      </c>
      <c r="B228" s="36">
        <v>135</v>
      </c>
      <c r="C228" s="36">
        <v>0</v>
      </c>
      <c r="D228" s="35">
        <v>37</v>
      </c>
      <c r="E228" s="37">
        <v>7</v>
      </c>
      <c r="F228" s="37" t="s">
        <v>55</v>
      </c>
      <c r="G228" s="37" t="s">
        <v>56</v>
      </c>
      <c r="H228" s="35">
        <v>36</v>
      </c>
      <c r="I228" s="37" t="s">
        <v>73</v>
      </c>
      <c r="J228" s="35">
        <v>4</v>
      </c>
      <c r="K228" s="37" t="s">
        <v>62</v>
      </c>
      <c r="L228" s="37" t="s">
        <v>63</v>
      </c>
      <c r="M228">
        <v>0.67035453056085903</v>
      </c>
      <c r="N228">
        <f>IF(A228=A227,N227+1,1)</f>
        <v>69</v>
      </c>
      <c r="O228">
        <f>COUNTIF($A$4:$A$428,A228)</f>
        <v>104</v>
      </c>
    </row>
    <row r="229" spans="1:15" x14ac:dyDescent="0.35">
      <c r="A229" s="37" t="s">
        <v>64</v>
      </c>
      <c r="B229" s="36">
        <v>0</v>
      </c>
      <c r="C229" s="36">
        <v>637</v>
      </c>
      <c r="D229" s="35">
        <v>13</v>
      </c>
      <c r="E229" s="37">
        <v>21</v>
      </c>
      <c r="F229" s="37" t="s">
        <v>70</v>
      </c>
      <c r="G229" s="37" t="s">
        <v>61</v>
      </c>
      <c r="H229" s="35">
        <v>23</v>
      </c>
      <c r="I229" s="37" t="s">
        <v>57</v>
      </c>
      <c r="J229" s="35">
        <v>2</v>
      </c>
      <c r="K229" s="37" t="s">
        <v>58</v>
      </c>
      <c r="L229" s="37" t="s">
        <v>63</v>
      </c>
      <c r="M229">
        <v>0.67383752959441912</v>
      </c>
      <c r="N229">
        <f>IF(A229=A228,N228+1,1)</f>
        <v>70</v>
      </c>
      <c r="O229">
        <f>COUNTIF($A$4:$A$428,A229)</f>
        <v>104</v>
      </c>
    </row>
    <row r="230" spans="1:15" x14ac:dyDescent="0.35">
      <c r="A230" s="37" t="s">
        <v>64</v>
      </c>
      <c r="B230" s="36">
        <v>644</v>
      </c>
      <c r="C230" s="36">
        <v>1571</v>
      </c>
      <c r="D230" s="35">
        <v>19</v>
      </c>
      <c r="E230" s="37">
        <v>1</v>
      </c>
      <c r="F230" s="37" t="s">
        <v>70</v>
      </c>
      <c r="G230" s="37" t="s">
        <v>61</v>
      </c>
      <c r="H230" s="35">
        <v>27</v>
      </c>
      <c r="I230" s="37" t="s">
        <v>57</v>
      </c>
      <c r="J230" s="35">
        <v>3</v>
      </c>
      <c r="K230" s="37" t="s">
        <v>62</v>
      </c>
      <c r="L230" s="37" t="s">
        <v>63</v>
      </c>
      <c r="M230">
        <v>0.67664347595477459</v>
      </c>
      <c r="N230">
        <f>IF(A230=A229,N229+1,1)</f>
        <v>71</v>
      </c>
      <c r="O230">
        <f>COUNTIF($A$4:$A$428,A230)</f>
        <v>104</v>
      </c>
    </row>
    <row r="231" spans="1:15" x14ac:dyDescent="0.35">
      <c r="A231" s="37" t="s">
        <v>64</v>
      </c>
      <c r="B231" s="36">
        <v>0</v>
      </c>
      <c r="C231" s="36">
        <v>369</v>
      </c>
      <c r="D231" s="35">
        <v>10</v>
      </c>
      <c r="E231" s="37">
        <v>16</v>
      </c>
      <c r="F231" s="37" t="s">
        <v>55</v>
      </c>
      <c r="G231" s="37" t="s">
        <v>56</v>
      </c>
      <c r="H231" s="35">
        <v>29</v>
      </c>
      <c r="I231" s="37" t="s">
        <v>57</v>
      </c>
      <c r="J231" s="35">
        <v>1</v>
      </c>
      <c r="K231" s="37" t="s">
        <v>62</v>
      </c>
      <c r="L231" s="37" t="s">
        <v>59</v>
      </c>
      <c r="M231">
        <v>0.67779474952337815</v>
      </c>
      <c r="N231">
        <f>IF(A231=A230,N230+1,1)</f>
        <v>72</v>
      </c>
      <c r="O231">
        <f>COUNTIF($A$4:$A$428,A231)</f>
        <v>104</v>
      </c>
    </row>
    <row r="232" spans="1:15" x14ac:dyDescent="0.35">
      <c r="A232" s="37" t="s">
        <v>64</v>
      </c>
      <c r="B232" s="36">
        <v>624</v>
      </c>
      <c r="C232" s="36">
        <v>785</v>
      </c>
      <c r="D232" s="35">
        <v>37</v>
      </c>
      <c r="E232" s="37">
        <v>9</v>
      </c>
      <c r="F232" s="37" t="s">
        <v>70</v>
      </c>
      <c r="G232" s="37" t="s">
        <v>61</v>
      </c>
      <c r="H232" s="35">
        <v>53</v>
      </c>
      <c r="I232" s="37" t="s">
        <v>67</v>
      </c>
      <c r="J232" s="35">
        <v>2</v>
      </c>
      <c r="K232" s="37" t="s">
        <v>62</v>
      </c>
      <c r="L232" s="37" t="s">
        <v>59</v>
      </c>
      <c r="M232">
        <v>0.6801008779498412</v>
      </c>
      <c r="N232">
        <f>IF(A232=A231,N231+1,1)</f>
        <v>73</v>
      </c>
      <c r="O232">
        <f>COUNTIF($A$4:$A$428,A232)</f>
        <v>104</v>
      </c>
    </row>
    <row r="233" spans="1:15" x14ac:dyDescent="0.35">
      <c r="A233" s="37" t="s">
        <v>64</v>
      </c>
      <c r="B233" s="36">
        <v>0</v>
      </c>
      <c r="C233" s="36">
        <v>207</v>
      </c>
      <c r="D233" s="35">
        <v>13</v>
      </c>
      <c r="E233" s="37">
        <v>119</v>
      </c>
      <c r="F233" s="37" t="s">
        <v>55</v>
      </c>
      <c r="G233" s="37" t="s">
        <v>56</v>
      </c>
      <c r="H233" s="35">
        <v>42</v>
      </c>
      <c r="I233" s="37" t="s">
        <v>67</v>
      </c>
      <c r="J233" s="35">
        <v>4</v>
      </c>
      <c r="K233" s="37" t="s">
        <v>62</v>
      </c>
      <c r="L233" s="37" t="s">
        <v>63</v>
      </c>
      <c r="M233">
        <v>0.69495332422280687</v>
      </c>
      <c r="N233">
        <f>IF(A233=A232,N232+1,1)</f>
        <v>74</v>
      </c>
      <c r="O233">
        <f>COUNTIF($A$4:$A$428,A233)</f>
        <v>104</v>
      </c>
    </row>
    <row r="234" spans="1:15" x14ac:dyDescent="0.35">
      <c r="A234" s="37" t="s">
        <v>64</v>
      </c>
      <c r="B234" s="36">
        <v>0</v>
      </c>
      <c r="C234" s="36">
        <v>10723</v>
      </c>
      <c r="D234" s="35">
        <v>11</v>
      </c>
      <c r="E234" s="37">
        <v>15</v>
      </c>
      <c r="F234" s="37" t="s">
        <v>55</v>
      </c>
      <c r="G234" s="37" t="s">
        <v>56</v>
      </c>
      <c r="H234" s="35">
        <v>39</v>
      </c>
      <c r="I234" s="37" t="s">
        <v>67</v>
      </c>
      <c r="J234" s="35">
        <v>2</v>
      </c>
      <c r="K234" s="37" t="s">
        <v>58</v>
      </c>
      <c r="L234" s="37" t="s">
        <v>59</v>
      </c>
      <c r="M234">
        <v>0.71385710920519818</v>
      </c>
      <c r="N234">
        <f>IF(A234=A233,N233+1,1)</f>
        <v>75</v>
      </c>
      <c r="O234">
        <f>COUNTIF($A$4:$A$428,A234)</f>
        <v>104</v>
      </c>
    </row>
    <row r="235" spans="1:15" x14ac:dyDescent="0.35">
      <c r="A235" s="37" t="s">
        <v>64</v>
      </c>
      <c r="B235" s="36">
        <v>425</v>
      </c>
      <c r="C235" s="36">
        <v>0</v>
      </c>
      <c r="D235" s="35">
        <v>19</v>
      </c>
      <c r="E235" s="37">
        <v>7</v>
      </c>
      <c r="F235" s="37" t="s">
        <v>70</v>
      </c>
      <c r="G235" s="37" t="s">
        <v>61</v>
      </c>
      <c r="H235" s="35">
        <v>32</v>
      </c>
      <c r="I235" s="37" t="s">
        <v>57</v>
      </c>
      <c r="J235" s="35">
        <v>2</v>
      </c>
      <c r="K235" s="37" t="s">
        <v>62</v>
      </c>
      <c r="L235" s="37" t="s">
        <v>63</v>
      </c>
      <c r="M235">
        <v>0.71945250816989348</v>
      </c>
      <c r="N235">
        <f>IF(A235=A234,N234+1,1)</f>
        <v>76</v>
      </c>
      <c r="O235">
        <f>COUNTIF($A$4:$A$428,A235)</f>
        <v>104</v>
      </c>
    </row>
    <row r="236" spans="1:15" x14ac:dyDescent="0.35">
      <c r="A236" s="37" t="s">
        <v>64</v>
      </c>
      <c r="B236" s="36">
        <v>0</v>
      </c>
      <c r="C236" s="36">
        <v>9125</v>
      </c>
      <c r="D236" s="35">
        <v>13</v>
      </c>
      <c r="E236" s="37">
        <v>24</v>
      </c>
      <c r="F236" s="37" t="s">
        <v>70</v>
      </c>
      <c r="G236" s="37" t="s">
        <v>61</v>
      </c>
      <c r="H236" s="35">
        <v>25</v>
      </c>
      <c r="I236" s="37" t="s">
        <v>57</v>
      </c>
      <c r="J236" s="35">
        <v>2</v>
      </c>
      <c r="K236" s="37" t="s">
        <v>62</v>
      </c>
      <c r="L236" s="37" t="s">
        <v>63</v>
      </c>
      <c r="M236">
        <v>0.76056935475347098</v>
      </c>
      <c r="N236">
        <f>IF(A236=A235,N235+1,1)</f>
        <v>77</v>
      </c>
      <c r="O236">
        <f>COUNTIF($A$4:$A$428,A236)</f>
        <v>104</v>
      </c>
    </row>
    <row r="237" spans="1:15" x14ac:dyDescent="0.35">
      <c r="A237" s="37" t="s">
        <v>64</v>
      </c>
      <c r="B237" s="36">
        <v>0</v>
      </c>
      <c r="C237" s="36">
        <v>14190</v>
      </c>
      <c r="D237" s="35">
        <v>37</v>
      </c>
      <c r="E237" s="37">
        <v>92</v>
      </c>
      <c r="F237" s="37" t="s">
        <v>55</v>
      </c>
      <c r="G237" s="37" t="s">
        <v>56</v>
      </c>
      <c r="H237" s="35">
        <v>35</v>
      </c>
      <c r="I237" s="37" t="s">
        <v>57</v>
      </c>
      <c r="J237" s="35">
        <v>4</v>
      </c>
      <c r="K237" s="37" t="s">
        <v>62</v>
      </c>
      <c r="L237" s="37" t="s">
        <v>59</v>
      </c>
      <c r="M237">
        <v>0.76826382720827158</v>
      </c>
      <c r="N237">
        <f>IF(A237=A236,N236+1,1)</f>
        <v>78</v>
      </c>
      <c r="O237">
        <f>COUNTIF($A$4:$A$428,A237)</f>
        <v>104</v>
      </c>
    </row>
    <row r="238" spans="1:15" x14ac:dyDescent="0.35">
      <c r="A238" s="37" t="s">
        <v>64</v>
      </c>
      <c r="B238" s="36">
        <v>3880</v>
      </c>
      <c r="C238" s="36">
        <v>0</v>
      </c>
      <c r="D238" s="35">
        <v>23</v>
      </c>
      <c r="E238" s="37">
        <v>37</v>
      </c>
      <c r="F238" s="37" t="s">
        <v>70</v>
      </c>
      <c r="G238" s="37" t="s">
        <v>61</v>
      </c>
      <c r="H238" s="35">
        <v>24</v>
      </c>
      <c r="I238" s="37" t="s">
        <v>67</v>
      </c>
      <c r="J238" s="35">
        <v>4</v>
      </c>
      <c r="K238" s="37" t="s">
        <v>62</v>
      </c>
      <c r="L238" s="37" t="s">
        <v>59</v>
      </c>
      <c r="M238">
        <v>0.77777621514338924</v>
      </c>
      <c r="N238">
        <f>IF(A238=A237,N237+1,1)</f>
        <v>79</v>
      </c>
      <c r="O238">
        <f>COUNTIF($A$4:$A$428,A238)</f>
        <v>104</v>
      </c>
    </row>
    <row r="239" spans="1:15" x14ac:dyDescent="0.35">
      <c r="A239" s="37" t="s">
        <v>64</v>
      </c>
      <c r="B239" s="36">
        <v>0</v>
      </c>
      <c r="C239" s="36">
        <v>912</v>
      </c>
      <c r="D239" s="35">
        <v>7</v>
      </c>
      <c r="E239" s="37">
        <v>39</v>
      </c>
      <c r="F239" s="37" t="s">
        <v>55</v>
      </c>
      <c r="G239" s="37" t="s">
        <v>56</v>
      </c>
      <c r="H239" s="35">
        <v>44</v>
      </c>
      <c r="I239" s="37" t="s">
        <v>57</v>
      </c>
      <c r="J239" s="35">
        <v>3</v>
      </c>
      <c r="K239" s="37" t="s">
        <v>65</v>
      </c>
      <c r="L239" s="37" t="s">
        <v>59</v>
      </c>
      <c r="M239">
        <v>0.78019268171836931</v>
      </c>
      <c r="N239">
        <f>IF(A239=A238,N238+1,1)</f>
        <v>80</v>
      </c>
      <c r="O239">
        <f>COUNTIF($A$4:$A$428,A239)</f>
        <v>104</v>
      </c>
    </row>
    <row r="240" spans="1:15" x14ac:dyDescent="0.35">
      <c r="A240" s="37" t="s">
        <v>64</v>
      </c>
      <c r="B240" s="36">
        <v>0</v>
      </c>
      <c r="C240" s="36">
        <v>0</v>
      </c>
      <c r="D240" s="35">
        <v>25</v>
      </c>
      <c r="E240" s="37">
        <v>103</v>
      </c>
      <c r="F240" s="37" t="s">
        <v>70</v>
      </c>
      <c r="G240" s="37" t="s">
        <v>61</v>
      </c>
      <c r="H240" s="35">
        <v>28</v>
      </c>
      <c r="I240" s="37" t="s">
        <v>57</v>
      </c>
      <c r="J240" s="35">
        <v>2</v>
      </c>
      <c r="K240" s="37" t="s">
        <v>62</v>
      </c>
      <c r="L240" s="37" t="s">
        <v>63</v>
      </c>
      <c r="M240">
        <v>0.78942589866946478</v>
      </c>
      <c r="N240">
        <f>IF(A240=A239,N239+1,1)</f>
        <v>81</v>
      </c>
      <c r="O240">
        <f>COUNTIF($A$4:$A$428,A240)</f>
        <v>104</v>
      </c>
    </row>
    <row r="241" spans="1:15" x14ac:dyDescent="0.35">
      <c r="A241" s="37" t="s">
        <v>64</v>
      </c>
      <c r="B241" s="36">
        <v>0</v>
      </c>
      <c r="C241" s="36">
        <v>500</v>
      </c>
      <c r="D241" s="35">
        <v>28</v>
      </c>
      <c r="E241" s="37">
        <v>7</v>
      </c>
      <c r="F241" s="37" t="s">
        <v>70</v>
      </c>
      <c r="G241" s="37" t="s">
        <v>61</v>
      </c>
      <c r="H241" s="35">
        <v>20</v>
      </c>
      <c r="I241" s="37" t="s">
        <v>67</v>
      </c>
      <c r="J241" s="35">
        <v>3</v>
      </c>
      <c r="K241" s="37" t="s">
        <v>62</v>
      </c>
      <c r="L241" s="37" t="s">
        <v>63</v>
      </c>
      <c r="M241">
        <v>0.7995185890036709</v>
      </c>
      <c r="N241">
        <f>IF(A241=A240,N240+1,1)</f>
        <v>82</v>
      </c>
      <c r="O241">
        <f>COUNTIF($A$4:$A$428,A241)</f>
        <v>104</v>
      </c>
    </row>
    <row r="242" spans="1:15" x14ac:dyDescent="0.35">
      <c r="A242" s="37" t="s">
        <v>64</v>
      </c>
      <c r="B242" s="36">
        <v>122</v>
      </c>
      <c r="C242" s="36">
        <v>460</v>
      </c>
      <c r="D242" s="35">
        <v>37</v>
      </c>
      <c r="E242" s="37">
        <v>109</v>
      </c>
      <c r="F242" s="37" t="s">
        <v>55</v>
      </c>
      <c r="G242" s="37" t="s">
        <v>56</v>
      </c>
      <c r="H242" s="35">
        <v>56</v>
      </c>
      <c r="I242" s="37" t="s">
        <v>73</v>
      </c>
      <c r="J242" s="35">
        <v>2</v>
      </c>
      <c r="K242" s="37" t="s">
        <v>65</v>
      </c>
      <c r="L242" s="37" t="s">
        <v>63</v>
      </c>
      <c r="M242">
        <v>0.8088852873127963</v>
      </c>
      <c r="N242">
        <f>IF(A242=A241,N241+1,1)</f>
        <v>83</v>
      </c>
      <c r="O242">
        <f>COUNTIF($A$4:$A$428,A242)</f>
        <v>104</v>
      </c>
    </row>
    <row r="243" spans="1:15" x14ac:dyDescent="0.35">
      <c r="A243" s="37" t="s">
        <v>64</v>
      </c>
      <c r="B243" s="36">
        <v>0</v>
      </c>
      <c r="C243" s="36">
        <v>508</v>
      </c>
      <c r="D243" s="35">
        <v>13</v>
      </c>
      <c r="E243" s="37">
        <v>3</v>
      </c>
      <c r="F243" s="37" t="s">
        <v>55</v>
      </c>
      <c r="G243" s="37" t="s">
        <v>56</v>
      </c>
      <c r="H243" s="35">
        <v>32</v>
      </c>
      <c r="I243" s="37" t="s">
        <v>57</v>
      </c>
      <c r="J243" s="35">
        <v>1</v>
      </c>
      <c r="K243" s="37" t="s">
        <v>58</v>
      </c>
      <c r="L243" s="37" t="s">
        <v>63</v>
      </c>
      <c r="M243">
        <v>0.81676602227010919</v>
      </c>
      <c r="N243">
        <f>IF(A243=A242,N242+1,1)</f>
        <v>84</v>
      </c>
      <c r="O243">
        <f>COUNTIF($A$4:$A$428,A243)</f>
        <v>104</v>
      </c>
    </row>
    <row r="244" spans="1:15" x14ac:dyDescent="0.35">
      <c r="A244" s="37" t="s">
        <v>64</v>
      </c>
      <c r="B244" s="36">
        <v>18408</v>
      </c>
      <c r="C244" s="36">
        <v>212</v>
      </c>
      <c r="D244" s="35">
        <v>13</v>
      </c>
      <c r="E244" s="37">
        <v>9</v>
      </c>
      <c r="F244" s="37" t="s">
        <v>70</v>
      </c>
      <c r="G244" s="37" t="s">
        <v>61</v>
      </c>
      <c r="H244" s="35">
        <v>35</v>
      </c>
      <c r="I244" s="37" t="s">
        <v>57</v>
      </c>
      <c r="J244" s="35">
        <v>2</v>
      </c>
      <c r="K244" s="37" t="s">
        <v>62</v>
      </c>
      <c r="L244" s="37" t="s">
        <v>59</v>
      </c>
      <c r="M244">
        <v>0.8204111057348924</v>
      </c>
      <c r="N244">
        <f>IF(A244=A243,N243+1,1)</f>
        <v>85</v>
      </c>
      <c r="O244">
        <f>COUNTIF($A$4:$A$428,A244)</f>
        <v>104</v>
      </c>
    </row>
    <row r="245" spans="1:15" x14ac:dyDescent="0.35">
      <c r="A245" s="37" t="s">
        <v>64</v>
      </c>
      <c r="B245" s="36">
        <v>8176</v>
      </c>
      <c r="C245" s="36">
        <v>12230</v>
      </c>
      <c r="D245" s="35">
        <v>7</v>
      </c>
      <c r="E245" s="37">
        <v>5</v>
      </c>
      <c r="F245" s="37" t="s">
        <v>55</v>
      </c>
      <c r="G245" s="37" t="s">
        <v>68</v>
      </c>
      <c r="H245" s="35">
        <v>26</v>
      </c>
      <c r="I245" s="37" t="s">
        <v>57</v>
      </c>
      <c r="J245" s="35">
        <v>2</v>
      </c>
      <c r="K245" s="37" t="s">
        <v>74</v>
      </c>
      <c r="L245" s="37" t="s">
        <v>59</v>
      </c>
      <c r="M245">
        <v>0.82081556743458839</v>
      </c>
      <c r="N245">
        <f>IF(A245=A244,N244+1,1)</f>
        <v>86</v>
      </c>
      <c r="O245">
        <f>COUNTIF($A$4:$A$428,A245)</f>
        <v>104</v>
      </c>
    </row>
    <row r="246" spans="1:15" x14ac:dyDescent="0.35">
      <c r="A246" s="37" t="s">
        <v>64</v>
      </c>
      <c r="B246" s="36">
        <v>0</v>
      </c>
      <c r="C246" s="36">
        <v>374</v>
      </c>
      <c r="D246" s="35">
        <v>10</v>
      </c>
      <c r="E246" s="37">
        <v>19</v>
      </c>
      <c r="F246" s="37" t="s">
        <v>55</v>
      </c>
      <c r="G246" s="37" t="s">
        <v>56</v>
      </c>
      <c r="H246" s="35">
        <v>27</v>
      </c>
      <c r="I246" s="37" t="s">
        <v>57</v>
      </c>
      <c r="J246" s="35">
        <v>3</v>
      </c>
      <c r="K246" s="37" t="s">
        <v>58</v>
      </c>
      <c r="L246" s="37" t="s">
        <v>63</v>
      </c>
      <c r="M246">
        <v>0.82312199395247854</v>
      </c>
      <c r="N246">
        <f>IF(A246=A245,N245+1,1)</f>
        <v>87</v>
      </c>
      <c r="O246">
        <f>COUNTIF($A$4:$A$428,A246)</f>
        <v>104</v>
      </c>
    </row>
    <row r="247" spans="1:15" x14ac:dyDescent="0.35">
      <c r="A247" s="37" t="s">
        <v>64</v>
      </c>
      <c r="B247" s="36">
        <v>0</v>
      </c>
      <c r="C247" s="36">
        <v>750</v>
      </c>
      <c r="D247" s="35">
        <v>13</v>
      </c>
      <c r="E247" s="37">
        <v>14</v>
      </c>
      <c r="F247" s="37" t="s">
        <v>55</v>
      </c>
      <c r="G247" s="37" t="s">
        <v>56</v>
      </c>
      <c r="H247" s="35">
        <v>47</v>
      </c>
      <c r="I247" s="37" t="s">
        <v>57</v>
      </c>
      <c r="J247" s="35">
        <v>4</v>
      </c>
      <c r="K247" s="37" t="s">
        <v>62</v>
      </c>
      <c r="L247" s="37" t="s">
        <v>63</v>
      </c>
      <c r="M247">
        <v>0.83284876849164213</v>
      </c>
      <c r="N247">
        <f>IF(A247=A246,N246+1,1)</f>
        <v>88</v>
      </c>
      <c r="O247">
        <f>COUNTIF($A$4:$A$428,A247)</f>
        <v>104</v>
      </c>
    </row>
    <row r="248" spans="1:15" x14ac:dyDescent="0.35">
      <c r="A248" s="37" t="s">
        <v>64</v>
      </c>
      <c r="B248" s="36">
        <v>0</v>
      </c>
      <c r="C248" s="36">
        <v>544</v>
      </c>
      <c r="D248" s="35">
        <v>25</v>
      </c>
      <c r="E248" s="37">
        <v>0</v>
      </c>
      <c r="F248" s="37" t="s">
        <v>70</v>
      </c>
      <c r="G248" s="37" t="s">
        <v>61</v>
      </c>
      <c r="H248" s="35">
        <v>28</v>
      </c>
      <c r="I248" s="37" t="s">
        <v>67</v>
      </c>
      <c r="J248" s="35">
        <v>4</v>
      </c>
      <c r="K248" s="37" t="s">
        <v>74</v>
      </c>
      <c r="L248" s="37" t="s">
        <v>63</v>
      </c>
      <c r="M248">
        <v>0.84542593852533587</v>
      </c>
      <c r="N248">
        <f>IF(A248=A247,N247+1,1)</f>
        <v>89</v>
      </c>
      <c r="O248">
        <f>COUNTIF($A$4:$A$428,A248)</f>
        <v>104</v>
      </c>
    </row>
    <row r="249" spans="1:15" x14ac:dyDescent="0.35">
      <c r="A249" s="37" t="s">
        <v>64</v>
      </c>
      <c r="B249" s="36">
        <v>0</v>
      </c>
      <c r="C249" s="36">
        <v>605</v>
      </c>
      <c r="D249" s="35">
        <v>37</v>
      </c>
      <c r="E249" s="37">
        <v>20</v>
      </c>
      <c r="F249" s="37" t="s">
        <v>70</v>
      </c>
      <c r="G249" s="37" t="s">
        <v>61</v>
      </c>
      <c r="H249" s="35">
        <v>24</v>
      </c>
      <c r="I249" s="37" t="s">
        <v>57</v>
      </c>
      <c r="J249" s="35">
        <v>2</v>
      </c>
      <c r="K249" s="37" t="s">
        <v>62</v>
      </c>
      <c r="L249" s="37" t="s">
        <v>63</v>
      </c>
      <c r="M249">
        <v>0.85841060159617888</v>
      </c>
      <c r="N249">
        <f>IF(A249=A248,N248+1,1)</f>
        <v>90</v>
      </c>
      <c r="O249">
        <f>COUNTIF($A$4:$A$428,A249)</f>
        <v>104</v>
      </c>
    </row>
    <row r="250" spans="1:15" x14ac:dyDescent="0.35">
      <c r="A250" s="37" t="s">
        <v>64</v>
      </c>
      <c r="B250" s="36">
        <v>296</v>
      </c>
      <c r="C250" s="36">
        <v>591</v>
      </c>
      <c r="D250" s="35">
        <v>37</v>
      </c>
      <c r="E250" s="37">
        <v>103</v>
      </c>
      <c r="F250" s="37" t="s">
        <v>55</v>
      </c>
      <c r="G250" s="37" t="s">
        <v>56</v>
      </c>
      <c r="H250" s="35">
        <v>56</v>
      </c>
      <c r="I250" s="37" t="s">
        <v>73</v>
      </c>
      <c r="J250" s="35">
        <v>4</v>
      </c>
      <c r="K250" s="37" t="s">
        <v>62</v>
      </c>
      <c r="L250" s="37" t="s">
        <v>63</v>
      </c>
      <c r="M250">
        <v>0.85969901426407325</v>
      </c>
      <c r="N250">
        <f>IF(A250=A249,N249+1,1)</f>
        <v>91</v>
      </c>
      <c r="O250">
        <f>COUNTIF($A$4:$A$428,A250)</f>
        <v>104</v>
      </c>
    </row>
    <row r="251" spans="1:15" x14ac:dyDescent="0.35">
      <c r="A251" s="37" t="s">
        <v>64</v>
      </c>
      <c r="B251" s="36">
        <v>0</v>
      </c>
      <c r="C251" s="36">
        <v>113</v>
      </c>
      <c r="D251" s="35">
        <v>25</v>
      </c>
      <c r="E251" s="37">
        <v>31</v>
      </c>
      <c r="F251" s="37" t="s">
        <v>70</v>
      </c>
      <c r="G251" s="37" t="s">
        <v>61</v>
      </c>
      <c r="H251" s="35">
        <v>22</v>
      </c>
      <c r="I251" s="37" t="s">
        <v>67</v>
      </c>
      <c r="J251" s="35">
        <v>4</v>
      </c>
      <c r="K251" s="37" t="s">
        <v>62</v>
      </c>
      <c r="L251" s="37" t="s">
        <v>63</v>
      </c>
      <c r="M251">
        <v>0.86639969131908989</v>
      </c>
      <c r="N251">
        <f>IF(A251=A250,N250+1,1)</f>
        <v>92</v>
      </c>
      <c r="O251">
        <f>COUNTIF($A$4:$A$428,A251)</f>
        <v>104</v>
      </c>
    </row>
    <row r="252" spans="1:15" x14ac:dyDescent="0.35">
      <c r="A252" s="37" t="s">
        <v>64</v>
      </c>
      <c r="B252" s="36">
        <v>698</v>
      </c>
      <c r="C252" s="36">
        <v>4033</v>
      </c>
      <c r="D252" s="35">
        <v>16</v>
      </c>
      <c r="E252" s="37">
        <v>20</v>
      </c>
      <c r="F252" s="37" t="s">
        <v>55</v>
      </c>
      <c r="G252" s="37" t="s">
        <v>68</v>
      </c>
      <c r="H252" s="35">
        <v>24</v>
      </c>
      <c r="I252" s="37" t="s">
        <v>67</v>
      </c>
      <c r="J252" s="35">
        <v>2</v>
      </c>
      <c r="K252" s="37" t="s">
        <v>62</v>
      </c>
      <c r="L252" s="37" t="s">
        <v>63</v>
      </c>
      <c r="M252">
        <v>0.87803839259437522</v>
      </c>
      <c r="N252">
        <f>IF(A252=A251,N251+1,1)</f>
        <v>93</v>
      </c>
      <c r="O252">
        <f>COUNTIF($A$4:$A$428,A252)</f>
        <v>104</v>
      </c>
    </row>
    <row r="253" spans="1:15" x14ac:dyDescent="0.35">
      <c r="A253" s="37" t="s">
        <v>64</v>
      </c>
      <c r="B253" s="36">
        <v>0</v>
      </c>
      <c r="C253" s="36">
        <v>490</v>
      </c>
      <c r="D253" s="35">
        <v>13</v>
      </c>
      <c r="E253" s="37">
        <v>15</v>
      </c>
      <c r="F253" s="37" t="s">
        <v>70</v>
      </c>
      <c r="G253" s="37" t="s">
        <v>61</v>
      </c>
      <c r="H253" s="35">
        <v>28</v>
      </c>
      <c r="I253" s="37" t="s">
        <v>57</v>
      </c>
      <c r="J253" s="35">
        <v>2</v>
      </c>
      <c r="K253" s="37" t="s">
        <v>62</v>
      </c>
      <c r="L253" s="37" t="s">
        <v>63</v>
      </c>
      <c r="M253">
        <v>0.88723987309482177</v>
      </c>
      <c r="N253">
        <f>IF(A253=A252,N252+1,1)</f>
        <v>94</v>
      </c>
      <c r="O253">
        <f>COUNTIF($A$4:$A$428,A253)</f>
        <v>104</v>
      </c>
    </row>
    <row r="254" spans="1:15" x14ac:dyDescent="0.35">
      <c r="A254" s="37" t="s">
        <v>64</v>
      </c>
      <c r="B254" s="36">
        <v>3329</v>
      </c>
      <c r="C254" s="36">
        <v>0</v>
      </c>
      <c r="D254" s="35">
        <v>19</v>
      </c>
      <c r="E254" s="37">
        <v>15</v>
      </c>
      <c r="F254" s="37" t="s">
        <v>55</v>
      </c>
      <c r="G254" s="37" t="s">
        <v>56</v>
      </c>
      <c r="H254" s="35">
        <v>67</v>
      </c>
      <c r="I254" s="37" t="s">
        <v>67</v>
      </c>
      <c r="J254" s="35">
        <v>4</v>
      </c>
      <c r="K254" s="37" t="s">
        <v>62</v>
      </c>
      <c r="L254" s="37" t="s">
        <v>63</v>
      </c>
      <c r="M254">
        <v>0.88995772406044815</v>
      </c>
      <c r="N254">
        <f>IF(A254=A253,N253+1,1)</f>
        <v>95</v>
      </c>
      <c r="O254">
        <f>COUNTIF($A$4:$A$428,A254)</f>
        <v>104</v>
      </c>
    </row>
    <row r="255" spans="1:15" x14ac:dyDescent="0.35">
      <c r="A255" s="37" t="s">
        <v>64</v>
      </c>
      <c r="B255" s="36">
        <v>0</v>
      </c>
      <c r="C255" s="36">
        <v>127</v>
      </c>
      <c r="D255" s="35">
        <v>7</v>
      </c>
      <c r="E255" s="37">
        <v>13</v>
      </c>
      <c r="F255" s="37" t="s">
        <v>55</v>
      </c>
      <c r="G255" s="37" t="s">
        <v>56</v>
      </c>
      <c r="H255" s="35">
        <v>25</v>
      </c>
      <c r="I255" s="37" t="s">
        <v>67</v>
      </c>
      <c r="J255" s="35">
        <v>3</v>
      </c>
      <c r="K255" s="37" t="s">
        <v>62</v>
      </c>
      <c r="L255" s="37" t="s">
        <v>59</v>
      </c>
      <c r="M255">
        <v>0.89506050263873205</v>
      </c>
      <c r="N255">
        <f>IF(A255=A254,N254+1,1)</f>
        <v>96</v>
      </c>
      <c r="O255">
        <f>COUNTIF($A$4:$A$428,A255)</f>
        <v>104</v>
      </c>
    </row>
    <row r="256" spans="1:15" x14ac:dyDescent="0.35">
      <c r="A256" s="37" t="s">
        <v>64</v>
      </c>
      <c r="B256" s="36">
        <v>0</v>
      </c>
      <c r="C256" s="36">
        <v>716</v>
      </c>
      <c r="D256" s="35">
        <v>19</v>
      </c>
      <c r="E256" s="37">
        <v>33</v>
      </c>
      <c r="F256" s="37" t="s">
        <v>55</v>
      </c>
      <c r="G256" s="37" t="s">
        <v>56</v>
      </c>
      <c r="H256" s="35">
        <v>30</v>
      </c>
      <c r="I256" s="37" t="s">
        <v>57</v>
      </c>
      <c r="J256" s="35">
        <v>2</v>
      </c>
      <c r="K256" s="37" t="s">
        <v>62</v>
      </c>
      <c r="L256" s="37" t="s">
        <v>63</v>
      </c>
      <c r="M256">
        <v>0.89676867309105268</v>
      </c>
      <c r="N256">
        <f>IF(A256=A255,N255+1,1)</f>
        <v>97</v>
      </c>
      <c r="O256">
        <f>COUNTIF($A$4:$A$428,A256)</f>
        <v>104</v>
      </c>
    </row>
    <row r="257" spans="1:15" x14ac:dyDescent="0.35">
      <c r="A257" s="37" t="s">
        <v>64</v>
      </c>
      <c r="B257" s="36">
        <v>19812</v>
      </c>
      <c r="C257" s="36">
        <v>0</v>
      </c>
      <c r="D257" s="35">
        <v>25</v>
      </c>
      <c r="E257" s="37">
        <v>37</v>
      </c>
      <c r="F257" s="37" t="s">
        <v>55</v>
      </c>
      <c r="G257" s="37" t="s">
        <v>56</v>
      </c>
      <c r="H257" s="35">
        <v>36</v>
      </c>
      <c r="I257" s="37" t="s">
        <v>57</v>
      </c>
      <c r="J257" s="35">
        <v>2</v>
      </c>
      <c r="K257" s="37" t="s">
        <v>58</v>
      </c>
      <c r="L257" s="37" t="s">
        <v>63</v>
      </c>
      <c r="M257">
        <v>0.90668389089787738</v>
      </c>
      <c r="N257">
        <f>IF(A257=A256,N256+1,1)</f>
        <v>98</v>
      </c>
      <c r="O257">
        <f>COUNTIF($A$4:$A$428,A257)</f>
        <v>104</v>
      </c>
    </row>
    <row r="258" spans="1:15" x14ac:dyDescent="0.35">
      <c r="A258" s="37" t="s">
        <v>64</v>
      </c>
      <c r="B258" s="36">
        <v>538</v>
      </c>
      <c r="C258" s="36">
        <v>344</v>
      </c>
      <c r="D258" s="35">
        <v>13</v>
      </c>
      <c r="E258" s="37">
        <v>40</v>
      </c>
      <c r="F258" s="37" t="s">
        <v>55</v>
      </c>
      <c r="G258" s="37" t="s">
        <v>68</v>
      </c>
      <c r="H258" s="35">
        <v>24</v>
      </c>
      <c r="I258" s="37" t="s">
        <v>57</v>
      </c>
      <c r="J258" s="35">
        <v>3</v>
      </c>
      <c r="K258" s="37" t="s">
        <v>58</v>
      </c>
      <c r="L258" s="37" t="s">
        <v>63</v>
      </c>
      <c r="M258">
        <v>0.94639300237934632</v>
      </c>
      <c r="N258">
        <f>IF(A258=A257,N257+1,1)</f>
        <v>99</v>
      </c>
      <c r="O258">
        <f>COUNTIF($A$4:$A$428,A258)</f>
        <v>104</v>
      </c>
    </row>
    <row r="259" spans="1:15" x14ac:dyDescent="0.35">
      <c r="A259" s="37" t="s">
        <v>64</v>
      </c>
      <c r="B259" s="36">
        <v>0</v>
      </c>
      <c r="C259" s="36">
        <v>229</v>
      </c>
      <c r="D259" s="35">
        <v>13</v>
      </c>
      <c r="E259" s="37">
        <v>16</v>
      </c>
      <c r="F259" s="37" t="s">
        <v>55</v>
      </c>
      <c r="G259" s="37" t="s">
        <v>68</v>
      </c>
      <c r="H259" s="35">
        <v>26</v>
      </c>
      <c r="I259" s="37" t="s">
        <v>57</v>
      </c>
      <c r="J259" s="35">
        <v>3</v>
      </c>
      <c r="K259" s="37" t="s">
        <v>58</v>
      </c>
      <c r="L259" s="37" t="s">
        <v>59</v>
      </c>
      <c r="M259">
        <v>0.95050855115132438</v>
      </c>
      <c r="N259">
        <f>IF(A259=A258,N258+1,1)</f>
        <v>100</v>
      </c>
      <c r="O259">
        <f>COUNTIF($A$4:$A$428,A259)</f>
        <v>104</v>
      </c>
    </row>
    <row r="260" spans="1:15" x14ac:dyDescent="0.35">
      <c r="A260" s="37" t="s">
        <v>64</v>
      </c>
      <c r="B260" s="36">
        <v>0</v>
      </c>
      <c r="C260" s="36">
        <v>759</v>
      </c>
      <c r="D260" s="35">
        <v>16</v>
      </c>
      <c r="E260" s="37">
        <v>59</v>
      </c>
      <c r="F260" s="37" t="s">
        <v>55</v>
      </c>
      <c r="G260" s="37" t="s">
        <v>56</v>
      </c>
      <c r="H260" s="35">
        <v>32</v>
      </c>
      <c r="I260" s="37" t="s">
        <v>67</v>
      </c>
      <c r="J260" s="35">
        <v>3</v>
      </c>
      <c r="K260" s="37" t="s">
        <v>62</v>
      </c>
      <c r="L260" s="37" t="s">
        <v>63</v>
      </c>
      <c r="M260">
        <v>0.97469816499209683</v>
      </c>
      <c r="N260">
        <f>IF(A260=A259,N259+1,1)</f>
        <v>101</v>
      </c>
      <c r="O260">
        <f>COUNTIF($A$4:$A$428,A260)</f>
        <v>104</v>
      </c>
    </row>
    <row r="261" spans="1:15" x14ac:dyDescent="0.35">
      <c r="A261" s="37" t="s">
        <v>64</v>
      </c>
      <c r="B261" s="36">
        <v>942</v>
      </c>
      <c r="C261" s="36">
        <v>3036</v>
      </c>
      <c r="D261" s="35">
        <v>25</v>
      </c>
      <c r="E261" s="37">
        <v>36</v>
      </c>
      <c r="F261" s="37" t="s">
        <v>55</v>
      </c>
      <c r="G261" s="37" t="s">
        <v>56</v>
      </c>
      <c r="H261" s="35">
        <v>37</v>
      </c>
      <c r="I261" s="37" t="s">
        <v>57</v>
      </c>
      <c r="J261" s="35">
        <v>3</v>
      </c>
      <c r="K261" s="37" t="s">
        <v>62</v>
      </c>
      <c r="L261" s="37" t="s">
        <v>59</v>
      </c>
      <c r="M261">
        <v>0.99100091068630169</v>
      </c>
      <c r="N261">
        <f>IF(A261=A260,N260+1,1)</f>
        <v>102</v>
      </c>
      <c r="O261">
        <f>COUNTIF($A$4:$A$428,A261)</f>
        <v>104</v>
      </c>
    </row>
    <row r="262" spans="1:15" x14ac:dyDescent="0.35">
      <c r="A262" s="37" t="s">
        <v>64</v>
      </c>
      <c r="B262" s="36">
        <v>0</v>
      </c>
      <c r="C262" s="36">
        <v>108</v>
      </c>
      <c r="D262" s="35">
        <v>25</v>
      </c>
      <c r="E262" s="37">
        <v>52</v>
      </c>
      <c r="F262" s="37" t="s">
        <v>55</v>
      </c>
      <c r="G262" s="37" t="s">
        <v>56</v>
      </c>
      <c r="H262" s="35">
        <v>46</v>
      </c>
      <c r="I262" s="37" t="s">
        <v>57</v>
      </c>
      <c r="J262" s="35">
        <v>4</v>
      </c>
      <c r="K262" s="37" t="s">
        <v>58</v>
      </c>
      <c r="L262" s="37" t="s">
        <v>63</v>
      </c>
      <c r="M262">
        <v>0.99491948473986414</v>
      </c>
      <c r="N262">
        <f>IF(A262=A261,N261+1,1)</f>
        <v>103</v>
      </c>
      <c r="O262">
        <f>COUNTIF($A$4:$A$428,A262)</f>
        <v>104</v>
      </c>
    </row>
    <row r="263" spans="1:15" x14ac:dyDescent="0.35">
      <c r="A263" s="37" t="s">
        <v>64</v>
      </c>
      <c r="B263" s="36">
        <v>396</v>
      </c>
      <c r="C263" s="36">
        <v>228</v>
      </c>
      <c r="D263" s="35">
        <v>13</v>
      </c>
      <c r="E263" s="37">
        <v>26</v>
      </c>
      <c r="F263" s="37" t="s">
        <v>55</v>
      </c>
      <c r="G263" s="37" t="s">
        <v>56</v>
      </c>
      <c r="H263" s="35">
        <v>46</v>
      </c>
      <c r="I263" s="37" t="s">
        <v>57</v>
      </c>
      <c r="J263" s="35">
        <v>3</v>
      </c>
      <c r="K263" s="37" t="s">
        <v>58</v>
      </c>
      <c r="L263" s="37" t="s">
        <v>59</v>
      </c>
      <c r="M263">
        <v>0.99889502280003195</v>
      </c>
      <c r="N263">
        <f>IF(A263=A262,N262+1,1)</f>
        <v>104</v>
      </c>
      <c r="O263">
        <f>COUNTIF($A$4:$A$428,A263)</f>
        <v>104</v>
      </c>
    </row>
    <row r="264" spans="1:15" x14ac:dyDescent="0.35">
      <c r="A264" s="37" t="s">
        <v>73</v>
      </c>
      <c r="B264" s="36">
        <v>852</v>
      </c>
      <c r="C264" s="36">
        <v>3613</v>
      </c>
      <c r="D264" s="35">
        <v>61</v>
      </c>
      <c r="E264" s="37">
        <v>83</v>
      </c>
      <c r="F264" s="37" t="s">
        <v>70</v>
      </c>
      <c r="G264" s="37" t="s">
        <v>61</v>
      </c>
      <c r="H264" s="35">
        <v>59</v>
      </c>
      <c r="I264" s="37" t="s">
        <v>73</v>
      </c>
      <c r="J264" s="35">
        <v>4</v>
      </c>
      <c r="K264" s="37" t="s">
        <v>65</v>
      </c>
      <c r="L264" s="37" t="s">
        <v>63</v>
      </c>
      <c r="M264">
        <v>0.13167286974047998</v>
      </c>
      <c r="N264">
        <f>IF(A264=A263,N263+1,1)</f>
        <v>1</v>
      </c>
      <c r="O264">
        <f>COUNTIF($A$4:$A$428,A264)</f>
        <v>6</v>
      </c>
    </row>
    <row r="265" spans="1:15" x14ac:dyDescent="0.35">
      <c r="A265" s="37" t="s">
        <v>73</v>
      </c>
      <c r="B265" s="36">
        <v>560</v>
      </c>
      <c r="C265" s="36">
        <v>887</v>
      </c>
      <c r="D265" s="35">
        <v>25</v>
      </c>
      <c r="E265" s="37">
        <v>20</v>
      </c>
      <c r="F265" s="37" t="s">
        <v>55</v>
      </c>
      <c r="G265" s="37" t="s">
        <v>56</v>
      </c>
      <c r="H265" s="35">
        <v>38</v>
      </c>
      <c r="I265" s="37" t="s">
        <v>57</v>
      </c>
      <c r="J265" s="35">
        <v>3</v>
      </c>
      <c r="K265" s="37" t="s">
        <v>65</v>
      </c>
      <c r="L265" s="37" t="s">
        <v>63</v>
      </c>
      <c r="M265">
        <v>0.13694666656364096</v>
      </c>
      <c r="N265">
        <f>IF(A265=A264,N264+1,1)</f>
        <v>2</v>
      </c>
      <c r="O265">
        <f>COUNTIF($A$4:$A$428,A265)</f>
        <v>6</v>
      </c>
    </row>
    <row r="266" spans="1:15" x14ac:dyDescent="0.35">
      <c r="A266" s="37" t="s">
        <v>73</v>
      </c>
      <c r="B266" s="36">
        <v>218</v>
      </c>
      <c r="C266" s="36">
        <v>0</v>
      </c>
      <c r="D266" s="35">
        <v>49</v>
      </c>
      <c r="E266" s="37">
        <v>0</v>
      </c>
      <c r="F266" s="37" t="s">
        <v>55</v>
      </c>
      <c r="G266" s="37" t="s">
        <v>56</v>
      </c>
      <c r="H266" s="35">
        <v>39</v>
      </c>
      <c r="I266" s="37" t="s">
        <v>73</v>
      </c>
      <c r="J266" s="35">
        <v>4</v>
      </c>
      <c r="K266" s="37" t="s">
        <v>74</v>
      </c>
      <c r="L266" s="37" t="s">
        <v>59</v>
      </c>
      <c r="M266">
        <v>0.78004494588545203</v>
      </c>
      <c r="N266">
        <f>IF(A266=A265,N265+1,1)</f>
        <v>3</v>
      </c>
      <c r="O266">
        <f>COUNTIF($A$4:$A$428,A266)</f>
        <v>6</v>
      </c>
    </row>
    <row r="267" spans="1:15" x14ac:dyDescent="0.35">
      <c r="A267" s="37" t="s">
        <v>73</v>
      </c>
      <c r="B267" s="36">
        <v>0</v>
      </c>
      <c r="C267" s="36">
        <v>0</v>
      </c>
      <c r="D267" s="35">
        <v>25</v>
      </c>
      <c r="E267" s="37">
        <v>54</v>
      </c>
      <c r="F267" s="37" t="s">
        <v>55</v>
      </c>
      <c r="G267" s="37" t="s">
        <v>56</v>
      </c>
      <c r="H267" s="35">
        <v>39</v>
      </c>
      <c r="I267" s="37" t="s">
        <v>57</v>
      </c>
      <c r="J267" s="35">
        <v>3</v>
      </c>
      <c r="K267" s="37" t="s">
        <v>65</v>
      </c>
      <c r="L267" s="37" t="s">
        <v>63</v>
      </c>
      <c r="M267">
        <v>0.79829741538189392</v>
      </c>
      <c r="N267">
        <f>IF(A267=A266,N266+1,1)</f>
        <v>4</v>
      </c>
      <c r="O267">
        <f>COUNTIF($A$4:$A$428,A267)</f>
        <v>6</v>
      </c>
    </row>
    <row r="268" spans="1:15" x14ac:dyDescent="0.35">
      <c r="A268" s="37" t="s">
        <v>73</v>
      </c>
      <c r="B268" s="36">
        <v>645</v>
      </c>
      <c r="C268" s="36">
        <v>855</v>
      </c>
      <c r="D268" s="35">
        <v>25</v>
      </c>
      <c r="E268" s="37">
        <v>17</v>
      </c>
      <c r="F268" s="37" t="s">
        <v>55</v>
      </c>
      <c r="G268" s="37" t="s">
        <v>56</v>
      </c>
      <c r="H268" s="35">
        <v>28</v>
      </c>
      <c r="I268" s="37" t="s">
        <v>57</v>
      </c>
      <c r="J268" s="35">
        <v>3</v>
      </c>
      <c r="K268" s="37" t="s">
        <v>65</v>
      </c>
      <c r="L268" s="37" t="s">
        <v>63</v>
      </c>
      <c r="M268">
        <v>0.80444593953833343</v>
      </c>
      <c r="N268">
        <f>IF(A268=A267,N267+1,1)</f>
        <v>5</v>
      </c>
      <c r="O268">
        <f>COUNTIF($A$4:$A$428,A268)</f>
        <v>6</v>
      </c>
    </row>
    <row r="269" spans="1:15" x14ac:dyDescent="0.35">
      <c r="A269" s="37" t="s">
        <v>73</v>
      </c>
      <c r="B269" s="36">
        <v>0</v>
      </c>
      <c r="C269" s="36">
        <v>523</v>
      </c>
      <c r="D269" s="35">
        <v>37</v>
      </c>
      <c r="E269" s="37">
        <v>0</v>
      </c>
      <c r="F269" s="37" t="s">
        <v>55</v>
      </c>
      <c r="G269" s="37" t="s">
        <v>61</v>
      </c>
      <c r="H269" s="35">
        <v>42</v>
      </c>
      <c r="I269" s="37" t="s">
        <v>57</v>
      </c>
      <c r="J269" s="35">
        <v>3</v>
      </c>
      <c r="K269" s="37" t="s">
        <v>65</v>
      </c>
      <c r="L269" s="37" t="s">
        <v>59</v>
      </c>
      <c r="M269">
        <v>0.97468864508805597</v>
      </c>
      <c r="N269">
        <f>IF(A269=A268,N268+1,1)</f>
        <v>6</v>
      </c>
      <c r="O269">
        <f>COUNTIF($A$4:$A$428,A269)</f>
        <v>6</v>
      </c>
    </row>
    <row r="270" spans="1:15" x14ac:dyDescent="0.35">
      <c r="A270" s="37" t="s">
        <v>72</v>
      </c>
      <c r="B270" s="36">
        <v>273</v>
      </c>
      <c r="C270" s="36">
        <v>904</v>
      </c>
      <c r="D270" s="35">
        <v>7</v>
      </c>
      <c r="E270" s="37">
        <v>2</v>
      </c>
      <c r="F270" s="37" t="s">
        <v>55</v>
      </c>
      <c r="G270" s="37" t="s">
        <v>68</v>
      </c>
      <c r="H270" s="35">
        <v>21</v>
      </c>
      <c r="I270" s="37" t="s">
        <v>57</v>
      </c>
      <c r="J270" s="35">
        <v>1</v>
      </c>
      <c r="K270" s="37" t="s">
        <v>58</v>
      </c>
      <c r="L270" s="37" t="s">
        <v>59</v>
      </c>
      <c r="M270">
        <v>2.8124696355788514E-2</v>
      </c>
      <c r="N270">
        <f>IF(A270=A269,N269+1,1)</f>
        <v>1</v>
      </c>
      <c r="O270">
        <f>COUNTIF($A$4:$A$428,A270)</f>
        <v>12</v>
      </c>
    </row>
    <row r="271" spans="1:15" x14ac:dyDescent="0.35">
      <c r="A271" s="37" t="s">
        <v>72</v>
      </c>
      <c r="B271" s="36">
        <v>0</v>
      </c>
      <c r="C271" s="36">
        <v>718</v>
      </c>
      <c r="D271" s="35">
        <v>19</v>
      </c>
      <c r="E271" s="37">
        <v>0</v>
      </c>
      <c r="F271" s="37" t="s">
        <v>70</v>
      </c>
      <c r="G271" s="37" t="s">
        <v>61</v>
      </c>
      <c r="H271" s="35">
        <v>54</v>
      </c>
      <c r="I271" s="37" t="s">
        <v>73</v>
      </c>
      <c r="J271" s="35">
        <v>4</v>
      </c>
      <c r="K271" s="37" t="s">
        <v>74</v>
      </c>
      <c r="L271" s="37" t="s">
        <v>63</v>
      </c>
      <c r="M271">
        <v>4.9269837504685943E-2</v>
      </c>
      <c r="N271">
        <f>IF(A271=A270,N270+1,1)</f>
        <v>2</v>
      </c>
      <c r="O271">
        <f>COUNTIF($A$4:$A$428,A271)</f>
        <v>12</v>
      </c>
    </row>
    <row r="272" spans="1:15" x14ac:dyDescent="0.35">
      <c r="A272" s="37" t="s">
        <v>72</v>
      </c>
      <c r="B272" s="36">
        <v>3111</v>
      </c>
      <c r="C272" s="36">
        <v>0</v>
      </c>
      <c r="D272" s="35">
        <v>13</v>
      </c>
      <c r="E272" s="37">
        <v>27</v>
      </c>
      <c r="F272" s="37" t="s">
        <v>70</v>
      </c>
      <c r="G272" s="37" t="s">
        <v>61</v>
      </c>
      <c r="H272" s="35">
        <v>22</v>
      </c>
      <c r="I272" s="37" t="s">
        <v>57</v>
      </c>
      <c r="J272" s="35">
        <v>4</v>
      </c>
      <c r="K272" s="37" t="s">
        <v>62</v>
      </c>
      <c r="L272" s="37" t="s">
        <v>59</v>
      </c>
      <c r="M272">
        <v>6.2437755400269412E-2</v>
      </c>
      <c r="N272">
        <f>IF(A272=A271,N271+1,1)</f>
        <v>3</v>
      </c>
      <c r="O272">
        <f>COUNTIF($A$4:$A$428,A272)</f>
        <v>12</v>
      </c>
    </row>
    <row r="273" spans="1:15" x14ac:dyDescent="0.35">
      <c r="A273" s="37" t="s">
        <v>72</v>
      </c>
      <c r="B273" s="36">
        <v>0</v>
      </c>
      <c r="C273" s="36">
        <v>2688</v>
      </c>
      <c r="D273" s="35">
        <v>10</v>
      </c>
      <c r="E273" s="37">
        <v>89</v>
      </c>
      <c r="F273" s="37" t="s">
        <v>55</v>
      </c>
      <c r="G273" s="37" t="s">
        <v>56</v>
      </c>
      <c r="H273" s="35">
        <v>47</v>
      </c>
      <c r="I273" s="37" t="s">
        <v>57</v>
      </c>
      <c r="J273" s="35">
        <v>4</v>
      </c>
      <c r="K273" s="37" t="s">
        <v>62</v>
      </c>
      <c r="L273" s="37" t="s">
        <v>59</v>
      </c>
      <c r="M273">
        <v>9.8061774841591509E-2</v>
      </c>
      <c r="N273">
        <f>IF(A273=A272,N272+1,1)</f>
        <v>4</v>
      </c>
      <c r="O273">
        <f>COUNTIF($A$4:$A$428,A273)</f>
        <v>12</v>
      </c>
    </row>
    <row r="274" spans="1:15" x14ac:dyDescent="0.35">
      <c r="A274" s="37" t="s">
        <v>72</v>
      </c>
      <c r="B274" s="36">
        <v>0</v>
      </c>
      <c r="C274" s="36">
        <v>897</v>
      </c>
      <c r="D274" s="35">
        <v>19</v>
      </c>
      <c r="E274" s="37">
        <v>2</v>
      </c>
      <c r="F274" s="37" t="s">
        <v>70</v>
      </c>
      <c r="G274" s="37" t="s">
        <v>61</v>
      </c>
      <c r="H274" s="35">
        <v>22</v>
      </c>
      <c r="I274" s="37" t="s">
        <v>57</v>
      </c>
      <c r="J274" s="35">
        <v>4</v>
      </c>
      <c r="K274" s="37" t="s">
        <v>62</v>
      </c>
      <c r="L274" s="37" t="s">
        <v>63</v>
      </c>
      <c r="M274">
        <v>0.20582603517115372</v>
      </c>
      <c r="N274">
        <f>IF(A274=A273,N273+1,1)</f>
        <v>5</v>
      </c>
      <c r="O274">
        <f>COUNTIF($A$4:$A$428,A274)</f>
        <v>12</v>
      </c>
    </row>
    <row r="275" spans="1:15" x14ac:dyDescent="0.35">
      <c r="A275" s="37" t="s">
        <v>72</v>
      </c>
      <c r="B275" s="36">
        <v>0</v>
      </c>
      <c r="C275" s="36">
        <v>772</v>
      </c>
      <c r="D275" s="35">
        <v>25</v>
      </c>
      <c r="E275" s="37">
        <v>19</v>
      </c>
      <c r="F275" s="37" t="s">
        <v>55</v>
      </c>
      <c r="G275" s="37" t="s">
        <v>61</v>
      </c>
      <c r="H275" s="35">
        <v>32</v>
      </c>
      <c r="I275" s="37" t="s">
        <v>57</v>
      </c>
      <c r="J275" s="35">
        <v>2</v>
      </c>
      <c r="K275" s="37" t="s">
        <v>62</v>
      </c>
      <c r="L275" s="37" t="s">
        <v>59</v>
      </c>
      <c r="M275">
        <v>0.2257703497626361</v>
      </c>
      <c r="N275">
        <f>IF(A275=A274,N274+1,1)</f>
        <v>6</v>
      </c>
      <c r="O275">
        <f>COUNTIF($A$4:$A$428,A275)</f>
        <v>12</v>
      </c>
    </row>
    <row r="276" spans="1:15" x14ac:dyDescent="0.35">
      <c r="A276" s="37" t="s">
        <v>72</v>
      </c>
      <c r="B276" s="36">
        <v>207</v>
      </c>
      <c r="C276" s="36">
        <v>0</v>
      </c>
      <c r="D276" s="35">
        <v>28</v>
      </c>
      <c r="E276" s="37">
        <v>116</v>
      </c>
      <c r="F276" s="37" t="s">
        <v>55</v>
      </c>
      <c r="G276" s="37" t="s">
        <v>56</v>
      </c>
      <c r="H276" s="35">
        <v>47</v>
      </c>
      <c r="I276" s="37" t="s">
        <v>57</v>
      </c>
      <c r="J276" s="35">
        <v>4</v>
      </c>
      <c r="K276" s="37" t="s">
        <v>62</v>
      </c>
      <c r="L276" s="37" t="s">
        <v>59</v>
      </c>
      <c r="M276">
        <v>0.2981689695138543</v>
      </c>
      <c r="N276">
        <f>IF(A276=A275,N275+1,1)</f>
        <v>7</v>
      </c>
      <c r="O276">
        <f>COUNTIF($A$4:$A$428,A276)</f>
        <v>12</v>
      </c>
    </row>
    <row r="277" spans="1:15" x14ac:dyDescent="0.35">
      <c r="A277" s="37" t="s">
        <v>72</v>
      </c>
      <c r="B277" s="36">
        <v>216</v>
      </c>
      <c r="C277" s="36">
        <v>262</v>
      </c>
      <c r="D277" s="35">
        <v>37</v>
      </c>
      <c r="E277" s="37">
        <v>2</v>
      </c>
      <c r="F277" s="37" t="s">
        <v>55</v>
      </c>
      <c r="G277" s="37" t="s">
        <v>56</v>
      </c>
      <c r="H277" s="35">
        <v>32</v>
      </c>
      <c r="I277" s="37" t="s">
        <v>67</v>
      </c>
      <c r="J277" s="35">
        <v>1</v>
      </c>
      <c r="K277" s="37" t="s">
        <v>58</v>
      </c>
      <c r="L277" s="37" t="s">
        <v>63</v>
      </c>
      <c r="M277">
        <v>0.31517659927382558</v>
      </c>
      <c r="N277">
        <f>IF(A277=A276,N276+1,1)</f>
        <v>8</v>
      </c>
      <c r="O277">
        <f>COUNTIF($A$4:$A$428,A277)</f>
        <v>12</v>
      </c>
    </row>
    <row r="278" spans="1:15" x14ac:dyDescent="0.35">
      <c r="A278" s="37" t="s">
        <v>72</v>
      </c>
      <c r="B278" s="36">
        <v>0</v>
      </c>
      <c r="C278" s="36">
        <v>609</v>
      </c>
      <c r="D278" s="35">
        <v>31</v>
      </c>
      <c r="E278" s="37">
        <v>3</v>
      </c>
      <c r="F278" s="37" t="s">
        <v>55</v>
      </c>
      <c r="G278" s="37" t="s">
        <v>61</v>
      </c>
      <c r="H278" s="35">
        <v>33</v>
      </c>
      <c r="I278" s="37" t="s">
        <v>57</v>
      </c>
      <c r="J278" s="35">
        <v>1</v>
      </c>
      <c r="K278" s="37" t="s">
        <v>58</v>
      </c>
      <c r="L278" s="37" t="s">
        <v>63</v>
      </c>
      <c r="M278">
        <v>0.33644345119658525</v>
      </c>
      <c r="N278">
        <f>IF(A278=A277,N277+1,1)</f>
        <v>9</v>
      </c>
      <c r="O278">
        <f>COUNTIF($A$4:$A$428,A278)</f>
        <v>12</v>
      </c>
    </row>
    <row r="279" spans="1:15" x14ac:dyDescent="0.35">
      <c r="A279" s="37" t="s">
        <v>72</v>
      </c>
      <c r="B279" s="36">
        <v>271</v>
      </c>
      <c r="C279" s="36">
        <v>759</v>
      </c>
      <c r="D279" s="35">
        <v>19</v>
      </c>
      <c r="E279" s="37">
        <v>0</v>
      </c>
      <c r="F279" s="37" t="s">
        <v>70</v>
      </c>
      <c r="G279" s="37" t="s">
        <v>61</v>
      </c>
      <c r="H279" s="35">
        <v>66</v>
      </c>
      <c r="I279" s="37" t="s">
        <v>57</v>
      </c>
      <c r="J279" s="35">
        <v>4</v>
      </c>
      <c r="K279" s="37" t="s">
        <v>62</v>
      </c>
      <c r="L279" s="37" t="s">
        <v>59</v>
      </c>
      <c r="M279">
        <v>0.34291265322360809</v>
      </c>
      <c r="N279">
        <f>IF(A279=A278,N278+1,1)</f>
        <v>10</v>
      </c>
      <c r="O279">
        <f>COUNTIF($A$4:$A$428,A279)</f>
        <v>12</v>
      </c>
    </row>
    <row r="280" spans="1:15" x14ac:dyDescent="0.35">
      <c r="A280" s="37" t="s">
        <v>72</v>
      </c>
      <c r="B280" s="36">
        <v>0</v>
      </c>
      <c r="C280" s="36">
        <v>626</v>
      </c>
      <c r="D280" s="35">
        <v>43</v>
      </c>
      <c r="E280" s="37">
        <v>0</v>
      </c>
      <c r="F280" s="37" t="s">
        <v>55</v>
      </c>
      <c r="G280" s="37" t="s">
        <v>56</v>
      </c>
      <c r="H280" s="35">
        <v>64</v>
      </c>
      <c r="I280" s="37" t="s">
        <v>57</v>
      </c>
      <c r="J280" s="35">
        <v>4</v>
      </c>
      <c r="K280" s="37" t="s">
        <v>74</v>
      </c>
      <c r="L280" s="37" t="s">
        <v>59</v>
      </c>
      <c r="M280">
        <v>0.65846732473699954</v>
      </c>
      <c r="N280">
        <f>IF(A280=A279,N279+1,1)</f>
        <v>11</v>
      </c>
      <c r="O280">
        <f>COUNTIF($A$4:$A$428,A280)</f>
        <v>12</v>
      </c>
    </row>
    <row r="281" spans="1:15" x14ac:dyDescent="0.35">
      <c r="A281" s="37" t="s">
        <v>72</v>
      </c>
      <c r="B281" s="36">
        <v>0</v>
      </c>
      <c r="C281" s="36">
        <v>807</v>
      </c>
      <c r="D281" s="35">
        <v>25</v>
      </c>
      <c r="E281" s="37">
        <v>75</v>
      </c>
      <c r="F281" s="37" t="s">
        <v>55</v>
      </c>
      <c r="G281" s="37" t="s">
        <v>56</v>
      </c>
      <c r="H281" s="35">
        <v>43</v>
      </c>
      <c r="I281" s="37" t="s">
        <v>73</v>
      </c>
      <c r="J281" s="35">
        <v>4</v>
      </c>
      <c r="K281" s="37" t="s">
        <v>62</v>
      </c>
      <c r="L281" s="37" t="s">
        <v>59</v>
      </c>
      <c r="M281">
        <v>0.79745725460718264</v>
      </c>
      <c r="N281">
        <f>IF(A281=A280,N280+1,1)</f>
        <v>12</v>
      </c>
      <c r="O281">
        <f>COUNTIF($A$4:$A$428,A281)</f>
        <v>12</v>
      </c>
    </row>
    <row r="282" spans="1:15" x14ac:dyDescent="0.35">
      <c r="A282" s="37" t="s">
        <v>75</v>
      </c>
      <c r="B282" s="36">
        <v>0</v>
      </c>
      <c r="C282" s="36">
        <v>603</v>
      </c>
      <c r="D282" s="35">
        <v>13</v>
      </c>
      <c r="E282" s="37">
        <v>35</v>
      </c>
      <c r="F282" s="37" t="s">
        <v>55</v>
      </c>
      <c r="G282" s="37" t="s">
        <v>68</v>
      </c>
      <c r="H282" s="35">
        <v>20</v>
      </c>
      <c r="I282" s="37" t="s">
        <v>67</v>
      </c>
      <c r="J282" s="35">
        <v>4</v>
      </c>
      <c r="K282" s="37" t="s">
        <v>62</v>
      </c>
      <c r="L282" s="37" t="s">
        <v>63</v>
      </c>
      <c r="M282">
        <v>9.2197750875906426E-3</v>
      </c>
      <c r="N282">
        <f>IF(A282=A281,N281+1,1)</f>
        <v>1</v>
      </c>
      <c r="O282">
        <f>COUNTIF($A$4:$A$428,A282)</f>
        <v>2</v>
      </c>
    </row>
    <row r="283" spans="1:15" x14ac:dyDescent="0.35">
      <c r="A283" s="37" t="s">
        <v>75</v>
      </c>
      <c r="B283" s="36">
        <v>644</v>
      </c>
      <c r="C283" s="36">
        <v>0</v>
      </c>
      <c r="D283" s="35">
        <v>13</v>
      </c>
      <c r="E283" s="37">
        <v>88</v>
      </c>
      <c r="F283" s="37" t="s">
        <v>55</v>
      </c>
      <c r="G283" s="37" t="s">
        <v>56</v>
      </c>
      <c r="H283" s="35">
        <v>37</v>
      </c>
      <c r="I283" s="37" t="s">
        <v>57</v>
      </c>
      <c r="J283" s="35">
        <v>4</v>
      </c>
      <c r="K283" s="37" t="s">
        <v>62</v>
      </c>
      <c r="L283" s="37" t="s">
        <v>59</v>
      </c>
      <c r="M283">
        <v>0.95948106107551467</v>
      </c>
      <c r="N283">
        <f>IF(A283=A282,N282+1,1)</f>
        <v>2</v>
      </c>
      <c r="O283">
        <f>COUNTIF($A$4:$A$428,A283)</f>
        <v>2</v>
      </c>
    </row>
    <row r="284" spans="1:15" x14ac:dyDescent="0.35">
      <c r="A284" s="37" t="s">
        <v>54</v>
      </c>
      <c r="B284" s="36">
        <v>959</v>
      </c>
      <c r="C284" s="36">
        <v>7876</v>
      </c>
      <c r="D284" s="35">
        <v>28</v>
      </c>
      <c r="E284" s="37">
        <v>20</v>
      </c>
      <c r="F284" s="37" t="s">
        <v>55</v>
      </c>
      <c r="G284" s="37" t="s">
        <v>56</v>
      </c>
      <c r="H284" s="35">
        <v>22</v>
      </c>
      <c r="I284" s="37" t="s">
        <v>57</v>
      </c>
      <c r="J284" s="35">
        <v>2</v>
      </c>
      <c r="K284" s="37" t="s">
        <v>58</v>
      </c>
      <c r="L284" s="37" t="s">
        <v>63</v>
      </c>
      <c r="M284">
        <v>7.6041254123799806E-3</v>
      </c>
      <c r="N284">
        <f>IF(A284=A283,N283+1,1)</f>
        <v>1</v>
      </c>
      <c r="O284">
        <f>COUNTIF($A$4:$A$428,A284)</f>
        <v>105</v>
      </c>
    </row>
    <row r="285" spans="1:15" x14ac:dyDescent="0.35">
      <c r="A285" s="37" t="s">
        <v>54</v>
      </c>
      <c r="B285" s="36">
        <v>887</v>
      </c>
      <c r="C285" s="36">
        <v>519</v>
      </c>
      <c r="D285" s="35">
        <v>7</v>
      </c>
      <c r="E285" s="37">
        <v>42</v>
      </c>
      <c r="F285" s="37" t="s">
        <v>55</v>
      </c>
      <c r="G285" s="37" t="s">
        <v>68</v>
      </c>
      <c r="H285" s="35">
        <v>27</v>
      </c>
      <c r="I285" s="37" t="s">
        <v>57</v>
      </c>
      <c r="J285" s="35">
        <v>3</v>
      </c>
      <c r="K285" s="37" t="s">
        <v>58</v>
      </c>
      <c r="L285" s="37" t="s">
        <v>59</v>
      </c>
      <c r="M285">
        <v>8.2714986503666932E-3</v>
      </c>
      <c r="N285">
        <f>IF(A285=A284,N284+1,1)</f>
        <v>2</v>
      </c>
      <c r="O285">
        <f>COUNTIF($A$4:$A$428,A285)</f>
        <v>105</v>
      </c>
    </row>
    <row r="286" spans="1:15" x14ac:dyDescent="0.35">
      <c r="A286" s="37" t="s">
        <v>54</v>
      </c>
      <c r="B286" s="36">
        <v>0</v>
      </c>
      <c r="C286" s="36">
        <v>717</v>
      </c>
      <c r="D286" s="35">
        <v>22</v>
      </c>
      <c r="E286" s="37">
        <v>10</v>
      </c>
      <c r="F286" s="37" t="s">
        <v>70</v>
      </c>
      <c r="G286" s="37" t="s">
        <v>61</v>
      </c>
      <c r="H286" s="35">
        <v>24</v>
      </c>
      <c r="I286" s="37" t="s">
        <v>57</v>
      </c>
      <c r="J286" s="35">
        <v>2</v>
      </c>
      <c r="K286" s="37" t="s">
        <v>62</v>
      </c>
      <c r="L286" s="37" t="s">
        <v>63</v>
      </c>
      <c r="M286">
        <v>9.4194216059817482E-3</v>
      </c>
      <c r="N286">
        <f>IF(A286=A285,N285+1,1)</f>
        <v>3</v>
      </c>
      <c r="O286">
        <f>COUNTIF($A$4:$A$428,A286)</f>
        <v>105</v>
      </c>
    </row>
    <row r="287" spans="1:15" x14ac:dyDescent="0.35">
      <c r="A287" s="37" t="s">
        <v>54</v>
      </c>
      <c r="B287" s="36">
        <v>0</v>
      </c>
      <c r="C287" s="36">
        <v>18716</v>
      </c>
      <c r="D287" s="35">
        <v>19</v>
      </c>
      <c r="E287" s="37">
        <v>93</v>
      </c>
      <c r="F287" s="37" t="s">
        <v>55</v>
      </c>
      <c r="G287" s="37" t="s">
        <v>56</v>
      </c>
      <c r="H287" s="35">
        <v>31</v>
      </c>
      <c r="I287" s="37" t="s">
        <v>57</v>
      </c>
      <c r="J287" s="35">
        <v>3</v>
      </c>
      <c r="K287" s="37" t="s">
        <v>65</v>
      </c>
      <c r="L287" s="37" t="s">
        <v>59</v>
      </c>
      <c r="M287">
        <v>1.0978665011888711E-2</v>
      </c>
      <c r="N287">
        <f>IF(A287=A286,N286+1,1)</f>
        <v>4</v>
      </c>
      <c r="O287">
        <f>COUNTIF($A$4:$A$428,A287)</f>
        <v>105</v>
      </c>
    </row>
    <row r="288" spans="1:15" x14ac:dyDescent="0.35">
      <c r="A288" s="37" t="s">
        <v>54</v>
      </c>
      <c r="B288" s="36">
        <v>0</v>
      </c>
      <c r="C288" s="36">
        <v>813</v>
      </c>
      <c r="D288" s="35">
        <v>43</v>
      </c>
      <c r="E288" s="37">
        <v>28</v>
      </c>
      <c r="F288" s="37" t="s">
        <v>55</v>
      </c>
      <c r="G288" s="37" t="s">
        <v>56</v>
      </c>
      <c r="H288" s="35">
        <v>25</v>
      </c>
      <c r="I288" s="37" t="s">
        <v>57</v>
      </c>
      <c r="J288" s="35">
        <v>2</v>
      </c>
      <c r="K288" s="37" t="s">
        <v>62</v>
      </c>
      <c r="L288" s="37" t="s">
        <v>63</v>
      </c>
      <c r="M288">
        <v>1.9003611193186054E-2</v>
      </c>
      <c r="N288">
        <f>IF(A288=A287,N287+1,1)</f>
        <v>5</v>
      </c>
      <c r="O288">
        <f>COUNTIF($A$4:$A$428,A288)</f>
        <v>105</v>
      </c>
    </row>
    <row r="289" spans="1:15" x14ac:dyDescent="0.35">
      <c r="A289" s="37" t="s">
        <v>54</v>
      </c>
      <c r="B289" s="36">
        <v>0</v>
      </c>
      <c r="C289" s="36">
        <v>325</v>
      </c>
      <c r="D289" s="35">
        <v>19</v>
      </c>
      <c r="E289" s="37">
        <v>13</v>
      </c>
      <c r="F289" s="37" t="s">
        <v>70</v>
      </c>
      <c r="G289" s="37" t="s">
        <v>61</v>
      </c>
      <c r="H289" s="35">
        <v>23</v>
      </c>
      <c r="I289" s="37" t="s">
        <v>57</v>
      </c>
      <c r="J289" s="35">
        <v>2</v>
      </c>
      <c r="K289" s="37" t="s">
        <v>62</v>
      </c>
      <c r="L289" s="37" t="s">
        <v>63</v>
      </c>
      <c r="M289">
        <v>1.9219585458868704E-2</v>
      </c>
      <c r="N289">
        <f>IF(A289=A288,N288+1,1)</f>
        <v>6</v>
      </c>
      <c r="O289">
        <f>COUNTIF($A$4:$A$428,A289)</f>
        <v>105</v>
      </c>
    </row>
    <row r="290" spans="1:15" x14ac:dyDescent="0.35">
      <c r="A290" s="37" t="s">
        <v>54</v>
      </c>
      <c r="B290" s="36">
        <v>514</v>
      </c>
      <c r="C290" s="36">
        <v>405</v>
      </c>
      <c r="D290" s="35">
        <v>49</v>
      </c>
      <c r="E290" s="37">
        <v>13</v>
      </c>
      <c r="F290" s="37" t="s">
        <v>70</v>
      </c>
      <c r="G290" s="37" t="s">
        <v>61</v>
      </c>
      <c r="H290" s="35">
        <v>21</v>
      </c>
      <c r="I290" s="37" t="s">
        <v>57</v>
      </c>
      <c r="J290" s="35">
        <v>2</v>
      </c>
      <c r="K290" s="37" t="s">
        <v>62</v>
      </c>
      <c r="L290" s="37" t="s">
        <v>63</v>
      </c>
      <c r="M290">
        <v>2.6968213170983191E-2</v>
      </c>
      <c r="N290">
        <f>IF(A290=A289,N289+1,1)</f>
        <v>7</v>
      </c>
      <c r="O290">
        <f>COUNTIF($A$4:$A$428,A290)</f>
        <v>105</v>
      </c>
    </row>
    <row r="291" spans="1:15" x14ac:dyDescent="0.35">
      <c r="A291" s="37" t="s">
        <v>54</v>
      </c>
      <c r="B291" s="36">
        <v>0</v>
      </c>
      <c r="C291" s="36">
        <v>138</v>
      </c>
      <c r="D291" s="35">
        <v>7</v>
      </c>
      <c r="E291" s="37">
        <v>119</v>
      </c>
      <c r="F291" s="37" t="s">
        <v>55</v>
      </c>
      <c r="G291" s="37" t="s">
        <v>68</v>
      </c>
      <c r="H291" s="35">
        <v>29</v>
      </c>
      <c r="I291" s="37" t="s">
        <v>67</v>
      </c>
      <c r="J291" s="35">
        <v>2</v>
      </c>
      <c r="K291" s="37" t="s">
        <v>62</v>
      </c>
      <c r="L291" s="37" t="s">
        <v>59</v>
      </c>
      <c r="M291">
        <v>3.3722913484413697E-2</v>
      </c>
      <c r="N291">
        <f>IF(A291=A290,N290+1,1)</f>
        <v>8</v>
      </c>
      <c r="O291">
        <f>COUNTIF($A$4:$A$428,A291)</f>
        <v>105</v>
      </c>
    </row>
    <row r="292" spans="1:15" x14ac:dyDescent="0.35">
      <c r="A292" s="37" t="s">
        <v>54</v>
      </c>
      <c r="B292" s="36">
        <v>0</v>
      </c>
      <c r="C292" s="36">
        <v>485</v>
      </c>
      <c r="D292" s="35">
        <v>19</v>
      </c>
      <c r="E292" s="37">
        <v>12</v>
      </c>
      <c r="F292" s="37" t="s">
        <v>55</v>
      </c>
      <c r="G292" s="37" t="s">
        <v>56</v>
      </c>
      <c r="H292" s="35">
        <v>23</v>
      </c>
      <c r="I292" s="37" t="s">
        <v>57</v>
      </c>
      <c r="J292" s="35">
        <v>2</v>
      </c>
      <c r="K292" s="37" t="s">
        <v>62</v>
      </c>
      <c r="L292" s="37" t="s">
        <v>59</v>
      </c>
      <c r="M292">
        <v>4.4088951182309488E-2</v>
      </c>
      <c r="N292">
        <f>IF(A292=A291,N291+1,1)</f>
        <v>9</v>
      </c>
      <c r="O292">
        <f>COUNTIF($A$4:$A$428,A292)</f>
        <v>105</v>
      </c>
    </row>
    <row r="293" spans="1:15" x14ac:dyDescent="0.35">
      <c r="A293" s="37" t="s">
        <v>54</v>
      </c>
      <c r="B293" s="36">
        <v>2846</v>
      </c>
      <c r="C293" s="36">
        <v>0</v>
      </c>
      <c r="D293" s="35">
        <v>13</v>
      </c>
      <c r="E293" s="37">
        <v>14</v>
      </c>
      <c r="F293" s="37" t="s">
        <v>55</v>
      </c>
      <c r="G293" s="37" t="s">
        <v>56</v>
      </c>
      <c r="H293" s="35">
        <v>36</v>
      </c>
      <c r="I293" s="37" t="s">
        <v>73</v>
      </c>
      <c r="J293" s="35">
        <v>4</v>
      </c>
      <c r="K293" s="37" t="s">
        <v>62</v>
      </c>
      <c r="L293" s="37" t="s">
        <v>59</v>
      </c>
      <c r="M293">
        <v>5.9904193242461101E-2</v>
      </c>
      <c r="N293">
        <f>IF(A293=A292,N292+1,1)</f>
        <v>10</v>
      </c>
      <c r="O293">
        <f>COUNTIF($A$4:$A$428,A293)</f>
        <v>105</v>
      </c>
    </row>
    <row r="294" spans="1:15" x14ac:dyDescent="0.35">
      <c r="A294" s="37" t="s">
        <v>54</v>
      </c>
      <c r="B294" s="36">
        <v>0</v>
      </c>
      <c r="C294" s="36">
        <v>596</v>
      </c>
      <c r="D294" s="35">
        <v>13</v>
      </c>
      <c r="E294" s="37">
        <v>67</v>
      </c>
      <c r="F294" s="37" t="s">
        <v>55</v>
      </c>
      <c r="G294" s="37" t="s">
        <v>56</v>
      </c>
      <c r="H294" s="35">
        <v>51</v>
      </c>
      <c r="I294" s="37" t="s">
        <v>57</v>
      </c>
      <c r="J294" s="35">
        <v>4</v>
      </c>
      <c r="K294" s="37" t="s">
        <v>62</v>
      </c>
      <c r="L294" s="37" t="s">
        <v>59</v>
      </c>
      <c r="M294">
        <v>6.8198750536747954E-2</v>
      </c>
      <c r="N294">
        <f>IF(A294=A293,N293+1,1)</f>
        <v>11</v>
      </c>
      <c r="O294">
        <f>COUNTIF($A$4:$A$428,A294)</f>
        <v>105</v>
      </c>
    </row>
    <row r="295" spans="1:15" x14ac:dyDescent="0.35">
      <c r="A295" s="37" t="s">
        <v>54</v>
      </c>
      <c r="B295" s="36">
        <v>0</v>
      </c>
      <c r="C295" s="36">
        <v>3529</v>
      </c>
      <c r="D295" s="35">
        <v>14</v>
      </c>
      <c r="E295" s="37">
        <v>0</v>
      </c>
      <c r="F295" s="37" t="s">
        <v>70</v>
      </c>
      <c r="G295" s="37" t="s">
        <v>61</v>
      </c>
      <c r="H295" s="35">
        <v>63</v>
      </c>
      <c r="I295" s="37" t="s">
        <v>57</v>
      </c>
      <c r="J295" s="35">
        <v>4</v>
      </c>
      <c r="K295" s="37" t="s">
        <v>62</v>
      </c>
      <c r="L295" s="37" t="s">
        <v>59</v>
      </c>
      <c r="M295">
        <v>8.1648803437002648E-2</v>
      </c>
      <c r="N295">
        <f>IF(A295=A294,N294+1,1)</f>
        <v>12</v>
      </c>
      <c r="O295">
        <f>COUNTIF($A$4:$A$428,A295)</f>
        <v>105</v>
      </c>
    </row>
    <row r="296" spans="1:15" x14ac:dyDescent="0.35">
      <c r="A296" s="37" t="s">
        <v>54</v>
      </c>
      <c r="B296" s="36">
        <v>966</v>
      </c>
      <c r="C296" s="36">
        <v>0</v>
      </c>
      <c r="D296" s="35">
        <v>25</v>
      </c>
      <c r="E296" s="37">
        <v>4</v>
      </c>
      <c r="F296" s="37" t="s">
        <v>70</v>
      </c>
      <c r="G296" s="37" t="s">
        <v>61</v>
      </c>
      <c r="H296" s="35">
        <v>43</v>
      </c>
      <c r="I296" s="37" t="s">
        <v>57</v>
      </c>
      <c r="J296" s="35">
        <v>1</v>
      </c>
      <c r="K296" s="37" t="s">
        <v>62</v>
      </c>
      <c r="L296" s="37" t="s">
        <v>63</v>
      </c>
      <c r="M296">
        <v>8.2539118551320345E-2</v>
      </c>
      <c r="N296">
        <f>IF(A296=A295,N295+1,1)</f>
        <v>13</v>
      </c>
      <c r="O296">
        <f>COUNTIF($A$4:$A$428,A296)</f>
        <v>105</v>
      </c>
    </row>
    <row r="297" spans="1:15" x14ac:dyDescent="0.35">
      <c r="A297" s="37" t="s">
        <v>54</v>
      </c>
      <c r="B297" s="36">
        <v>0</v>
      </c>
      <c r="C297" s="36">
        <v>710</v>
      </c>
      <c r="D297" s="35">
        <v>25</v>
      </c>
      <c r="E297" s="37">
        <v>1</v>
      </c>
      <c r="F297" s="37" t="s">
        <v>70</v>
      </c>
      <c r="G297" s="37" t="s">
        <v>61</v>
      </c>
      <c r="H297" s="35">
        <v>37</v>
      </c>
      <c r="I297" s="37" t="s">
        <v>57</v>
      </c>
      <c r="J297" s="35">
        <v>3</v>
      </c>
      <c r="K297" s="37" t="s">
        <v>62</v>
      </c>
      <c r="L297" s="37" t="s">
        <v>59</v>
      </c>
      <c r="M297">
        <v>8.5618990097927283E-2</v>
      </c>
      <c r="N297">
        <f>IF(A297=A296,N296+1,1)</f>
        <v>14</v>
      </c>
      <c r="O297">
        <f>COUNTIF($A$4:$A$428,A297)</f>
        <v>105</v>
      </c>
    </row>
    <row r="298" spans="1:15" x14ac:dyDescent="0.35">
      <c r="A298" s="37" t="s">
        <v>54</v>
      </c>
      <c r="B298" s="36">
        <v>156</v>
      </c>
      <c r="C298" s="36">
        <v>0</v>
      </c>
      <c r="D298" s="35">
        <v>13</v>
      </c>
      <c r="E298" s="37">
        <v>58</v>
      </c>
      <c r="F298" s="37" t="s">
        <v>70</v>
      </c>
      <c r="G298" s="37" t="s">
        <v>61</v>
      </c>
      <c r="H298" s="35">
        <v>32</v>
      </c>
      <c r="I298" s="37" t="s">
        <v>57</v>
      </c>
      <c r="J298" s="35">
        <v>3</v>
      </c>
      <c r="K298" s="37" t="s">
        <v>58</v>
      </c>
      <c r="L298" s="37" t="s">
        <v>63</v>
      </c>
      <c r="M298">
        <v>0.10382597758995682</v>
      </c>
      <c r="N298">
        <f>IF(A298=A297,N297+1,1)</f>
        <v>15</v>
      </c>
      <c r="O298">
        <f>COUNTIF($A$4:$A$428,A298)</f>
        <v>105</v>
      </c>
    </row>
    <row r="299" spans="1:15" x14ac:dyDescent="0.35">
      <c r="A299" s="37" t="s">
        <v>54</v>
      </c>
      <c r="B299" s="36">
        <v>0</v>
      </c>
      <c r="C299" s="36">
        <v>10853</v>
      </c>
      <c r="D299" s="35">
        <v>25</v>
      </c>
      <c r="E299" s="37">
        <v>81</v>
      </c>
      <c r="F299" s="37" t="s">
        <v>70</v>
      </c>
      <c r="G299" s="37" t="s">
        <v>61</v>
      </c>
      <c r="H299" s="35">
        <v>56</v>
      </c>
      <c r="I299" s="37" t="s">
        <v>67</v>
      </c>
      <c r="J299" s="35">
        <v>4</v>
      </c>
      <c r="K299" s="37" t="s">
        <v>65</v>
      </c>
      <c r="L299" s="37" t="s">
        <v>59</v>
      </c>
      <c r="M299">
        <v>0.10894111528370476</v>
      </c>
      <c r="N299">
        <f>IF(A299=A298,N298+1,1)</f>
        <v>16</v>
      </c>
      <c r="O299">
        <f>COUNTIF($A$4:$A$428,A299)</f>
        <v>105</v>
      </c>
    </row>
    <row r="300" spans="1:15" x14ac:dyDescent="0.35">
      <c r="A300" s="37" t="s">
        <v>54</v>
      </c>
      <c r="B300" s="36">
        <v>651</v>
      </c>
      <c r="C300" s="36">
        <v>0</v>
      </c>
      <c r="D300" s="35">
        <v>37</v>
      </c>
      <c r="E300" s="37">
        <v>102</v>
      </c>
      <c r="F300" s="37" t="s">
        <v>55</v>
      </c>
      <c r="G300" s="37" t="s">
        <v>56</v>
      </c>
      <c r="H300" s="35">
        <v>50</v>
      </c>
      <c r="I300" s="37" t="s">
        <v>57</v>
      </c>
      <c r="J300" s="35">
        <v>2</v>
      </c>
      <c r="K300" s="37" t="s">
        <v>62</v>
      </c>
      <c r="L300" s="37" t="s">
        <v>59</v>
      </c>
      <c r="M300">
        <v>0.11113095607450951</v>
      </c>
      <c r="N300">
        <f>IF(A300=A299,N299+1,1)</f>
        <v>17</v>
      </c>
      <c r="O300">
        <f>COUNTIF($A$4:$A$428,A300)</f>
        <v>105</v>
      </c>
    </row>
    <row r="301" spans="1:15" x14ac:dyDescent="0.35">
      <c r="A301" s="37" t="s">
        <v>54</v>
      </c>
      <c r="B301" s="36">
        <v>5960</v>
      </c>
      <c r="C301" s="36">
        <v>129</v>
      </c>
      <c r="D301" s="35">
        <v>13</v>
      </c>
      <c r="E301" s="37">
        <v>16</v>
      </c>
      <c r="F301" s="37" t="s">
        <v>55</v>
      </c>
      <c r="G301" s="37" t="s">
        <v>68</v>
      </c>
      <c r="H301" s="35">
        <v>23</v>
      </c>
      <c r="I301" s="37" t="s">
        <v>57</v>
      </c>
      <c r="J301" s="35">
        <v>1</v>
      </c>
      <c r="K301" s="37" t="s">
        <v>62</v>
      </c>
      <c r="L301" s="37" t="s">
        <v>59</v>
      </c>
      <c r="M301">
        <v>0.13917838250405534</v>
      </c>
      <c r="N301">
        <f>IF(A301=A300,N300+1,1)</f>
        <v>18</v>
      </c>
      <c r="O301">
        <f>COUNTIF($A$4:$A$428,A301)</f>
        <v>105</v>
      </c>
    </row>
    <row r="302" spans="1:15" x14ac:dyDescent="0.35">
      <c r="A302" s="37" t="s">
        <v>54</v>
      </c>
      <c r="B302" s="36">
        <v>0</v>
      </c>
      <c r="C302" s="36">
        <v>867</v>
      </c>
      <c r="D302" s="35">
        <v>31</v>
      </c>
      <c r="E302" s="37">
        <v>27</v>
      </c>
      <c r="F302" s="37" t="s">
        <v>70</v>
      </c>
      <c r="G302" s="37" t="s">
        <v>61</v>
      </c>
      <c r="H302" s="35">
        <v>24</v>
      </c>
      <c r="I302" s="37" t="s">
        <v>57</v>
      </c>
      <c r="J302" s="35">
        <v>2</v>
      </c>
      <c r="K302" s="37" t="s">
        <v>62</v>
      </c>
      <c r="L302" s="37" t="s">
        <v>59</v>
      </c>
      <c r="M302">
        <v>0.14198620030189768</v>
      </c>
      <c r="N302">
        <f>IF(A302=A301,N301+1,1)</f>
        <v>19</v>
      </c>
      <c r="O302">
        <f>COUNTIF($A$4:$A$428,A302)</f>
        <v>105</v>
      </c>
    </row>
    <row r="303" spans="1:15" x14ac:dyDescent="0.35">
      <c r="A303" s="37" t="s">
        <v>54</v>
      </c>
      <c r="B303" s="36">
        <v>0</v>
      </c>
      <c r="C303" s="36">
        <v>970</v>
      </c>
      <c r="D303" s="35">
        <v>13</v>
      </c>
      <c r="E303" s="37">
        <v>14</v>
      </c>
      <c r="F303" s="37" t="s">
        <v>70</v>
      </c>
      <c r="G303" s="37" t="s">
        <v>61</v>
      </c>
      <c r="H303" s="35">
        <v>22</v>
      </c>
      <c r="I303" s="37" t="s">
        <v>57</v>
      </c>
      <c r="J303" s="35">
        <v>1</v>
      </c>
      <c r="K303" s="37" t="s">
        <v>62</v>
      </c>
      <c r="L303" s="37" t="s">
        <v>59</v>
      </c>
      <c r="M303">
        <v>0.14562001817817283</v>
      </c>
      <c r="N303">
        <f>IF(A303=A302,N302+1,1)</f>
        <v>20</v>
      </c>
      <c r="O303">
        <f>COUNTIF($A$4:$A$428,A303)</f>
        <v>105</v>
      </c>
    </row>
    <row r="304" spans="1:15" x14ac:dyDescent="0.35">
      <c r="A304" s="37" t="s">
        <v>54</v>
      </c>
      <c r="B304" s="36">
        <v>0</v>
      </c>
      <c r="C304" s="36">
        <v>12242</v>
      </c>
      <c r="D304" s="35">
        <v>25</v>
      </c>
      <c r="E304" s="37">
        <v>53</v>
      </c>
      <c r="F304" s="37" t="s">
        <v>55</v>
      </c>
      <c r="G304" s="37" t="s">
        <v>56</v>
      </c>
      <c r="H304" s="35">
        <v>34</v>
      </c>
      <c r="I304" s="37" t="s">
        <v>57</v>
      </c>
      <c r="J304" s="35">
        <v>2</v>
      </c>
      <c r="K304" s="37" t="s">
        <v>62</v>
      </c>
      <c r="L304" s="37" t="s">
        <v>63</v>
      </c>
      <c r="M304">
        <v>0.14908903886519143</v>
      </c>
      <c r="N304">
        <f>IF(A304=A303,N303+1,1)</f>
        <v>21</v>
      </c>
      <c r="O304">
        <f>COUNTIF($A$4:$A$428,A304)</f>
        <v>105</v>
      </c>
    </row>
    <row r="305" spans="1:15" x14ac:dyDescent="0.35">
      <c r="A305" s="37" t="s">
        <v>54</v>
      </c>
      <c r="B305" s="36">
        <v>0</v>
      </c>
      <c r="C305" s="36">
        <v>3273</v>
      </c>
      <c r="D305" s="35">
        <v>13</v>
      </c>
      <c r="E305" s="37">
        <v>4</v>
      </c>
      <c r="F305" s="37" t="s">
        <v>55</v>
      </c>
      <c r="G305" s="37" t="s">
        <v>68</v>
      </c>
      <c r="H305" s="35">
        <v>32</v>
      </c>
      <c r="I305" s="37" t="s">
        <v>57</v>
      </c>
      <c r="J305" s="35">
        <v>3</v>
      </c>
      <c r="K305" s="37" t="s">
        <v>58</v>
      </c>
      <c r="L305" s="37" t="s">
        <v>63</v>
      </c>
      <c r="M305">
        <v>0.15993055074365503</v>
      </c>
      <c r="N305">
        <f>IF(A305=A304,N304+1,1)</f>
        <v>22</v>
      </c>
      <c r="O305">
        <f>COUNTIF($A$4:$A$428,A305)</f>
        <v>105</v>
      </c>
    </row>
    <row r="306" spans="1:15" x14ac:dyDescent="0.35">
      <c r="A306" s="37" t="s">
        <v>54</v>
      </c>
      <c r="B306" s="36">
        <v>0</v>
      </c>
      <c r="C306" s="36">
        <v>323</v>
      </c>
      <c r="D306" s="35">
        <v>49</v>
      </c>
      <c r="E306" s="37">
        <v>42</v>
      </c>
      <c r="F306" s="37" t="s">
        <v>55</v>
      </c>
      <c r="G306" s="37" t="s">
        <v>68</v>
      </c>
      <c r="H306" s="35">
        <v>33</v>
      </c>
      <c r="I306" s="37" t="s">
        <v>57</v>
      </c>
      <c r="J306" s="35">
        <v>1</v>
      </c>
      <c r="K306" s="37" t="s">
        <v>62</v>
      </c>
      <c r="L306" s="37" t="s">
        <v>63</v>
      </c>
      <c r="M306">
        <v>0.19609348375077507</v>
      </c>
      <c r="N306">
        <f>IF(A306=A305,N305+1,1)</f>
        <v>23</v>
      </c>
      <c r="O306">
        <f>COUNTIF($A$4:$A$428,A306)</f>
        <v>105</v>
      </c>
    </row>
    <row r="307" spans="1:15" x14ac:dyDescent="0.35">
      <c r="A307" s="37" t="s">
        <v>54</v>
      </c>
      <c r="B307" s="36">
        <v>0</v>
      </c>
      <c r="C307" s="36">
        <v>762</v>
      </c>
      <c r="D307" s="35">
        <v>10</v>
      </c>
      <c r="E307" s="37">
        <v>1</v>
      </c>
      <c r="F307" s="37" t="s">
        <v>70</v>
      </c>
      <c r="G307" s="37" t="s">
        <v>61</v>
      </c>
      <c r="H307" s="35">
        <v>21</v>
      </c>
      <c r="I307" s="37" t="s">
        <v>67</v>
      </c>
      <c r="J307" s="35">
        <v>4</v>
      </c>
      <c r="K307" s="37" t="s">
        <v>62</v>
      </c>
      <c r="L307" s="37" t="s">
        <v>63</v>
      </c>
      <c r="M307">
        <v>0.20350914290421607</v>
      </c>
      <c r="N307">
        <f>IF(A307=A306,N306+1,1)</f>
        <v>24</v>
      </c>
      <c r="O307">
        <f>COUNTIF($A$4:$A$428,A307)</f>
        <v>105</v>
      </c>
    </row>
    <row r="308" spans="1:15" x14ac:dyDescent="0.35">
      <c r="A308" s="37" t="s">
        <v>54</v>
      </c>
      <c r="B308" s="36">
        <v>0</v>
      </c>
      <c r="C308" s="36">
        <v>823</v>
      </c>
      <c r="D308" s="35">
        <v>25</v>
      </c>
      <c r="E308" s="37">
        <v>47</v>
      </c>
      <c r="F308" s="37" t="s">
        <v>55</v>
      </c>
      <c r="G308" s="37" t="s">
        <v>56</v>
      </c>
      <c r="H308" s="35">
        <v>27</v>
      </c>
      <c r="I308" s="37" t="s">
        <v>57</v>
      </c>
      <c r="J308" s="35">
        <v>2</v>
      </c>
      <c r="K308" s="37" t="s">
        <v>62</v>
      </c>
      <c r="L308" s="37" t="s">
        <v>59</v>
      </c>
      <c r="M308">
        <v>0.20604120013140315</v>
      </c>
      <c r="N308">
        <f>IF(A308=A307,N307+1,1)</f>
        <v>25</v>
      </c>
      <c r="O308">
        <f>COUNTIF($A$4:$A$428,A308)</f>
        <v>105</v>
      </c>
    </row>
    <row r="309" spans="1:15" x14ac:dyDescent="0.35">
      <c r="A309" s="37" t="s">
        <v>54</v>
      </c>
      <c r="B309" s="36">
        <v>940</v>
      </c>
      <c r="C309" s="36">
        <v>715</v>
      </c>
      <c r="D309" s="35">
        <v>9</v>
      </c>
      <c r="E309" s="37">
        <v>40</v>
      </c>
      <c r="F309" s="37" t="s">
        <v>70</v>
      </c>
      <c r="G309" s="37" t="s">
        <v>61</v>
      </c>
      <c r="H309" s="35">
        <v>43</v>
      </c>
      <c r="I309" s="37" t="s">
        <v>57</v>
      </c>
      <c r="J309" s="35">
        <v>2</v>
      </c>
      <c r="K309" s="37" t="s">
        <v>58</v>
      </c>
      <c r="L309" s="37" t="s">
        <v>59</v>
      </c>
      <c r="M309">
        <v>0.23488196229678826</v>
      </c>
      <c r="N309">
        <f>IF(A309=A308,N308+1,1)</f>
        <v>26</v>
      </c>
      <c r="O309">
        <f>COUNTIF($A$4:$A$428,A309)</f>
        <v>105</v>
      </c>
    </row>
    <row r="310" spans="1:15" x14ac:dyDescent="0.35">
      <c r="A310" s="37" t="s">
        <v>54</v>
      </c>
      <c r="B310" s="36">
        <v>6851</v>
      </c>
      <c r="C310" s="36">
        <v>901</v>
      </c>
      <c r="D310" s="35">
        <v>13</v>
      </c>
      <c r="E310" s="37">
        <v>21</v>
      </c>
      <c r="F310" s="37" t="s">
        <v>70</v>
      </c>
      <c r="G310" s="37" t="s">
        <v>61</v>
      </c>
      <c r="H310" s="35">
        <v>43</v>
      </c>
      <c r="I310" s="37" t="s">
        <v>67</v>
      </c>
      <c r="J310" s="35">
        <v>2</v>
      </c>
      <c r="K310" s="37" t="s">
        <v>58</v>
      </c>
      <c r="L310" s="37" t="s">
        <v>59</v>
      </c>
      <c r="M310">
        <v>0.23795381853187303</v>
      </c>
      <c r="N310">
        <f>IF(A310=A309,N309+1,1)</f>
        <v>27</v>
      </c>
      <c r="O310">
        <f>COUNTIF($A$4:$A$428,A310)</f>
        <v>105</v>
      </c>
    </row>
    <row r="311" spans="1:15" x14ac:dyDescent="0.35">
      <c r="A311" s="37" t="s">
        <v>54</v>
      </c>
      <c r="B311" s="36">
        <v>0</v>
      </c>
      <c r="C311" s="36">
        <v>576</v>
      </c>
      <c r="D311" s="35">
        <v>7</v>
      </c>
      <c r="E311" s="37">
        <v>14</v>
      </c>
      <c r="F311" s="37" t="s">
        <v>70</v>
      </c>
      <c r="G311" s="37" t="s">
        <v>61</v>
      </c>
      <c r="H311" s="35">
        <v>28</v>
      </c>
      <c r="I311" s="37" t="s">
        <v>57</v>
      </c>
      <c r="J311" s="35">
        <v>1</v>
      </c>
      <c r="K311" s="37" t="s">
        <v>62</v>
      </c>
      <c r="L311" s="37" t="s">
        <v>59</v>
      </c>
      <c r="M311">
        <v>0.26026305151508455</v>
      </c>
      <c r="N311">
        <f>IF(A311=A310,N310+1,1)</f>
        <v>28</v>
      </c>
      <c r="O311">
        <f>COUNTIF($A$4:$A$428,A311)</f>
        <v>105</v>
      </c>
    </row>
    <row r="312" spans="1:15" x14ac:dyDescent="0.35">
      <c r="A312" s="37" t="s">
        <v>54</v>
      </c>
      <c r="B312" s="36">
        <v>0</v>
      </c>
      <c r="C312" s="36">
        <v>1218</v>
      </c>
      <c r="D312" s="35">
        <v>13</v>
      </c>
      <c r="E312" s="37">
        <v>38</v>
      </c>
      <c r="F312" s="37" t="s">
        <v>55</v>
      </c>
      <c r="G312" s="37" t="s">
        <v>56</v>
      </c>
      <c r="H312" s="35">
        <v>34</v>
      </c>
      <c r="I312" s="37" t="s">
        <v>57</v>
      </c>
      <c r="J312" s="35">
        <v>1</v>
      </c>
      <c r="K312" s="37" t="s">
        <v>62</v>
      </c>
      <c r="L312" s="37" t="s">
        <v>59</v>
      </c>
      <c r="M312">
        <v>0.26790267165237691</v>
      </c>
      <c r="N312">
        <f>IF(A312=A311,N311+1,1)</f>
        <v>29</v>
      </c>
      <c r="O312">
        <f>COUNTIF($A$4:$A$428,A312)</f>
        <v>105</v>
      </c>
    </row>
    <row r="313" spans="1:15" x14ac:dyDescent="0.35">
      <c r="A313" s="37" t="s">
        <v>54</v>
      </c>
      <c r="B313" s="36">
        <v>0</v>
      </c>
      <c r="C313" s="36">
        <v>914</v>
      </c>
      <c r="D313" s="35">
        <v>19</v>
      </c>
      <c r="E313" s="37">
        <v>0</v>
      </c>
      <c r="F313" s="37" t="s">
        <v>70</v>
      </c>
      <c r="G313" s="37" t="s">
        <v>61</v>
      </c>
      <c r="H313" s="35">
        <v>21</v>
      </c>
      <c r="I313" s="37" t="s">
        <v>67</v>
      </c>
      <c r="J313" s="35">
        <v>4</v>
      </c>
      <c r="K313" s="37" t="s">
        <v>62</v>
      </c>
      <c r="L313" s="37" t="s">
        <v>63</v>
      </c>
      <c r="M313">
        <v>0.27083259795780135</v>
      </c>
      <c r="N313">
        <f>IF(A313=A312,N312+1,1)</f>
        <v>30</v>
      </c>
      <c r="O313">
        <f>COUNTIF($A$4:$A$428,A313)</f>
        <v>105</v>
      </c>
    </row>
    <row r="314" spans="1:15" x14ac:dyDescent="0.35">
      <c r="A314" s="37" t="s">
        <v>54</v>
      </c>
      <c r="B314" s="36">
        <v>893</v>
      </c>
      <c r="C314" s="36">
        <v>0</v>
      </c>
      <c r="D314" s="35">
        <v>16</v>
      </c>
      <c r="E314" s="37">
        <v>94</v>
      </c>
      <c r="F314" s="37" t="s">
        <v>55</v>
      </c>
      <c r="G314" s="37" t="s">
        <v>56</v>
      </c>
      <c r="H314" s="35">
        <v>49</v>
      </c>
      <c r="I314" s="37" t="s">
        <v>57</v>
      </c>
      <c r="J314" s="35">
        <v>4</v>
      </c>
      <c r="K314" s="37" t="s">
        <v>62</v>
      </c>
      <c r="L314" s="37" t="s">
        <v>59</v>
      </c>
      <c r="M314">
        <v>0.27981072705616827</v>
      </c>
      <c r="N314">
        <f>IF(A314=A313,N313+1,1)</f>
        <v>31</v>
      </c>
      <c r="O314">
        <f>COUNTIF($A$4:$A$428,A314)</f>
        <v>105</v>
      </c>
    </row>
    <row r="315" spans="1:15" x14ac:dyDescent="0.35">
      <c r="A315" s="37" t="s">
        <v>54</v>
      </c>
      <c r="B315" s="36">
        <v>0</v>
      </c>
      <c r="C315" s="36">
        <v>897</v>
      </c>
      <c r="D315" s="35">
        <v>19</v>
      </c>
      <c r="E315" s="37">
        <v>5</v>
      </c>
      <c r="F315" s="37" t="s">
        <v>55</v>
      </c>
      <c r="G315" s="37" t="s">
        <v>68</v>
      </c>
      <c r="H315" s="35">
        <v>38</v>
      </c>
      <c r="I315" s="37" t="s">
        <v>57</v>
      </c>
      <c r="J315" s="35">
        <v>4</v>
      </c>
      <c r="K315" s="37" t="s">
        <v>62</v>
      </c>
      <c r="L315" s="37" t="s">
        <v>59</v>
      </c>
      <c r="M315">
        <v>0.29683541417761372</v>
      </c>
      <c r="N315">
        <f>IF(A315=A314,N314+1,1)</f>
        <v>32</v>
      </c>
      <c r="O315">
        <f>COUNTIF($A$4:$A$428,A315)</f>
        <v>105</v>
      </c>
    </row>
    <row r="316" spans="1:15" x14ac:dyDescent="0.35">
      <c r="A316" s="37" t="s">
        <v>54</v>
      </c>
      <c r="B316" s="36">
        <v>765</v>
      </c>
      <c r="C316" s="36">
        <v>10406</v>
      </c>
      <c r="D316" s="35">
        <v>10</v>
      </c>
      <c r="E316" s="37">
        <v>24</v>
      </c>
      <c r="F316" s="37" t="s">
        <v>70</v>
      </c>
      <c r="G316" s="37" t="s">
        <v>61</v>
      </c>
      <c r="H316" s="35">
        <v>65</v>
      </c>
      <c r="I316" s="37" t="s">
        <v>57</v>
      </c>
      <c r="J316" s="35">
        <v>3</v>
      </c>
      <c r="K316" s="37" t="s">
        <v>58</v>
      </c>
      <c r="L316" s="37" t="s">
        <v>59</v>
      </c>
      <c r="M316">
        <v>0.29742364517367259</v>
      </c>
      <c r="N316">
        <f>IF(A316=A315,N315+1,1)</f>
        <v>33</v>
      </c>
      <c r="O316">
        <f>COUNTIF($A$4:$A$428,A316)</f>
        <v>105</v>
      </c>
    </row>
    <row r="317" spans="1:15" x14ac:dyDescent="0.35">
      <c r="A317" s="37" t="s">
        <v>54</v>
      </c>
      <c r="B317" s="36">
        <v>12974</v>
      </c>
      <c r="C317" s="36">
        <v>19568</v>
      </c>
      <c r="D317" s="35">
        <v>13</v>
      </c>
      <c r="E317" s="37">
        <v>7</v>
      </c>
      <c r="F317" s="37" t="s">
        <v>70</v>
      </c>
      <c r="G317" s="37" t="s">
        <v>61</v>
      </c>
      <c r="H317" s="35">
        <v>41</v>
      </c>
      <c r="I317" s="37" t="s">
        <v>67</v>
      </c>
      <c r="J317" s="35">
        <v>3</v>
      </c>
      <c r="K317" s="37" t="s">
        <v>62</v>
      </c>
      <c r="L317" s="37" t="s">
        <v>59</v>
      </c>
      <c r="M317">
        <v>0.30324536155979309</v>
      </c>
      <c r="N317">
        <f>IF(A317=A316,N316+1,1)</f>
        <v>34</v>
      </c>
      <c r="O317">
        <f>COUNTIF($A$4:$A$428,A317)</f>
        <v>105</v>
      </c>
    </row>
    <row r="318" spans="1:15" x14ac:dyDescent="0.35">
      <c r="A318" s="37" t="s">
        <v>54</v>
      </c>
      <c r="B318" s="36">
        <v>0</v>
      </c>
      <c r="C318" s="36">
        <v>17124</v>
      </c>
      <c r="D318" s="35">
        <v>13</v>
      </c>
      <c r="E318" s="37">
        <v>95</v>
      </c>
      <c r="F318" s="37" t="s">
        <v>55</v>
      </c>
      <c r="G318" s="37" t="s">
        <v>68</v>
      </c>
      <c r="H318" s="35">
        <v>34</v>
      </c>
      <c r="I318" s="37" t="s">
        <v>57</v>
      </c>
      <c r="J318" s="35">
        <v>1</v>
      </c>
      <c r="K318" s="37" t="s">
        <v>62</v>
      </c>
      <c r="L318" s="37" t="s">
        <v>59</v>
      </c>
      <c r="M318">
        <v>0.30706975740767739</v>
      </c>
      <c r="N318">
        <f>IF(A318=A317,N317+1,1)</f>
        <v>35</v>
      </c>
      <c r="O318">
        <f>COUNTIF($A$4:$A$428,A318)</f>
        <v>105</v>
      </c>
    </row>
    <row r="319" spans="1:15" x14ac:dyDescent="0.35">
      <c r="A319" s="37" t="s">
        <v>54</v>
      </c>
      <c r="B319" s="36">
        <v>303</v>
      </c>
      <c r="C319" s="36">
        <v>899</v>
      </c>
      <c r="D319" s="35">
        <v>13</v>
      </c>
      <c r="E319" s="37">
        <v>3</v>
      </c>
      <c r="F319" s="37" t="s">
        <v>55</v>
      </c>
      <c r="G319" s="37" t="s">
        <v>56</v>
      </c>
      <c r="H319" s="35">
        <v>21</v>
      </c>
      <c r="I319" s="37" t="s">
        <v>57</v>
      </c>
      <c r="J319" s="35">
        <v>1</v>
      </c>
      <c r="K319" s="37" t="s">
        <v>62</v>
      </c>
      <c r="L319" s="37" t="s">
        <v>63</v>
      </c>
      <c r="M319">
        <v>0.30953302060476073</v>
      </c>
      <c r="N319">
        <f>IF(A319=A318,N318+1,1)</f>
        <v>36</v>
      </c>
      <c r="O319">
        <f>COUNTIF($A$4:$A$428,A319)</f>
        <v>105</v>
      </c>
    </row>
    <row r="320" spans="1:15" x14ac:dyDescent="0.35">
      <c r="A320" s="37" t="s">
        <v>54</v>
      </c>
      <c r="B320" s="36">
        <v>0</v>
      </c>
      <c r="C320" s="36">
        <v>552</v>
      </c>
      <c r="D320" s="35">
        <v>25</v>
      </c>
      <c r="E320" s="37">
        <v>4</v>
      </c>
      <c r="F320" s="37" t="s">
        <v>55</v>
      </c>
      <c r="G320" s="37" t="s">
        <v>68</v>
      </c>
      <c r="H320" s="35">
        <v>47</v>
      </c>
      <c r="I320" s="37" t="s">
        <v>57</v>
      </c>
      <c r="J320" s="35">
        <v>4</v>
      </c>
      <c r="K320" s="37" t="s">
        <v>62</v>
      </c>
      <c r="L320" s="37" t="s">
        <v>63</v>
      </c>
      <c r="M320">
        <v>0.31616328021335782</v>
      </c>
      <c r="N320">
        <f>IF(A320=A319,N319+1,1)</f>
        <v>37</v>
      </c>
      <c r="O320">
        <f>COUNTIF($A$4:$A$428,A320)</f>
        <v>105</v>
      </c>
    </row>
    <row r="321" spans="1:15" x14ac:dyDescent="0.35">
      <c r="A321" s="37" t="s">
        <v>54</v>
      </c>
      <c r="B321" s="36">
        <v>0</v>
      </c>
      <c r="C321" s="36">
        <v>408</v>
      </c>
      <c r="D321" s="35">
        <v>16</v>
      </c>
      <c r="E321" s="37">
        <v>12</v>
      </c>
      <c r="F321" s="37" t="s">
        <v>55</v>
      </c>
      <c r="G321" s="37" t="s">
        <v>56</v>
      </c>
      <c r="H321" s="35">
        <v>34</v>
      </c>
      <c r="I321" s="37" t="s">
        <v>73</v>
      </c>
      <c r="J321" s="35">
        <v>4</v>
      </c>
      <c r="K321" s="37" t="s">
        <v>62</v>
      </c>
      <c r="L321" s="37" t="s">
        <v>59</v>
      </c>
      <c r="M321">
        <v>0.32178046244226111</v>
      </c>
      <c r="N321">
        <f>IF(A321=A320,N320+1,1)</f>
        <v>38</v>
      </c>
      <c r="O321">
        <f>COUNTIF($A$4:$A$428,A321)</f>
        <v>105</v>
      </c>
    </row>
    <row r="322" spans="1:15" x14ac:dyDescent="0.35">
      <c r="A322" s="37" t="s">
        <v>54</v>
      </c>
      <c r="B322" s="36">
        <v>0</v>
      </c>
      <c r="C322" s="36">
        <v>5564</v>
      </c>
      <c r="D322" s="35">
        <v>25</v>
      </c>
      <c r="E322" s="37">
        <v>93</v>
      </c>
      <c r="F322" s="37" t="s">
        <v>55</v>
      </c>
      <c r="G322" s="37" t="s">
        <v>56</v>
      </c>
      <c r="H322" s="35">
        <v>33</v>
      </c>
      <c r="I322" s="37" t="s">
        <v>57</v>
      </c>
      <c r="J322" s="35">
        <v>2</v>
      </c>
      <c r="K322" s="37" t="s">
        <v>62</v>
      </c>
      <c r="L322" s="37" t="s">
        <v>59</v>
      </c>
      <c r="M322">
        <v>0.33955649364015783</v>
      </c>
      <c r="N322">
        <f>IF(A322=A321,N321+1,1)</f>
        <v>39</v>
      </c>
      <c r="O322">
        <f>COUNTIF($A$4:$A$428,A322)</f>
        <v>105</v>
      </c>
    </row>
    <row r="323" spans="1:15" x14ac:dyDescent="0.35">
      <c r="A323" s="37" t="s">
        <v>54</v>
      </c>
      <c r="B323" s="36">
        <v>237</v>
      </c>
      <c r="C323" s="36">
        <v>236</v>
      </c>
      <c r="D323" s="35">
        <v>37</v>
      </c>
      <c r="E323" s="37">
        <v>24</v>
      </c>
      <c r="F323" s="37" t="s">
        <v>55</v>
      </c>
      <c r="G323" s="37" t="s">
        <v>56</v>
      </c>
      <c r="H323" s="35">
        <v>23</v>
      </c>
      <c r="I323" s="37" t="s">
        <v>67</v>
      </c>
      <c r="J323" s="35">
        <v>4</v>
      </c>
      <c r="K323" s="37" t="s">
        <v>62</v>
      </c>
      <c r="L323" s="37" t="s">
        <v>59</v>
      </c>
      <c r="M323">
        <v>0.35224463435768516</v>
      </c>
      <c r="N323">
        <f>IF(A323=A322,N322+1,1)</f>
        <v>40</v>
      </c>
      <c r="O323">
        <f>COUNTIF($A$4:$A$428,A323)</f>
        <v>105</v>
      </c>
    </row>
    <row r="324" spans="1:15" x14ac:dyDescent="0.35">
      <c r="A324" s="37" t="s">
        <v>54</v>
      </c>
      <c r="B324" s="36">
        <v>256</v>
      </c>
      <c r="C324" s="36">
        <v>954</v>
      </c>
      <c r="D324" s="35">
        <v>10</v>
      </c>
      <c r="E324" s="37">
        <v>13</v>
      </c>
      <c r="F324" s="37" t="s">
        <v>55</v>
      </c>
      <c r="G324" s="37" t="s">
        <v>56</v>
      </c>
      <c r="H324" s="35">
        <v>23</v>
      </c>
      <c r="I324" s="37" t="s">
        <v>57</v>
      </c>
      <c r="J324" s="35">
        <v>3</v>
      </c>
      <c r="K324" s="37" t="s">
        <v>62</v>
      </c>
      <c r="L324" s="37" t="s">
        <v>59</v>
      </c>
      <c r="M324">
        <v>0.37084677791651133</v>
      </c>
      <c r="N324">
        <f>IF(A324=A323,N323+1,1)</f>
        <v>41</v>
      </c>
      <c r="O324">
        <f>COUNTIF($A$4:$A$428,A324)</f>
        <v>105</v>
      </c>
    </row>
    <row r="325" spans="1:15" x14ac:dyDescent="0.35">
      <c r="A325" s="37" t="s">
        <v>54</v>
      </c>
      <c r="B325" s="36">
        <v>795</v>
      </c>
      <c r="C325" s="36">
        <v>16804</v>
      </c>
      <c r="D325" s="35">
        <v>49</v>
      </c>
      <c r="E325" s="37">
        <v>40</v>
      </c>
      <c r="F325" s="37" t="s">
        <v>55</v>
      </c>
      <c r="G325" s="37" t="s">
        <v>56</v>
      </c>
      <c r="H325" s="35">
        <v>26</v>
      </c>
      <c r="I325" s="37" t="s">
        <v>57</v>
      </c>
      <c r="J325" s="35">
        <v>2</v>
      </c>
      <c r="K325" s="37" t="s">
        <v>62</v>
      </c>
      <c r="L325" s="37" t="s">
        <v>63</v>
      </c>
      <c r="M325">
        <v>0.37115043589349861</v>
      </c>
      <c r="N325">
        <f>IF(A325=A324,N324+1,1)</f>
        <v>42</v>
      </c>
      <c r="O325">
        <f>COUNTIF($A$4:$A$428,A325)</f>
        <v>105</v>
      </c>
    </row>
    <row r="326" spans="1:15" x14ac:dyDescent="0.35">
      <c r="A326" s="37" t="s">
        <v>54</v>
      </c>
      <c r="B326" s="36">
        <v>152</v>
      </c>
      <c r="C326" s="36">
        <v>757</v>
      </c>
      <c r="D326" s="35">
        <v>49</v>
      </c>
      <c r="E326" s="37">
        <v>45</v>
      </c>
      <c r="F326" s="37" t="s">
        <v>55</v>
      </c>
      <c r="G326" s="37" t="s">
        <v>56</v>
      </c>
      <c r="H326" s="35">
        <v>27</v>
      </c>
      <c r="I326" s="37" t="s">
        <v>57</v>
      </c>
      <c r="J326" s="35">
        <v>4</v>
      </c>
      <c r="K326" s="37" t="s">
        <v>62</v>
      </c>
      <c r="L326" s="37" t="s">
        <v>63</v>
      </c>
      <c r="M326">
        <v>0.37128190329033883</v>
      </c>
      <c r="N326">
        <f>IF(A326=A325,N325+1,1)</f>
        <v>43</v>
      </c>
      <c r="O326">
        <f>COUNTIF($A$4:$A$428,A326)</f>
        <v>105</v>
      </c>
    </row>
    <row r="327" spans="1:15" x14ac:dyDescent="0.35">
      <c r="A327" s="37" t="s">
        <v>54</v>
      </c>
      <c r="B327" s="36">
        <v>0</v>
      </c>
      <c r="C327" s="36">
        <v>490</v>
      </c>
      <c r="D327" s="35">
        <v>5</v>
      </c>
      <c r="E327" s="37">
        <v>41</v>
      </c>
      <c r="F327" s="37" t="s">
        <v>55</v>
      </c>
      <c r="G327" s="37" t="s">
        <v>56</v>
      </c>
      <c r="H327" s="35">
        <v>41</v>
      </c>
      <c r="I327" s="37" t="s">
        <v>57</v>
      </c>
      <c r="J327" s="35">
        <v>1</v>
      </c>
      <c r="K327" s="37" t="s">
        <v>58</v>
      </c>
      <c r="L327" s="37" t="s">
        <v>59</v>
      </c>
      <c r="M327">
        <v>0.39740626957097092</v>
      </c>
      <c r="N327">
        <f>IF(A327=A326,N326+1,1)</f>
        <v>44</v>
      </c>
      <c r="O327">
        <f>COUNTIF($A$4:$A$428,A327)</f>
        <v>105</v>
      </c>
    </row>
    <row r="328" spans="1:15" x14ac:dyDescent="0.35">
      <c r="A328" s="37" t="s">
        <v>54</v>
      </c>
      <c r="B328" s="36">
        <v>0</v>
      </c>
      <c r="C328" s="36">
        <v>364</v>
      </c>
      <c r="D328" s="35">
        <v>5</v>
      </c>
      <c r="E328" s="37">
        <v>35</v>
      </c>
      <c r="F328" s="37" t="s">
        <v>55</v>
      </c>
      <c r="G328" s="37" t="s">
        <v>56</v>
      </c>
      <c r="H328" s="35">
        <v>41</v>
      </c>
      <c r="I328" s="37" t="s">
        <v>57</v>
      </c>
      <c r="J328" s="35">
        <v>1</v>
      </c>
      <c r="K328" s="37" t="s">
        <v>58</v>
      </c>
      <c r="L328" s="37" t="s">
        <v>59</v>
      </c>
      <c r="M328">
        <v>0.40384353274893658</v>
      </c>
      <c r="N328">
        <f>IF(A328=A327,N327+1,1)</f>
        <v>45</v>
      </c>
      <c r="O328">
        <f>COUNTIF($A$4:$A$428,A328)</f>
        <v>105</v>
      </c>
    </row>
    <row r="329" spans="1:15" x14ac:dyDescent="0.35">
      <c r="A329" s="37" t="s">
        <v>54</v>
      </c>
      <c r="B329" s="36">
        <v>946</v>
      </c>
      <c r="C329" s="36">
        <v>0</v>
      </c>
      <c r="D329" s="35">
        <v>16</v>
      </c>
      <c r="E329" s="37">
        <v>83</v>
      </c>
      <c r="F329" s="37" t="s">
        <v>55</v>
      </c>
      <c r="G329" s="37" t="s">
        <v>56</v>
      </c>
      <c r="H329" s="35">
        <v>34</v>
      </c>
      <c r="I329" s="37" t="s">
        <v>57</v>
      </c>
      <c r="J329" s="35">
        <v>2</v>
      </c>
      <c r="K329" s="37" t="s">
        <v>62</v>
      </c>
      <c r="L329" s="37" t="s">
        <v>59</v>
      </c>
      <c r="M329">
        <v>0.4217338056843849</v>
      </c>
      <c r="N329">
        <f>IF(A329=A328,N328+1,1)</f>
        <v>46</v>
      </c>
      <c r="O329">
        <f>COUNTIF($A$4:$A$428,A329)</f>
        <v>105</v>
      </c>
    </row>
    <row r="330" spans="1:15" x14ac:dyDescent="0.35">
      <c r="A330" s="37" t="s">
        <v>54</v>
      </c>
      <c r="B330" s="36">
        <v>829</v>
      </c>
      <c r="C330" s="36">
        <v>583</v>
      </c>
      <c r="D330" s="35">
        <v>7</v>
      </c>
      <c r="E330" s="37">
        <v>18</v>
      </c>
      <c r="F330" s="37" t="s">
        <v>70</v>
      </c>
      <c r="G330" s="37" t="s">
        <v>61</v>
      </c>
      <c r="H330" s="35">
        <v>63</v>
      </c>
      <c r="I330" s="37" t="s">
        <v>57</v>
      </c>
      <c r="J330" s="35">
        <v>3</v>
      </c>
      <c r="K330" s="37" t="s">
        <v>62</v>
      </c>
      <c r="L330" s="37" t="s">
        <v>59</v>
      </c>
      <c r="M330">
        <v>0.42421750101382816</v>
      </c>
      <c r="N330">
        <f>IF(A330=A329,N329+1,1)</f>
        <v>47</v>
      </c>
      <c r="O330">
        <f>COUNTIF($A$4:$A$428,A330)</f>
        <v>105</v>
      </c>
    </row>
    <row r="331" spans="1:15" x14ac:dyDescent="0.35">
      <c r="A331" s="37" t="s">
        <v>54</v>
      </c>
      <c r="B331" s="36">
        <v>0</v>
      </c>
      <c r="C331" s="36">
        <v>148</v>
      </c>
      <c r="D331" s="35">
        <v>43</v>
      </c>
      <c r="E331" s="37">
        <v>2</v>
      </c>
      <c r="F331" s="37" t="s">
        <v>55</v>
      </c>
      <c r="G331" s="37" t="s">
        <v>56</v>
      </c>
      <c r="H331" s="35">
        <v>33</v>
      </c>
      <c r="I331" s="37" t="s">
        <v>57</v>
      </c>
      <c r="J331" s="35">
        <v>3</v>
      </c>
      <c r="K331" s="37" t="s">
        <v>62</v>
      </c>
      <c r="L331" s="37" t="s">
        <v>63</v>
      </c>
      <c r="M331">
        <v>0.42775949771219868</v>
      </c>
      <c r="N331">
        <f>IF(A331=A330,N330+1,1)</f>
        <v>48</v>
      </c>
      <c r="O331">
        <f>COUNTIF($A$4:$A$428,A331)</f>
        <v>105</v>
      </c>
    </row>
    <row r="332" spans="1:15" x14ac:dyDescent="0.35">
      <c r="A332" s="37" t="s">
        <v>54</v>
      </c>
      <c r="B332" s="36">
        <v>0</v>
      </c>
      <c r="C332" s="36">
        <v>643</v>
      </c>
      <c r="D332" s="35">
        <v>19</v>
      </c>
      <c r="E332" s="37">
        <v>6</v>
      </c>
      <c r="F332" s="37" t="s">
        <v>55</v>
      </c>
      <c r="G332" s="37" t="s">
        <v>56</v>
      </c>
      <c r="H332" s="35">
        <v>31</v>
      </c>
      <c r="I332" s="37" t="s">
        <v>73</v>
      </c>
      <c r="J332" s="35">
        <v>2</v>
      </c>
      <c r="K332" s="37" t="s">
        <v>65</v>
      </c>
      <c r="L332" s="37" t="s">
        <v>59</v>
      </c>
      <c r="M332">
        <v>0.42891386420336963</v>
      </c>
      <c r="N332">
        <f>IF(A332=A331,N331+1,1)</f>
        <v>49</v>
      </c>
      <c r="O332">
        <f>COUNTIF($A$4:$A$428,A332)</f>
        <v>105</v>
      </c>
    </row>
    <row r="333" spans="1:15" x14ac:dyDescent="0.35">
      <c r="A333" s="37" t="s">
        <v>54</v>
      </c>
      <c r="B333" s="36">
        <v>497</v>
      </c>
      <c r="C333" s="36">
        <v>0</v>
      </c>
      <c r="D333" s="35">
        <v>7</v>
      </c>
      <c r="E333" s="37">
        <v>51</v>
      </c>
      <c r="F333" s="37" t="s">
        <v>55</v>
      </c>
      <c r="G333" s="37" t="s">
        <v>56</v>
      </c>
      <c r="H333" s="35">
        <v>35</v>
      </c>
      <c r="I333" s="37" t="s">
        <v>73</v>
      </c>
      <c r="J333" s="35">
        <v>4</v>
      </c>
      <c r="K333" s="37" t="s">
        <v>62</v>
      </c>
      <c r="L333" s="37" t="s">
        <v>59</v>
      </c>
      <c r="M333">
        <v>0.44033900110729984</v>
      </c>
      <c r="N333">
        <f>IF(A333=A332,N332+1,1)</f>
        <v>50</v>
      </c>
      <c r="O333">
        <f>COUNTIF($A$4:$A$428,A333)</f>
        <v>105</v>
      </c>
    </row>
    <row r="334" spans="1:15" x14ac:dyDescent="0.35">
      <c r="A334" s="37" t="s">
        <v>54</v>
      </c>
      <c r="B334" s="36">
        <v>0</v>
      </c>
      <c r="C334" s="36">
        <v>6490</v>
      </c>
      <c r="D334" s="35">
        <v>19</v>
      </c>
      <c r="E334" s="37">
        <v>85</v>
      </c>
      <c r="F334" s="37" t="s">
        <v>55</v>
      </c>
      <c r="G334" s="37" t="s">
        <v>56</v>
      </c>
      <c r="H334" s="35">
        <v>45</v>
      </c>
      <c r="I334" s="37" t="s">
        <v>57</v>
      </c>
      <c r="J334" s="35">
        <v>4</v>
      </c>
      <c r="K334" s="37" t="s">
        <v>62</v>
      </c>
      <c r="L334" s="37" t="s">
        <v>59</v>
      </c>
      <c r="M334">
        <v>0.45142206237222227</v>
      </c>
      <c r="N334">
        <f>IF(A334=A333,N333+1,1)</f>
        <v>51</v>
      </c>
      <c r="O334">
        <f>COUNTIF($A$4:$A$428,A334)</f>
        <v>105</v>
      </c>
    </row>
    <row r="335" spans="1:15" x14ac:dyDescent="0.35">
      <c r="A335" s="37" t="s">
        <v>54</v>
      </c>
      <c r="B335" s="36">
        <v>0</v>
      </c>
      <c r="C335" s="36">
        <v>656</v>
      </c>
      <c r="D335" s="35">
        <v>37</v>
      </c>
      <c r="E335" s="37">
        <v>85</v>
      </c>
      <c r="F335" s="37" t="s">
        <v>55</v>
      </c>
      <c r="G335" s="37" t="s">
        <v>56</v>
      </c>
      <c r="H335" s="35">
        <v>27</v>
      </c>
      <c r="I335" s="37" t="s">
        <v>57</v>
      </c>
      <c r="J335" s="35">
        <v>2</v>
      </c>
      <c r="K335" s="37" t="s">
        <v>62</v>
      </c>
      <c r="L335" s="37" t="s">
        <v>59</v>
      </c>
      <c r="M335">
        <v>0.4544397891804397</v>
      </c>
      <c r="N335">
        <f>IF(A335=A334,N334+1,1)</f>
        <v>52</v>
      </c>
      <c r="O335">
        <f>COUNTIF($A$4:$A$428,A335)</f>
        <v>105</v>
      </c>
    </row>
    <row r="336" spans="1:15" x14ac:dyDescent="0.35">
      <c r="A336" s="37" t="s">
        <v>54</v>
      </c>
      <c r="B336" s="36">
        <v>0</v>
      </c>
      <c r="C336" s="36">
        <v>296</v>
      </c>
      <c r="D336" s="35">
        <v>16</v>
      </c>
      <c r="E336" s="37">
        <v>8</v>
      </c>
      <c r="F336" s="37" t="s">
        <v>55</v>
      </c>
      <c r="G336" s="37" t="s">
        <v>56</v>
      </c>
      <c r="H336" s="35">
        <v>30</v>
      </c>
      <c r="I336" s="37" t="s">
        <v>57</v>
      </c>
      <c r="J336" s="35">
        <v>2</v>
      </c>
      <c r="K336" s="37" t="s">
        <v>62</v>
      </c>
      <c r="L336" s="37" t="s">
        <v>59</v>
      </c>
      <c r="M336">
        <v>0.46036968862903682</v>
      </c>
      <c r="N336">
        <f>IF(A336=A335,N335+1,1)</f>
        <v>53</v>
      </c>
      <c r="O336">
        <f>COUNTIF($A$4:$A$428,A336)</f>
        <v>105</v>
      </c>
    </row>
    <row r="337" spans="1:15" x14ac:dyDescent="0.35">
      <c r="A337" s="37" t="s">
        <v>54</v>
      </c>
      <c r="B337" s="36">
        <v>6509</v>
      </c>
      <c r="C337" s="36">
        <v>493</v>
      </c>
      <c r="D337" s="35">
        <v>37</v>
      </c>
      <c r="E337" s="37">
        <v>9</v>
      </c>
      <c r="F337" s="37" t="s">
        <v>55</v>
      </c>
      <c r="G337" s="37" t="s">
        <v>56</v>
      </c>
      <c r="H337" s="35">
        <v>25</v>
      </c>
      <c r="I337" s="37" t="s">
        <v>57</v>
      </c>
      <c r="J337" s="35">
        <v>2</v>
      </c>
      <c r="K337" s="37" t="s">
        <v>62</v>
      </c>
      <c r="L337" s="37" t="s">
        <v>63</v>
      </c>
      <c r="M337">
        <v>0.46373424033613997</v>
      </c>
      <c r="N337">
        <f>IF(A337=A336,N336+1,1)</f>
        <v>54</v>
      </c>
      <c r="O337">
        <f>COUNTIF($A$4:$A$428,A337)</f>
        <v>105</v>
      </c>
    </row>
    <row r="338" spans="1:15" x14ac:dyDescent="0.35">
      <c r="A338" s="37" t="s">
        <v>54</v>
      </c>
      <c r="B338" s="36">
        <v>911</v>
      </c>
      <c r="C338" s="36">
        <v>823</v>
      </c>
      <c r="D338" s="35">
        <v>46</v>
      </c>
      <c r="E338" s="37">
        <v>4</v>
      </c>
      <c r="F338" s="37" t="s">
        <v>55</v>
      </c>
      <c r="G338" s="37" t="s">
        <v>56</v>
      </c>
      <c r="H338" s="35">
        <v>24</v>
      </c>
      <c r="I338" s="37" t="s">
        <v>57</v>
      </c>
      <c r="J338" s="35">
        <v>2</v>
      </c>
      <c r="K338" s="37" t="s">
        <v>58</v>
      </c>
      <c r="L338" s="37" t="s">
        <v>63</v>
      </c>
      <c r="M338">
        <v>0.46659867309460934</v>
      </c>
      <c r="N338">
        <f>IF(A338=A337,N337+1,1)</f>
        <v>55</v>
      </c>
      <c r="O338">
        <f>COUNTIF($A$4:$A$428,A338)</f>
        <v>105</v>
      </c>
    </row>
    <row r="339" spans="1:15" x14ac:dyDescent="0.35">
      <c r="A339" s="37" t="s">
        <v>54</v>
      </c>
      <c r="B339" s="36">
        <v>0</v>
      </c>
      <c r="C339" s="36">
        <v>836</v>
      </c>
      <c r="D339" s="35">
        <v>25</v>
      </c>
      <c r="E339" s="37">
        <v>0</v>
      </c>
      <c r="F339" s="37" t="s">
        <v>55</v>
      </c>
      <c r="G339" s="37" t="s">
        <v>56</v>
      </c>
      <c r="H339" s="35">
        <v>29</v>
      </c>
      <c r="I339" s="37" t="s">
        <v>57</v>
      </c>
      <c r="J339" s="35">
        <v>2</v>
      </c>
      <c r="K339" s="37" t="s">
        <v>65</v>
      </c>
      <c r="L339" s="37" t="s">
        <v>63</v>
      </c>
      <c r="M339">
        <v>0.4709941370487154</v>
      </c>
      <c r="N339">
        <f>IF(A339=A338,N338+1,1)</f>
        <v>56</v>
      </c>
      <c r="O339">
        <f>COUNTIF($A$4:$A$428,A339)</f>
        <v>105</v>
      </c>
    </row>
    <row r="340" spans="1:15" x14ac:dyDescent="0.35">
      <c r="A340" s="37" t="s">
        <v>54</v>
      </c>
      <c r="B340" s="36">
        <v>0</v>
      </c>
      <c r="C340" s="36">
        <v>1851</v>
      </c>
      <c r="D340" s="35">
        <v>12</v>
      </c>
      <c r="E340" s="37">
        <v>0</v>
      </c>
      <c r="F340" s="37" t="s">
        <v>70</v>
      </c>
      <c r="G340" s="37" t="s">
        <v>61</v>
      </c>
      <c r="H340" s="35">
        <v>56</v>
      </c>
      <c r="I340" s="37" t="s">
        <v>57</v>
      </c>
      <c r="J340" s="35">
        <v>4</v>
      </c>
      <c r="K340" s="37" t="s">
        <v>58</v>
      </c>
      <c r="L340" s="37" t="s">
        <v>59</v>
      </c>
      <c r="M340">
        <v>0.49623536913047017</v>
      </c>
      <c r="N340">
        <f>IF(A340=A339,N339+1,1)</f>
        <v>57</v>
      </c>
      <c r="O340">
        <f>COUNTIF($A$4:$A$428,A340)</f>
        <v>105</v>
      </c>
    </row>
    <row r="341" spans="1:15" x14ac:dyDescent="0.35">
      <c r="A341" s="37" t="s">
        <v>54</v>
      </c>
      <c r="B341" s="36">
        <v>0</v>
      </c>
      <c r="C341" s="36">
        <v>14643</v>
      </c>
      <c r="D341" s="35">
        <v>16</v>
      </c>
      <c r="E341" s="37">
        <v>115</v>
      </c>
      <c r="F341" s="37" t="s">
        <v>55</v>
      </c>
      <c r="G341" s="37" t="s">
        <v>56</v>
      </c>
      <c r="H341" s="35">
        <v>46</v>
      </c>
      <c r="I341" s="37" t="s">
        <v>57</v>
      </c>
      <c r="J341" s="35">
        <v>3</v>
      </c>
      <c r="K341" s="37" t="s">
        <v>62</v>
      </c>
      <c r="L341" s="37" t="s">
        <v>59</v>
      </c>
      <c r="M341">
        <v>0.49899124947126061</v>
      </c>
      <c r="N341">
        <f>IF(A341=A340,N340+1,1)</f>
        <v>58</v>
      </c>
      <c r="O341">
        <f>COUNTIF($A$4:$A$428,A341)</f>
        <v>105</v>
      </c>
    </row>
    <row r="342" spans="1:15" x14ac:dyDescent="0.35">
      <c r="A342" s="37" t="s">
        <v>54</v>
      </c>
      <c r="B342" s="36">
        <v>0</v>
      </c>
      <c r="C342" s="36">
        <v>425</v>
      </c>
      <c r="D342" s="35">
        <v>13</v>
      </c>
      <c r="E342" s="37">
        <v>10</v>
      </c>
      <c r="F342" s="37" t="s">
        <v>55</v>
      </c>
      <c r="G342" s="37" t="s">
        <v>56</v>
      </c>
      <c r="H342" s="35">
        <v>27</v>
      </c>
      <c r="I342" s="37" t="s">
        <v>67</v>
      </c>
      <c r="J342" s="35">
        <v>2</v>
      </c>
      <c r="K342" s="37" t="s">
        <v>62</v>
      </c>
      <c r="L342" s="37" t="s">
        <v>63</v>
      </c>
      <c r="M342">
        <v>0.50116395059393926</v>
      </c>
      <c r="N342">
        <f>IF(A342=A341,N341+1,1)</f>
        <v>59</v>
      </c>
      <c r="O342">
        <f>COUNTIF($A$4:$A$428,A342)</f>
        <v>105</v>
      </c>
    </row>
    <row r="343" spans="1:15" x14ac:dyDescent="0.35">
      <c r="A343" s="37" t="s">
        <v>54</v>
      </c>
      <c r="B343" s="36">
        <v>231</v>
      </c>
      <c r="C343" s="36">
        <v>702</v>
      </c>
      <c r="D343" s="35">
        <v>10</v>
      </c>
      <c r="E343" s="37">
        <v>99</v>
      </c>
      <c r="F343" s="37" t="s">
        <v>55</v>
      </c>
      <c r="G343" s="37" t="s">
        <v>56</v>
      </c>
      <c r="H343" s="35">
        <v>26</v>
      </c>
      <c r="I343" s="37" t="s">
        <v>57</v>
      </c>
      <c r="J343" s="35">
        <v>4</v>
      </c>
      <c r="K343" s="37" t="s">
        <v>58</v>
      </c>
      <c r="L343" s="37" t="s">
        <v>59</v>
      </c>
      <c r="M343">
        <v>0.50315614172650802</v>
      </c>
      <c r="N343">
        <f>IF(A343=A342,N342+1,1)</f>
        <v>60</v>
      </c>
      <c r="O343">
        <f>COUNTIF($A$4:$A$428,A343)</f>
        <v>105</v>
      </c>
    </row>
    <row r="344" spans="1:15" x14ac:dyDescent="0.35">
      <c r="A344" s="37" t="s">
        <v>54</v>
      </c>
      <c r="B344" s="36">
        <v>0</v>
      </c>
      <c r="C344" s="36">
        <v>192</v>
      </c>
      <c r="D344" s="35">
        <v>46</v>
      </c>
      <c r="E344" s="37">
        <v>13</v>
      </c>
      <c r="F344" s="37" t="s">
        <v>55</v>
      </c>
      <c r="G344" s="37" t="s">
        <v>56</v>
      </c>
      <c r="H344" s="35">
        <v>22</v>
      </c>
      <c r="I344" s="37" t="s">
        <v>73</v>
      </c>
      <c r="J344" s="35">
        <v>4</v>
      </c>
      <c r="K344" s="37" t="s">
        <v>62</v>
      </c>
      <c r="L344" s="37" t="s">
        <v>63</v>
      </c>
      <c r="M344">
        <v>0.50774993842468064</v>
      </c>
      <c r="N344">
        <f>IF(A344=A343,N343+1,1)</f>
        <v>61</v>
      </c>
      <c r="O344">
        <f>COUNTIF($A$4:$A$428,A344)</f>
        <v>105</v>
      </c>
    </row>
    <row r="345" spans="1:15" x14ac:dyDescent="0.35">
      <c r="A345" s="37" t="s">
        <v>54</v>
      </c>
      <c r="B345" s="36">
        <v>0</v>
      </c>
      <c r="C345" s="36">
        <v>407</v>
      </c>
      <c r="D345" s="35">
        <v>13</v>
      </c>
      <c r="E345" s="37">
        <v>2</v>
      </c>
      <c r="F345" s="37" t="s">
        <v>70</v>
      </c>
      <c r="G345" s="37" t="s">
        <v>61</v>
      </c>
      <c r="H345" s="35">
        <v>28</v>
      </c>
      <c r="I345" s="37" t="s">
        <v>57</v>
      </c>
      <c r="J345" s="35">
        <v>2</v>
      </c>
      <c r="K345" s="37" t="s">
        <v>62</v>
      </c>
      <c r="L345" s="37" t="s">
        <v>59</v>
      </c>
      <c r="M345">
        <v>0.52033948105548478</v>
      </c>
      <c r="N345">
        <f>IF(A345=A344,N344+1,1)</f>
        <v>62</v>
      </c>
      <c r="O345">
        <f>COUNTIF($A$4:$A$428,A345)</f>
        <v>105</v>
      </c>
    </row>
    <row r="346" spans="1:15" x14ac:dyDescent="0.35">
      <c r="A346" s="37" t="s">
        <v>54</v>
      </c>
      <c r="B346" s="36">
        <v>565</v>
      </c>
      <c r="C346" s="36">
        <v>863</v>
      </c>
      <c r="D346" s="35">
        <v>10</v>
      </c>
      <c r="E346" s="37">
        <v>81</v>
      </c>
      <c r="F346" s="37" t="s">
        <v>55</v>
      </c>
      <c r="G346" s="37" t="s">
        <v>56</v>
      </c>
      <c r="H346" s="35">
        <v>36</v>
      </c>
      <c r="I346" s="37" t="s">
        <v>57</v>
      </c>
      <c r="J346" s="35">
        <v>4</v>
      </c>
      <c r="K346" s="37" t="s">
        <v>58</v>
      </c>
      <c r="L346" s="37" t="s">
        <v>59</v>
      </c>
      <c r="M346">
        <v>0.5270343392356015</v>
      </c>
      <c r="N346">
        <f>IF(A346=A345,N345+1,1)</f>
        <v>63</v>
      </c>
      <c r="O346">
        <f>COUNTIF($A$4:$A$428,A346)</f>
        <v>105</v>
      </c>
    </row>
    <row r="347" spans="1:15" x14ac:dyDescent="0.35">
      <c r="A347" s="37" t="s">
        <v>54</v>
      </c>
      <c r="B347" s="36">
        <v>0</v>
      </c>
      <c r="C347" s="36">
        <v>208</v>
      </c>
      <c r="D347" s="35">
        <v>13</v>
      </c>
      <c r="E347" s="37">
        <v>23</v>
      </c>
      <c r="F347" s="37" t="s">
        <v>55</v>
      </c>
      <c r="G347" s="37" t="s">
        <v>56</v>
      </c>
      <c r="H347" s="35">
        <v>51</v>
      </c>
      <c r="I347" s="37" t="s">
        <v>57</v>
      </c>
      <c r="J347" s="35">
        <v>4</v>
      </c>
      <c r="K347" s="37" t="s">
        <v>62</v>
      </c>
      <c r="L347" s="37" t="s">
        <v>59</v>
      </c>
      <c r="M347">
        <v>0.53134541963620918</v>
      </c>
      <c r="N347">
        <f>IF(A347=A346,N346+1,1)</f>
        <v>64</v>
      </c>
      <c r="O347">
        <f>COUNTIF($A$4:$A$428,A347)</f>
        <v>105</v>
      </c>
    </row>
    <row r="348" spans="1:15" x14ac:dyDescent="0.35">
      <c r="A348" s="37" t="s">
        <v>54</v>
      </c>
      <c r="B348" s="36">
        <v>0</v>
      </c>
      <c r="C348" s="36">
        <v>680</v>
      </c>
      <c r="D348" s="35">
        <v>25</v>
      </c>
      <c r="E348" s="37">
        <v>3</v>
      </c>
      <c r="F348" s="37" t="s">
        <v>70</v>
      </c>
      <c r="G348" s="37" t="s">
        <v>61</v>
      </c>
      <c r="H348" s="35">
        <v>34</v>
      </c>
      <c r="I348" s="37" t="s">
        <v>57</v>
      </c>
      <c r="J348" s="35">
        <v>4</v>
      </c>
      <c r="K348" s="37" t="s">
        <v>62</v>
      </c>
      <c r="L348" s="37" t="s">
        <v>63</v>
      </c>
      <c r="M348">
        <v>0.54766844761474709</v>
      </c>
      <c r="N348">
        <f>IF(A348=A347,N347+1,1)</f>
        <v>65</v>
      </c>
      <c r="O348">
        <f>COUNTIF($A$4:$A$428,A348)</f>
        <v>105</v>
      </c>
    </row>
    <row r="349" spans="1:15" x14ac:dyDescent="0.35">
      <c r="A349" s="37" t="s">
        <v>54</v>
      </c>
      <c r="B349" s="36">
        <v>8249</v>
      </c>
      <c r="C349" s="36">
        <v>0</v>
      </c>
      <c r="D349" s="35">
        <v>31</v>
      </c>
      <c r="E349" s="37">
        <v>77</v>
      </c>
      <c r="F349" s="37" t="s">
        <v>55</v>
      </c>
      <c r="G349" s="37" t="s">
        <v>56</v>
      </c>
      <c r="H349" s="35">
        <v>48</v>
      </c>
      <c r="I349" s="37" t="s">
        <v>57</v>
      </c>
      <c r="J349" s="35">
        <v>4</v>
      </c>
      <c r="K349" s="37" t="s">
        <v>58</v>
      </c>
      <c r="L349" s="37" t="s">
        <v>59</v>
      </c>
      <c r="M349">
        <v>0.55165975808738155</v>
      </c>
      <c r="N349">
        <f>IF(A349=A348,N348+1,1)</f>
        <v>66</v>
      </c>
      <c r="O349">
        <f>COUNTIF($A$4:$A$428,A349)</f>
        <v>105</v>
      </c>
    </row>
    <row r="350" spans="1:15" x14ac:dyDescent="0.35">
      <c r="A350" s="37" t="s">
        <v>54</v>
      </c>
      <c r="B350" s="36">
        <v>0</v>
      </c>
      <c r="C350" s="36">
        <v>3870</v>
      </c>
      <c r="D350" s="35">
        <v>25</v>
      </c>
      <c r="E350" s="37">
        <v>11</v>
      </c>
      <c r="F350" s="37" t="s">
        <v>70</v>
      </c>
      <c r="G350" s="37" t="s">
        <v>61</v>
      </c>
      <c r="H350" s="35">
        <v>31</v>
      </c>
      <c r="I350" s="37" t="s">
        <v>57</v>
      </c>
      <c r="J350" s="35">
        <v>2</v>
      </c>
      <c r="K350" s="37" t="s">
        <v>58</v>
      </c>
      <c r="L350" s="37" t="s">
        <v>63</v>
      </c>
      <c r="M350">
        <v>0.56145027572776007</v>
      </c>
      <c r="N350">
        <f>IF(A350=A349,N349+1,1)</f>
        <v>67</v>
      </c>
      <c r="O350">
        <f>COUNTIF($A$4:$A$428,A350)</f>
        <v>105</v>
      </c>
    </row>
    <row r="351" spans="1:15" x14ac:dyDescent="0.35">
      <c r="A351" s="37" t="s">
        <v>54</v>
      </c>
      <c r="B351" s="36">
        <v>16630</v>
      </c>
      <c r="C351" s="36">
        <v>0</v>
      </c>
      <c r="D351" s="35">
        <v>11</v>
      </c>
      <c r="E351" s="37">
        <v>47</v>
      </c>
      <c r="F351" s="37" t="s">
        <v>55</v>
      </c>
      <c r="G351" s="37" t="s">
        <v>56</v>
      </c>
      <c r="H351" s="35">
        <v>26</v>
      </c>
      <c r="I351" s="37" t="s">
        <v>57</v>
      </c>
      <c r="J351" s="35">
        <v>2</v>
      </c>
      <c r="K351" s="37" t="s">
        <v>62</v>
      </c>
      <c r="L351" s="37" t="s">
        <v>59</v>
      </c>
      <c r="M351">
        <v>0.56993351898381617</v>
      </c>
      <c r="N351">
        <f>IF(A351=A350,N350+1,1)</f>
        <v>68</v>
      </c>
      <c r="O351">
        <f>COUNTIF($A$4:$A$428,A351)</f>
        <v>105</v>
      </c>
    </row>
    <row r="352" spans="1:15" x14ac:dyDescent="0.35">
      <c r="A352" s="37" t="s">
        <v>54</v>
      </c>
      <c r="B352" s="36">
        <v>0</v>
      </c>
      <c r="C352" s="36">
        <v>763</v>
      </c>
      <c r="D352" s="35">
        <v>13</v>
      </c>
      <c r="E352" s="37">
        <v>46</v>
      </c>
      <c r="F352" s="37" t="s">
        <v>70</v>
      </c>
      <c r="G352" s="37" t="s">
        <v>61</v>
      </c>
      <c r="H352" s="35">
        <v>57</v>
      </c>
      <c r="I352" s="37" t="s">
        <v>57</v>
      </c>
      <c r="J352" s="35">
        <v>3</v>
      </c>
      <c r="K352" s="37" t="s">
        <v>58</v>
      </c>
      <c r="L352" s="37" t="s">
        <v>59</v>
      </c>
      <c r="M352">
        <v>0.57956995075885498</v>
      </c>
      <c r="N352">
        <f>IF(A352=A351,N351+1,1)</f>
        <v>69</v>
      </c>
      <c r="O352">
        <f>COUNTIF($A$4:$A$428,A352)</f>
        <v>105</v>
      </c>
    </row>
    <row r="353" spans="1:15" x14ac:dyDescent="0.35">
      <c r="A353" s="37" t="s">
        <v>54</v>
      </c>
      <c r="B353" s="36">
        <v>0</v>
      </c>
      <c r="C353" s="36">
        <v>418</v>
      </c>
      <c r="D353" s="35">
        <v>19</v>
      </c>
      <c r="E353" s="37">
        <v>4</v>
      </c>
      <c r="F353" s="37" t="s">
        <v>55</v>
      </c>
      <c r="G353" s="37" t="s">
        <v>56</v>
      </c>
      <c r="H353" s="35">
        <v>31</v>
      </c>
      <c r="I353" s="37" t="s">
        <v>57</v>
      </c>
      <c r="J353" s="35">
        <v>2</v>
      </c>
      <c r="K353" s="37" t="s">
        <v>62</v>
      </c>
      <c r="L353" s="37" t="s">
        <v>59</v>
      </c>
      <c r="M353">
        <v>0.59315304234508837</v>
      </c>
      <c r="N353">
        <f>IF(A353=A352,N352+1,1)</f>
        <v>70</v>
      </c>
      <c r="O353">
        <f>COUNTIF($A$4:$A$428,A353)</f>
        <v>105</v>
      </c>
    </row>
    <row r="354" spans="1:15" x14ac:dyDescent="0.35">
      <c r="A354" s="37" t="s">
        <v>54</v>
      </c>
      <c r="B354" s="36">
        <v>16935</v>
      </c>
      <c r="C354" s="36">
        <v>189</v>
      </c>
      <c r="D354" s="35">
        <v>37</v>
      </c>
      <c r="E354" s="37">
        <v>60</v>
      </c>
      <c r="F354" s="37" t="s">
        <v>55</v>
      </c>
      <c r="G354" s="37" t="s">
        <v>56</v>
      </c>
      <c r="H354" s="35">
        <v>30</v>
      </c>
      <c r="I354" s="37" t="s">
        <v>57</v>
      </c>
      <c r="J354" s="35">
        <v>2</v>
      </c>
      <c r="K354" s="37" t="s">
        <v>62</v>
      </c>
      <c r="L354" s="37" t="s">
        <v>59</v>
      </c>
      <c r="M354">
        <v>0.59721437799365229</v>
      </c>
      <c r="N354">
        <f>IF(A354=A353,N353+1,1)</f>
        <v>71</v>
      </c>
      <c r="O354">
        <f>COUNTIF($A$4:$A$428,A354)</f>
        <v>105</v>
      </c>
    </row>
    <row r="355" spans="1:15" x14ac:dyDescent="0.35">
      <c r="A355" s="37" t="s">
        <v>54</v>
      </c>
      <c r="B355" s="36">
        <v>0</v>
      </c>
      <c r="C355" s="36">
        <v>707</v>
      </c>
      <c r="D355" s="35">
        <v>7</v>
      </c>
      <c r="E355" s="37">
        <v>26</v>
      </c>
      <c r="F355" s="37" t="s">
        <v>55</v>
      </c>
      <c r="G355" s="37" t="s">
        <v>56</v>
      </c>
      <c r="H355" s="35">
        <v>50</v>
      </c>
      <c r="I355" s="37" t="s">
        <v>57</v>
      </c>
      <c r="J355" s="35">
        <v>2</v>
      </c>
      <c r="K355" s="37" t="s">
        <v>62</v>
      </c>
      <c r="L355" s="37" t="s">
        <v>59</v>
      </c>
      <c r="M355">
        <v>0.59882144877928112</v>
      </c>
      <c r="N355">
        <f>IF(A355=A354,N354+1,1)</f>
        <v>72</v>
      </c>
      <c r="O355">
        <f>COUNTIF($A$4:$A$428,A355)</f>
        <v>105</v>
      </c>
    </row>
    <row r="356" spans="1:15" x14ac:dyDescent="0.35">
      <c r="A356" s="37" t="s">
        <v>54</v>
      </c>
      <c r="B356" s="36">
        <v>0</v>
      </c>
      <c r="C356" s="36">
        <v>364</v>
      </c>
      <c r="D356" s="35">
        <v>13</v>
      </c>
      <c r="E356" s="37">
        <v>12</v>
      </c>
      <c r="F356" s="37" t="s">
        <v>70</v>
      </c>
      <c r="G356" s="37" t="s">
        <v>61</v>
      </c>
      <c r="H356" s="35">
        <v>34</v>
      </c>
      <c r="I356" s="37" t="s">
        <v>57</v>
      </c>
      <c r="J356" s="35">
        <v>2</v>
      </c>
      <c r="K356" s="37" t="s">
        <v>62</v>
      </c>
      <c r="L356" s="37" t="s">
        <v>59</v>
      </c>
      <c r="M356">
        <v>0.61648284349146798</v>
      </c>
      <c r="N356">
        <f>IF(A356=A355,N355+1,1)</f>
        <v>73</v>
      </c>
      <c r="O356">
        <f>COUNTIF($A$4:$A$428,A356)</f>
        <v>105</v>
      </c>
    </row>
    <row r="357" spans="1:15" x14ac:dyDescent="0.35">
      <c r="A357" s="37" t="s">
        <v>54</v>
      </c>
      <c r="B357" s="36">
        <v>298</v>
      </c>
      <c r="C357" s="36">
        <v>3326</v>
      </c>
      <c r="D357" s="35">
        <v>73</v>
      </c>
      <c r="E357" s="37">
        <v>15</v>
      </c>
      <c r="F357" s="37" t="s">
        <v>55</v>
      </c>
      <c r="G357" s="37" t="s">
        <v>68</v>
      </c>
      <c r="H357" s="35">
        <v>23</v>
      </c>
      <c r="I357" s="37" t="s">
        <v>57</v>
      </c>
      <c r="J357" s="35">
        <v>2</v>
      </c>
      <c r="K357" s="37" t="s">
        <v>62</v>
      </c>
      <c r="L357" s="37" t="s">
        <v>63</v>
      </c>
      <c r="M357">
        <v>0.62397114990343405</v>
      </c>
      <c r="N357">
        <f>IF(A357=A356,N356+1,1)</f>
        <v>74</v>
      </c>
      <c r="O357">
        <f>COUNTIF($A$4:$A$428,A357)</f>
        <v>105</v>
      </c>
    </row>
    <row r="358" spans="1:15" x14ac:dyDescent="0.35">
      <c r="A358" s="37" t="s">
        <v>54</v>
      </c>
      <c r="B358" s="36">
        <v>734</v>
      </c>
      <c r="C358" s="36">
        <v>348</v>
      </c>
      <c r="D358" s="35">
        <v>7</v>
      </c>
      <c r="E358" s="37">
        <v>100</v>
      </c>
      <c r="F358" s="37" t="s">
        <v>55</v>
      </c>
      <c r="G358" s="37" t="s">
        <v>56</v>
      </c>
      <c r="H358" s="35">
        <v>27</v>
      </c>
      <c r="I358" s="37" t="s">
        <v>57</v>
      </c>
      <c r="J358" s="35">
        <v>4</v>
      </c>
      <c r="K358" s="37" t="s">
        <v>62</v>
      </c>
      <c r="L358" s="37" t="s">
        <v>59</v>
      </c>
      <c r="M358">
        <v>0.67170107474570273</v>
      </c>
      <c r="N358">
        <f>IF(A358=A357,N357+1,1)</f>
        <v>75</v>
      </c>
      <c r="O358">
        <f>COUNTIF($A$4:$A$428,A358)</f>
        <v>105</v>
      </c>
    </row>
    <row r="359" spans="1:15" x14ac:dyDescent="0.35">
      <c r="A359" s="37" t="s">
        <v>54</v>
      </c>
      <c r="B359" s="36">
        <v>296</v>
      </c>
      <c r="C359" s="36">
        <v>818</v>
      </c>
      <c r="D359" s="35">
        <v>19</v>
      </c>
      <c r="E359" s="37">
        <v>93</v>
      </c>
      <c r="F359" s="37" t="s">
        <v>55</v>
      </c>
      <c r="G359" s="37" t="s">
        <v>68</v>
      </c>
      <c r="H359" s="35">
        <v>31</v>
      </c>
      <c r="I359" s="37" t="s">
        <v>57</v>
      </c>
      <c r="J359" s="35">
        <v>2</v>
      </c>
      <c r="K359" s="37" t="s">
        <v>58</v>
      </c>
      <c r="L359" s="37" t="s">
        <v>59</v>
      </c>
      <c r="M359">
        <v>0.68133642219536339</v>
      </c>
      <c r="N359">
        <f>IF(A359=A358,N358+1,1)</f>
        <v>76</v>
      </c>
      <c r="O359">
        <f>COUNTIF($A$4:$A$428,A359)</f>
        <v>105</v>
      </c>
    </row>
    <row r="360" spans="1:15" x14ac:dyDescent="0.35">
      <c r="A360" s="37" t="s">
        <v>54</v>
      </c>
      <c r="B360" s="36">
        <v>895</v>
      </c>
      <c r="C360" s="36">
        <v>243</v>
      </c>
      <c r="D360" s="35">
        <v>13</v>
      </c>
      <c r="E360" s="37">
        <v>4</v>
      </c>
      <c r="F360" s="37" t="s">
        <v>55</v>
      </c>
      <c r="G360" s="37" t="s">
        <v>68</v>
      </c>
      <c r="H360" s="35">
        <v>22</v>
      </c>
      <c r="I360" s="37" t="s">
        <v>67</v>
      </c>
      <c r="J360" s="35">
        <v>1</v>
      </c>
      <c r="K360" s="37" t="s">
        <v>62</v>
      </c>
      <c r="L360" s="37" t="s">
        <v>63</v>
      </c>
      <c r="M360">
        <v>0.68617026859090535</v>
      </c>
      <c r="N360">
        <f>IF(A360=A359,N359+1,1)</f>
        <v>77</v>
      </c>
      <c r="O360">
        <f>COUNTIF($A$4:$A$428,A360)</f>
        <v>105</v>
      </c>
    </row>
    <row r="361" spans="1:15" x14ac:dyDescent="0.35">
      <c r="A361" s="37" t="s">
        <v>54</v>
      </c>
      <c r="B361" s="36">
        <v>0</v>
      </c>
      <c r="C361" s="36">
        <v>861</v>
      </c>
      <c r="D361" s="35">
        <v>13</v>
      </c>
      <c r="E361" s="37">
        <v>111</v>
      </c>
      <c r="F361" s="37" t="s">
        <v>55</v>
      </c>
      <c r="G361" s="37" t="s">
        <v>56</v>
      </c>
      <c r="H361" s="35">
        <v>56</v>
      </c>
      <c r="I361" s="37" t="s">
        <v>57</v>
      </c>
      <c r="J361" s="35">
        <v>4</v>
      </c>
      <c r="K361" s="37" t="s">
        <v>58</v>
      </c>
      <c r="L361" s="37" t="s">
        <v>63</v>
      </c>
      <c r="M361">
        <v>0.69778955994562253</v>
      </c>
      <c r="N361">
        <f>IF(A361=A360,N360+1,1)</f>
        <v>78</v>
      </c>
      <c r="O361">
        <f>COUNTIF($A$4:$A$428,A361)</f>
        <v>105</v>
      </c>
    </row>
    <row r="362" spans="1:15" x14ac:dyDescent="0.35">
      <c r="A362" s="37" t="s">
        <v>54</v>
      </c>
      <c r="B362" s="36">
        <v>211</v>
      </c>
      <c r="C362" s="36">
        <v>822</v>
      </c>
      <c r="D362" s="35">
        <v>8</v>
      </c>
      <c r="E362" s="37">
        <v>5</v>
      </c>
      <c r="F362" s="37" t="s">
        <v>70</v>
      </c>
      <c r="G362" s="37" t="s">
        <v>61</v>
      </c>
      <c r="H362" s="35">
        <v>44</v>
      </c>
      <c r="I362" s="37" t="s">
        <v>57</v>
      </c>
      <c r="J362" s="35">
        <v>1</v>
      </c>
      <c r="K362" s="37" t="s">
        <v>62</v>
      </c>
      <c r="L362" s="37" t="s">
        <v>59</v>
      </c>
      <c r="M362">
        <v>0.72863845378826231</v>
      </c>
      <c r="N362">
        <f>IF(A362=A361,N361+1,1)</f>
        <v>79</v>
      </c>
      <c r="O362">
        <f>COUNTIF($A$4:$A$428,A362)</f>
        <v>105</v>
      </c>
    </row>
    <row r="363" spans="1:15" x14ac:dyDescent="0.35">
      <c r="A363" s="37" t="s">
        <v>54</v>
      </c>
      <c r="B363" s="36">
        <v>3565</v>
      </c>
      <c r="C363" s="36">
        <v>0</v>
      </c>
      <c r="D363" s="35">
        <v>31</v>
      </c>
      <c r="E363" s="37">
        <v>32</v>
      </c>
      <c r="F363" s="37" t="s">
        <v>55</v>
      </c>
      <c r="G363" s="37" t="s">
        <v>56</v>
      </c>
      <c r="H363" s="35">
        <v>35</v>
      </c>
      <c r="I363" s="37" t="s">
        <v>57</v>
      </c>
      <c r="J363" s="35">
        <v>3</v>
      </c>
      <c r="K363" s="37" t="s">
        <v>62</v>
      </c>
      <c r="L363" s="37" t="s">
        <v>59</v>
      </c>
      <c r="M363">
        <v>0.72882346668215048</v>
      </c>
      <c r="N363">
        <f>IF(A363=A362,N362+1,1)</f>
        <v>80</v>
      </c>
      <c r="O363">
        <f>COUNTIF($A$4:$A$428,A363)</f>
        <v>105</v>
      </c>
    </row>
    <row r="364" spans="1:15" x14ac:dyDescent="0.35">
      <c r="A364" s="37" t="s">
        <v>54</v>
      </c>
      <c r="B364" s="36">
        <v>265</v>
      </c>
      <c r="C364" s="36">
        <v>947</v>
      </c>
      <c r="D364" s="35">
        <v>25</v>
      </c>
      <c r="E364" s="37">
        <v>5</v>
      </c>
      <c r="F364" s="37" t="s">
        <v>55</v>
      </c>
      <c r="G364" s="37" t="s">
        <v>68</v>
      </c>
      <c r="H364" s="35">
        <v>21</v>
      </c>
      <c r="I364" s="37" t="s">
        <v>57</v>
      </c>
      <c r="J364" s="35">
        <v>1</v>
      </c>
      <c r="K364" s="37" t="s">
        <v>62</v>
      </c>
      <c r="L364" s="37" t="s">
        <v>63</v>
      </c>
      <c r="M364">
        <v>0.74179616278378435</v>
      </c>
      <c r="N364">
        <f>IF(A364=A363,N363+1,1)</f>
        <v>81</v>
      </c>
      <c r="O364">
        <f>COUNTIF($A$4:$A$428,A364)</f>
        <v>105</v>
      </c>
    </row>
    <row r="365" spans="1:15" x14ac:dyDescent="0.35">
      <c r="A365" s="37" t="s">
        <v>54</v>
      </c>
      <c r="B365" s="36">
        <v>0</v>
      </c>
      <c r="C365" s="36">
        <v>0</v>
      </c>
      <c r="D365" s="35">
        <v>43</v>
      </c>
      <c r="E365" s="37">
        <v>28</v>
      </c>
      <c r="F365" s="37" t="s">
        <v>70</v>
      </c>
      <c r="G365" s="37" t="s">
        <v>61</v>
      </c>
      <c r="H365" s="35">
        <v>29</v>
      </c>
      <c r="I365" s="37" t="s">
        <v>57</v>
      </c>
      <c r="J365" s="35">
        <v>3</v>
      </c>
      <c r="K365" s="37" t="s">
        <v>65</v>
      </c>
      <c r="L365" s="37" t="s">
        <v>63</v>
      </c>
      <c r="M365">
        <v>0.7852620039057393</v>
      </c>
      <c r="N365">
        <f>IF(A365=A364,N364+1,1)</f>
        <v>82</v>
      </c>
      <c r="O365">
        <f>COUNTIF($A$4:$A$428,A365)</f>
        <v>105</v>
      </c>
    </row>
    <row r="366" spans="1:15" x14ac:dyDescent="0.35">
      <c r="A366" s="37" t="s">
        <v>54</v>
      </c>
      <c r="B366" s="36">
        <v>0</v>
      </c>
      <c r="C366" s="36">
        <v>956</v>
      </c>
      <c r="D366" s="35">
        <v>25</v>
      </c>
      <c r="E366" s="37">
        <v>4</v>
      </c>
      <c r="F366" s="37" t="s">
        <v>70</v>
      </c>
      <c r="G366" s="37" t="s">
        <v>61</v>
      </c>
      <c r="H366" s="35">
        <v>28</v>
      </c>
      <c r="I366" s="37" t="s">
        <v>67</v>
      </c>
      <c r="J366" s="35">
        <v>2</v>
      </c>
      <c r="K366" s="37" t="s">
        <v>58</v>
      </c>
      <c r="L366" s="37" t="s">
        <v>63</v>
      </c>
      <c r="M366">
        <v>0.78929729491600342</v>
      </c>
      <c r="N366">
        <f>IF(A366=A365,N365+1,1)</f>
        <v>83</v>
      </c>
      <c r="O366">
        <f>COUNTIF($A$4:$A$428,A366)</f>
        <v>105</v>
      </c>
    </row>
    <row r="367" spans="1:15" x14ac:dyDescent="0.35">
      <c r="A367" s="37" t="s">
        <v>54</v>
      </c>
      <c r="B367" s="36">
        <v>5133</v>
      </c>
      <c r="C367" s="36">
        <v>698</v>
      </c>
      <c r="D367" s="35">
        <v>19</v>
      </c>
      <c r="E367" s="37">
        <v>14</v>
      </c>
      <c r="F367" s="37" t="s">
        <v>55</v>
      </c>
      <c r="G367" s="37" t="s">
        <v>56</v>
      </c>
      <c r="H367" s="35">
        <v>36</v>
      </c>
      <c r="I367" s="37" t="s">
        <v>57</v>
      </c>
      <c r="J367" s="35">
        <v>2</v>
      </c>
      <c r="K367" s="37" t="s">
        <v>62</v>
      </c>
      <c r="L367" s="37" t="s">
        <v>63</v>
      </c>
      <c r="M367">
        <v>0.79843016823905388</v>
      </c>
      <c r="N367">
        <f>IF(A367=A366,N366+1,1)</f>
        <v>84</v>
      </c>
      <c r="O367">
        <f>COUNTIF($A$4:$A$428,A367)</f>
        <v>105</v>
      </c>
    </row>
    <row r="368" spans="1:15" x14ac:dyDescent="0.35">
      <c r="A368" s="37" t="s">
        <v>54</v>
      </c>
      <c r="B368" s="36">
        <v>956</v>
      </c>
      <c r="C368" s="36">
        <v>1482</v>
      </c>
      <c r="D368" s="35">
        <v>46</v>
      </c>
      <c r="E368" s="37">
        <v>19</v>
      </c>
      <c r="F368" s="37" t="s">
        <v>55</v>
      </c>
      <c r="G368" s="37" t="s">
        <v>56</v>
      </c>
      <c r="H368" s="35">
        <v>20</v>
      </c>
      <c r="I368" s="37" t="s">
        <v>67</v>
      </c>
      <c r="J368" s="35">
        <v>4</v>
      </c>
      <c r="K368" s="37" t="s">
        <v>62</v>
      </c>
      <c r="L368" s="37" t="s">
        <v>63</v>
      </c>
      <c r="M368">
        <v>0.80025679426374574</v>
      </c>
      <c r="N368">
        <f>IF(A368=A367,N367+1,1)</f>
        <v>85</v>
      </c>
      <c r="O368">
        <f>COUNTIF($A$4:$A$428,A368)</f>
        <v>105</v>
      </c>
    </row>
    <row r="369" spans="1:15" x14ac:dyDescent="0.35">
      <c r="A369" s="37" t="s">
        <v>54</v>
      </c>
      <c r="B369" s="36">
        <v>242</v>
      </c>
      <c r="C369" s="36">
        <v>0</v>
      </c>
      <c r="D369" s="35">
        <v>19</v>
      </c>
      <c r="E369" s="37">
        <v>6</v>
      </c>
      <c r="F369" s="37" t="s">
        <v>55</v>
      </c>
      <c r="G369" s="37" t="s">
        <v>56</v>
      </c>
      <c r="H369" s="35">
        <v>28</v>
      </c>
      <c r="I369" s="37" t="s">
        <v>57</v>
      </c>
      <c r="J369" s="35">
        <v>3</v>
      </c>
      <c r="K369" s="37" t="s">
        <v>62</v>
      </c>
      <c r="L369" s="37" t="s">
        <v>59</v>
      </c>
      <c r="M369">
        <v>0.80425411335909447</v>
      </c>
      <c r="N369">
        <f>IF(A369=A368,N368+1,1)</f>
        <v>86</v>
      </c>
      <c r="O369">
        <f>COUNTIF($A$4:$A$428,A369)</f>
        <v>105</v>
      </c>
    </row>
    <row r="370" spans="1:15" x14ac:dyDescent="0.35">
      <c r="A370" s="37" t="s">
        <v>54</v>
      </c>
      <c r="B370" s="36">
        <v>586</v>
      </c>
      <c r="C370" s="36">
        <v>0</v>
      </c>
      <c r="D370" s="35">
        <v>13</v>
      </c>
      <c r="E370" s="37">
        <v>0</v>
      </c>
      <c r="F370" s="37" t="s">
        <v>55</v>
      </c>
      <c r="G370" s="37" t="s">
        <v>56</v>
      </c>
      <c r="H370" s="35">
        <v>51</v>
      </c>
      <c r="I370" s="37" t="s">
        <v>57</v>
      </c>
      <c r="J370" s="35">
        <v>1</v>
      </c>
      <c r="K370" s="37" t="s">
        <v>65</v>
      </c>
      <c r="L370" s="37" t="s">
        <v>63</v>
      </c>
      <c r="M370">
        <v>0.84312823147721505</v>
      </c>
      <c r="N370">
        <f>IF(A370=A369,N369+1,1)</f>
        <v>87</v>
      </c>
      <c r="O370">
        <f>COUNTIF($A$4:$A$428,A370)</f>
        <v>105</v>
      </c>
    </row>
    <row r="371" spans="1:15" x14ac:dyDescent="0.35">
      <c r="A371" s="37" t="s">
        <v>54</v>
      </c>
      <c r="B371" s="36">
        <v>317</v>
      </c>
      <c r="C371" s="36">
        <v>10980</v>
      </c>
      <c r="D371" s="35">
        <v>13</v>
      </c>
      <c r="E371" s="37">
        <v>17</v>
      </c>
      <c r="F371" s="37" t="s">
        <v>55</v>
      </c>
      <c r="G371" s="37" t="s">
        <v>56</v>
      </c>
      <c r="H371" s="35">
        <v>65</v>
      </c>
      <c r="I371" s="37" t="s">
        <v>57</v>
      </c>
      <c r="J371" s="35">
        <v>3</v>
      </c>
      <c r="K371" s="37" t="s">
        <v>58</v>
      </c>
      <c r="L371" s="37" t="s">
        <v>63</v>
      </c>
      <c r="M371">
        <v>0.84566000090400295</v>
      </c>
      <c r="N371">
        <f>IF(A371=A370,N370+1,1)</f>
        <v>88</v>
      </c>
      <c r="O371">
        <f>COUNTIF($A$4:$A$428,A371)</f>
        <v>105</v>
      </c>
    </row>
    <row r="372" spans="1:15" x14ac:dyDescent="0.35">
      <c r="A372" s="37" t="s">
        <v>54</v>
      </c>
      <c r="B372" s="36">
        <v>0</v>
      </c>
      <c r="C372" s="36">
        <v>959</v>
      </c>
      <c r="D372" s="35">
        <v>11</v>
      </c>
      <c r="E372" s="37">
        <v>21</v>
      </c>
      <c r="F372" s="37" t="s">
        <v>55</v>
      </c>
      <c r="G372" s="37" t="s">
        <v>56</v>
      </c>
      <c r="H372" s="35">
        <v>37</v>
      </c>
      <c r="I372" s="37" t="s">
        <v>57</v>
      </c>
      <c r="J372" s="35">
        <v>4</v>
      </c>
      <c r="K372" s="37" t="s">
        <v>62</v>
      </c>
      <c r="L372" s="37" t="s">
        <v>59</v>
      </c>
      <c r="M372">
        <v>0.84630196367039945</v>
      </c>
      <c r="N372">
        <f>IF(A372=A371,N371+1,1)</f>
        <v>89</v>
      </c>
      <c r="O372">
        <f>COUNTIF($A$4:$A$428,A372)</f>
        <v>105</v>
      </c>
    </row>
    <row r="373" spans="1:15" x14ac:dyDescent="0.35">
      <c r="A373" s="37" t="s">
        <v>54</v>
      </c>
      <c r="B373" s="36">
        <v>0</v>
      </c>
      <c r="C373" s="36">
        <v>4449</v>
      </c>
      <c r="D373" s="35">
        <v>25</v>
      </c>
      <c r="E373" s="37">
        <v>87</v>
      </c>
      <c r="F373" s="37" t="s">
        <v>55</v>
      </c>
      <c r="G373" s="37" t="s">
        <v>56</v>
      </c>
      <c r="H373" s="35">
        <v>30</v>
      </c>
      <c r="I373" s="37" t="s">
        <v>57</v>
      </c>
      <c r="J373" s="35">
        <v>4</v>
      </c>
      <c r="K373" s="37" t="s">
        <v>62</v>
      </c>
      <c r="L373" s="37" t="s">
        <v>63</v>
      </c>
      <c r="M373">
        <v>0.84664219447373978</v>
      </c>
      <c r="N373">
        <f>IF(A373=A372,N372+1,1)</f>
        <v>90</v>
      </c>
      <c r="O373">
        <f>COUNTIF($A$4:$A$428,A373)</f>
        <v>105</v>
      </c>
    </row>
    <row r="374" spans="1:15" x14ac:dyDescent="0.35">
      <c r="A374" s="37" t="s">
        <v>54</v>
      </c>
      <c r="B374" s="36">
        <v>0</v>
      </c>
      <c r="C374" s="36">
        <v>739</v>
      </c>
      <c r="D374" s="35">
        <v>13</v>
      </c>
      <c r="E374" s="37">
        <v>12</v>
      </c>
      <c r="F374" s="37" t="s">
        <v>55</v>
      </c>
      <c r="G374" s="37" t="s">
        <v>56</v>
      </c>
      <c r="H374" s="35">
        <v>23</v>
      </c>
      <c r="I374" s="37" t="s">
        <v>57</v>
      </c>
      <c r="J374" s="35">
        <v>3</v>
      </c>
      <c r="K374" s="37" t="s">
        <v>58</v>
      </c>
      <c r="L374" s="37" t="s">
        <v>59</v>
      </c>
      <c r="M374">
        <v>0.85973961570681923</v>
      </c>
      <c r="N374">
        <f>IF(A374=A373,N373+1,1)</f>
        <v>91</v>
      </c>
      <c r="O374">
        <f>COUNTIF($A$4:$A$428,A374)</f>
        <v>105</v>
      </c>
    </row>
    <row r="375" spans="1:15" x14ac:dyDescent="0.35">
      <c r="A375" s="37" t="s">
        <v>54</v>
      </c>
      <c r="B375" s="36">
        <v>900</v>
      </c>
      <c r="C375" s="36">
        <v>1732</v>
      </c>
      <c r="D375" s="35">
        <v>37</v>
      </c>
      <c r="E375" s="37">
        <v>11</v>
      </c>
      <c r="F375" s="37" t="s">
        <v>70</v>
      </c>
      <c r="G375" s="37" t="s">
        <v>61</v>
      </c>
      <c r="H375" s="35">
        <v>49</v>
      </c>
      <c r="I375" s="37" t="s">
        <v>73</v>
      </c>
      <c r="J375" s="35">
        <v>4</v>
      </c>
      <c r="K375" s="37" t="s">
        <v>62</v>
      </c>
      <c r="L375" s="37" t="s">
        <v>63</v>
      </c>
      <c r="M375">
        <v>0.86594493833680775</v>
      </c>
      <c r="N375">
        <f>IF(A375=A374,N374+1,1)</f>
        <v>92</v>
      </c>
      <c r="O375">
        <f>COUNTIF($A$4:$A$428,A375)</f>
        <v>105</v>
      </c>
    </row>
    <row r="376" spans="1:15" x14ac:dyDescent="0.35">
      <c r="A376" s="37" t="s">
        <v>54</v>
      </c>
      <c r="B376" s="36">
        <v>0</v>
      </c>
      <c r="C376" s="36">
        <v>503</v>
      </c>
      <c r="D376" s="35">
        <v>13</v>
      </c>
      <c r="E376" s="37">
        <v>62</v>
      </c>
      <c r="F376" s="37" t="s">
        <v>55</v>
      </c>
      <c r="G376" s="37" t="s">
        <v>56</v>
      </c>
      <c r="H376" s="35">
        <v>25</v>
      </c>
      <c r="I376" s="37" t="s">
        <v>57</v>
      </c>
      <c r="J376" s="35">
        <v>2</v>
      </c>
      <c r="K376" s="37" t="s">
        <v>62</v>
      </c>
      <c r="L376" s="37" t="s">
        <v>59</v>
      </c>
      <c r="M376">
        <v>0.87345426967721562</v>
      </c>
      <c r="N376">
        <f>IF(A376=A375,N375+1,1)</f>
        <v>93</v>
      </c>
      <c r="O376">
        <f>COUNTIF($A$4:$A$428,A376)</f>
        <v>105</v>
      </c>
    </row>
    <row r="377" spans="1:15" x14ac:dyDescent="0.35">
      <c r="A377" s="37" t="s">
        <v>54</v>
      </c>
      <c r="B377" s="36">
        <v>17366</v>
      </c>
      <c r="C377" s="36">
        <v>0</v>
      </c>
      <c r="D377" s="35">
        <v>16</v>
      </c>
      <c r="E377" s="37">
        <v>21</v>
      </c>
      <c r="F377" s="37" t="s">
        <v>55</v>
      </c>
      <c r="G377" s="37" t="s">
        <v>56</v>
      </c>
      <c r="H377" s="35">
        <v>38</v>
      </c>
      <c r="I377" s="37" t="s">
        <v>73</v>
      </c>
      <c r="J377" s="35">
        <v>4</v>
      </c>
      <c r="K377" s="37" t="s">
        <v>62</v>
      </c>
      <c r="L377" s="37" t="s">
        <v>63</v>
      </c>
      <c r="M377">
        <v>0.88369069774075482</v>
      </c>
      <c r="N377">
        <f>IF(A377=A376,N376+1,1)</f>
        <v>94</v>
      </c>
      <c r="O377">
        <f>COUNTIF($A$4:$A$428,A377)</f>
        <v>105</v>
      </c>
    </row>
    <row r="378" spans="1:15" x14ac:dyDescent="0.35">
      <c r="A378" s="37" t="s">
        <v>54</v>
      </c>
      <c r="B378" s="36">
        <v>0</v>
      </c>
      <c r="C378" s="36">
        <v>337</v>
      </c>
      <c r="D378" s="35">
        <v>25</v>
      </c>
      <c r="E378" s="37">
        <v>107</v>
      </c>
      <c r="F378" s="37" t="s">
        <v>55</v>
      </c>
      <c r="G378" s="37" t="s">
        <v>56</v>
      </c>
      <c r="H378" s="35">
        <v>35</v>
      </c>
      <c r="I378" s="37" t="s">
        <v>57</v>
      </c>
      <c r="J378" s="35">
        <v>1</v>
      </c>
      <c r="K378" s="37" t="s">
        <v>65</v>
      </c>
      <c r="L378" s="37" t="s">
        <v>59</v>
      </c>
      <c r="M378">
        <v>0.88618871510070818</v>
      </c>
      <c r="N378">
        <f>IF(A378=A377,N377+1,1)</f>
        <v>95</v>
      </c>
      <c r="O378">
        <f>COUNTIF($A$4:$A$428,A378)</f>
        <v>105</v>
      </c>
    </row>
    <row r="379" spans="1:15" x14ac:dyDescent="0.35">
      <c r="A379" s="37" t="s">
        <v>54</v>
      </c>
      <c r="B379" s="36">
        <v>0</v>
      </c>
      <c r="C379" s="36">
        <v>726</v>
      </c>
      <c r="D379" s="35">
        <v>19</v>
      </c>
      <c r="E379" s="37">
        <v>7</v>
      </c>
      <c r="F379" s="37" t="s">
        <v>70</v>
      </c>
      <c r="G379" s="37" t="s">
        <v>61</v>
      </c>
      <c r="H379" s="35">
        <v>24</v>
      </c>
      <c r="I379" s="37" t="s">
        <v>67</v>
      </c>
      <c r="J379" s="35">
        <v>4</v>
      </c>
      <c r="K379" s="37" t="s">
        <v>62</v>
      </c>
      <c r="L379" s="37" t="s">
        <v>63</v>
      </c>
      <c r="M379">
        <v>0.89978373460129746</v>
      </c>
      <c r="N379">
        <f>IF(A379=A378,N378+1,1)</f>
        <v>96</v>
      </c>
      <c r="O379">
        <f>COUNTIF($A$4:$A$428,A379)</f>
        <v>105</v>
      </c>
    </row>
    <row r="380" spans="1:15" x14ac:dyDescent="0.35">
      <c r="A380" s="37" t="s">
        <v>54</v>
      </c>
      <c r="B380" s="36">
        <v>955</v>
      </c>
      <c r="C380" s="36">
        <v>0</v>
      </c>
      <c r="D380" s="35">
        <v>49</v>
      </c>
      <c r="E380" s="37">
        <v>29</v>
      </c>
      <c r="F380" s="37" t="s">
        <v>55</v>
      </c>
      <c r="G380" s="37" t="s">
        <v>56</v>
      </c>
      <c r="H380" s="35">
        <v>36</v>
      </c>
      <c r="I380" s="37" t="s">
        <v>57</v>
      </c>
      <c r="J380" s="35">
        <v>3</v>
      </c>
      <c r="K380" s="37" t="s">
        <v>62</v>
      </c>
      <c r="L380" s="37" t="s">
        <v>59</v>
      </c>
      <c r="M380">
        <v>0.93303191283625109</v>
      </c>
      <c r="N380">
        <f>IF(A380=A379,N379+1,1)</f>
        <v>97</v>
      </c>
      <c r="O380">
        <f>COUNTIF($A$4:$A$428,A380)</f>
        <v>105</v>
      </c>
    </row>
    <row r="381" spans="1:15" x14ac:dyDescent="0.35">
      <c r="A381" s="37" t="s">
        <v>54</v>
      </c>
      <c r="B381" s="36">
        <v>0</v>
      </c>
      <c r="C381" s="36">
        <v>6628</v>
      </c>
      <c r="D381" s="35">
        <v>37</v>
      </c>
      <c r="E381" s="37">
        <v>65</v>
      </c>
      <c r="F381" s="37" t="s">
        <v>55</v>
      </c>
      <c r="G381" s="37" t="s">
        <v>56</v>
      </c>
      <c r="H381" s="35">
        <v>38</v>
      </c>
      <c r="I381" s="37" t="s">
        <v>57</v>
      </c>
      <c r="J381" s="35">
        <v>4</v>
      </c>
      <c r="K381" s="37" t="s">
        <v>62</v>
      </c>
      <c r="L381" s="37" t="s">
        <v>59</v>
      </c>
      <c r="M381">
        <v>0.93726729679882448</v>
      </c>
      <c r="N381">
        <f>IF(A381=A380,N380+1,1)</f>
        <v>98</v>
      </c>
      <c r="O381">
        <f>COUNTIF($A$4:$A$428,A381)</f>
        <v>105</v>
      </c>
    </row>
    <row r="382" spans="1:15" x14ac:dyDescent="0.35">
      <c r="A382" s="37" t="s">
        <v>54</v>
      </c>
      <c r="B382" s="36">
        <v>0</v>
      </c>
      <c r="C382" s="36">
        <v>17653</v>
      </c>
      <c r="D382" s="35">
        <v>22</v>
      </c>
      <c r="E382" s="37">
        <v>4</v>
      </c>
      <c r="F382" s="37" t="s">
        <v>70</v>
      </c>
      <c r="G382" s="37" t="s">
        <v>61</v>
      </c>
      <c r="H382" s="35">
        <v>28</v>
      </c>
      <c r="I382" s="37" t="s">
        <v>57</v>
      </c>
      <c r="J382" s="35">
        <v>2</v>
      </c>
      <c r="K382" s="37" t="s">
        <v>62</v>
      </c>
      <c r="L382" s="37" t="s">
        <v>59</v>
      </c>
      <c r="M382">
        <v>0.95523081473309146</v>
      </c>
      <c r="N382">
        <f>IF(A382=A381,N381+1,1)</f>
        <v>99</v>
      </c>
      <c r="O382">
        <f>COUNTIF($A$4:$A$428,A382)</f>
        <v>105</v>
      </c>
    </row>
    <row r="383" spans="1:15" x14ac:dyDescent="0.35">
      <c r="A383" s="37" t="s">
        <v>54</v>
      </c>
      <c r="B383" s="36">
        <v>483</v>
      </c>
      <c r="C383" s="36">
        <v>415</v>
      </c>
      <c r="D383" s="35">
        <v>19</v>
      </c>
      <c r="E383" s="37">
        <v>6</v>
      </c>
      <c r="F383" s="37" t="s">
        <v>55</v>
      </c>
      <c r="G383" s="37" t="s">
        <v>68</v>
      </c>
      <c r="H383" s="35">
        <v>32</v>
      </c>
      <c r="I383" s="37" t="s">
        <v>57</v>
      </c>
      <c r="J383" s="35">
        <v>2</v>
      </c>
      <c r="K383" s="37" t="s">
        <v>62</v>
      </c>
      <c r="L383" s="37" t="s">
        <v>63</v>
      </c>
      <c r="M383">
        <v>0.97318939151458805</v>
      </c>
      <c r="N383">
        <f>IF(A383=A382,N382+1,1)</f>
        <v>100</v>
      </c>
      <c r="O383">
        <f>COUNTIF($A$4:$A$428,A383)</f>
        <v>105</v>
      </c>
    </row>
    <row r="384" spans="1:15" x14ac:dyDescent="0.35">
      <c r="A384" s="37" t="s">
        <v>54</v>
      </c>
      <c r="B384" s="36">
        <v>0</v>
      </c>
      <c r="C384" s="36">
        <v>552</v>
      </c>
      <c r="D384" s="35">
        <v>13</v>
      </c>
      <c r="E384" s="37">
        <v>15</v>
      </c>
      <c r="F384" s="37" t="s">
        <v>70</v>
      </c>
      <c r="G384" s="37" t="s">
        <v>61</v>
      </c>
      <c r="H384" s="35">
        <v>23</v>
      </c>
      <c r="I384" s="37" t="s">
        <v>57</v>
      </c>
      <c r="J384" s="35">
        <v>4</v>
      </c>
      <c r="K384" s="37" t="s">
        <v>58</v>
      </c>
      <c r="L384" s="37" t="s">
        <v>63</v>
      </c>
      <c r="M384">
        <v>0.97467607279329449</v>
      </c>
      <c r="N384">
        <f>IF(A384=A383,N383+1,1)</f>
        <v>101</v>
      </c>
      <c r="O384">
        <f>COUNTIF($A$4:$A$428,A384)</f>
        <v>105</v>
      </c>
    </row>
    <row r="385" spans="1:15" x14ac:dyDescent="0.35">
      <c r="A385" s="37" t="s">
        <v>54</v>
      </c>
      <c r="B385" s="36">
        <v>0</v>
      </c>
      <c r="C385" s="36">
        <v>302</v>
      </c>
      <c r="D385" s="35">
        <v>10</v>
      </c>
      <c r="E385" s="37">
        <v>30</v>
      </c>
      <c r="F385" s="37" t="s">
        <v>55</v>
      </c>
      <c r="G385" s="37" t="s">
        <v>56</v>
      </c>
      <c r="H385" s="35">
        <v>21</v>
      </c>
      <c r="I385" s="37" t="s">
        <v>57</v>
      </c>
      <c r="J385" s="35">
        <v>2</v>
      </c>
      <c r="K385" s="37" t="s">
        <v>62</v>
      </c>
      <c r="L385" s="37" t="s">
        <v>63</v>
      </c>
      <c r="M385">
        <v>0.97987248759472301</v>
      </c>
      <c r="N385">
        <f>IF(A385=A384,N384+1,1)</f>
        <v>102</v>
      </c>
      <c r="O385">
        <f>COUNTIF($A$4:$A$428,A385)</f>
        <v>105</v>
      </c>
    </row>
    <row r="386" spans="1:15" x14ac:dyDescent="0.35">
      <c r="A386" s="37" t="s">
        <v>54</v>
      </c>
      <c r="B386" s="36">
        <v>0</v>
      </c>
      <c r="C386" s="36">
        <v>11838</v>
      </c>
      <c r="D386" s="35">
        <v>7</v>
      </c>
      <c r="E386" s="37">
        <v>70</v>
      </c>
      <c r="F386" s="37" t="s">
        <v>55</v>
      </c>
      <c r="G386" s="37" t="s">
        <v>56</v>
      </c>
      <c r="H386" s="35">
        <v>44</v>
      </c>
      <c r="I386" s="37" t="s">
        <v>57</v>
      </c>
      <c r="J386" s="35">
        <v>4</v>
      </c>
      <c r="K386" s="37" t="s">
        <v>58</v>
      </c>
      <c r="L386" s="37" t="s">
        <v>59</v>
      </c>
      <c r="M386">
        <v>0.98562771107110381</v>
      </c>
      <c r="N386">
        <f>IF(A386=A385,N385+1,1)</f>
        <v>103</v>
      </c>
      <c r="O386">
        <f>COUNTIF($A$4:$A$428,A386)</f>
        <v>105</v>
      </c>
    </row>
    <row r="387" spans="1:15" x14ac:dyDescent="0.35">
      <c r="A387" s="37" t="s">
        <v>54</v>
      </c>
      <c r="B387" s="36">
        <v>0</v>
      </c>
      <c r="C387" s="36">
        <v>519</v>
      </c>
      <c r="D387" s="35">
        <v>31</v>
      </c>
      <c r="E387" s="37">
        <v>23</v>
      </c>
      <c r="F387" s="37" t="s">
        <v>70</v>
      </c>
      <c r="G387" s="37" t="s">
        <v>61</v>
      </c>
      <c r="H387" s="35">
        <v>32</v>
      </c>
      <c r="I387" s="37" t="s">
        <v>57</v>
      </c>
      <c r="J387" s="35">
        <v>2</v>
      </c>
      <c r="K387" s="37" t="s">
        <v>62</v>
      </c>
      <c r="L387" s="37" t="s">
        <v>59</v>
      </c>
      <c r="M387">
        <v>0.98606021427688284</v>
      </c>
      <c r="N387">
        <f>IF(A387=A386,N386+1,1)</f>
        <v>104</v>
      </c>
      <c r="O387">
        <f>COUNTIF($A$4:$A$428,A387)</f>
        <v>105</v>
      </c>
    </row>
    <row r="388" spans="1:15" x14ac:dyDescent="0.35">
      <c r="A388" s="37" t="s">
        <v>54</v>
      </c>
      <c r="B388" s="36">
        <v>0</v>
      </c>
      <c r="C388" s="36">
        <v>798</v>
      </c>
      <c r="D388" s="35">
        <v>25</v>
      </c>
      <c r="E388" s="37">
        <v>42</v>
      </c>
      <c r="F388" s="37" t="s">
        <v>55</v>
      </c>
      <c r="G388" s="37" t="s">
        <v>56</v>
      </c>
      <c r="H388" s="35">
        <v>23</v>
      </c>
      <c r="I388" s="37" t="s">
        <v>67</v>
      </c>
      <c r="J388" s="35">
        <v>4</v>
      </c>
      <c r="K388" s="37" t="s">
        <v>58</v>
      </c>
      <c r="L388" s="37" t="s">
        <v>63</v>
      </c>
      <c r="M388">
        <v>0.99886148033899325</v>
      </c>
      <c r="N388">
        <f>IF(A388=A387,N387+1,1)</f>
        <v>105</v>
      </c>
      <c r="O388">
        <f>COUNTIF($A$4:$A$428,A388)</f>
        <v>105</v>
      </c>
    </row>
    <row r="389" spans="1:15" x14ac:dyDescent="0.35">
      <c r="A389" s="37" t="s">
        <v>71</v>
      </c>
      <c r="B389" s="36">
        <v>0</v>
      </c>
      <c r="C389" s="36">
        <v>104</v>
      </c>
      <c r="D389" s="35">
        <v>37</v>
      </c>
      <c r="E389" s="37">
        <v>25</v>
      </c>
      <c r="F389" s="37" t="s">
        <v>55</v>
      </c>
      <c r="G389" s="37" t="s">
        <v>56</v>
      </c>
      <c r="H389" s="35">
        <v>23</v>
      </c>
      <c r="I389" s="37" t="s">
        <v>57</v>
      </c>
      <c r="J389" s="35">
        <v>4</v>
      </c>
      <c r="K389" s="37" t="s">
        <v>62</v>
      </c>
      <c r="L389" s="37" t="s">
        <v>63</v>
      </c>
      <c r="M389">
        <v>1.7730902239446511E-2</v>
      </c>
      <c r="N389">
        <f>IF(A389=A388,N388+1,1)</f>
        <v>1</v>
      </c>
      <c r="O389">
        <f>COUNTIF($A$4:$A$428,A389)</f>
        <v>40</v>
      </c>
    </row>
    <row r="390" spans="1:15" x14ac:dyDescent="0.35">
      <c r="A390" s="37" t="s">
        <v>71</v>
      </c>
      <c r="B390" s="36">
        <v>0</v>
      </c>
      <c r="C390" s="36">
        <v>260</v>
      </c>
      <c r="D390" s="35">
        <v>25</v>
      </c>
      <c r="E390" s="37">
        <v>78</v>
      </c>
      <c r="F390" s="37" t="s">
        <v>55</v>
      </c>
      <c r="G390" s="37" t="s">
        <v>56</v>
      </c>
      <c r="H390" s="35">
        <v>34</v>
      </c>
      <c r="I390" s="37" t="s">
        <v>57</v>
      </c>
      <c r="J390" s="35">
        <v>4</v>
      </c>
      <c r="K390" s="37" t="s">
        <v>65</v>
      </c>
      <c r="L390" s="37" t="s">
        <v>59</v>
      </c>
      <c r="M390">
        <v>8.4896271794845046E-2</v>
      </c>
      <c r="N390">
        <f>IF(A390=A389,N389+1,1)</f>
        <v>2</v>
      </c>
      <c r="O390">
        <f>COUNTIF($A$4:$A$428,A390)</f>
        <v>40</v>
      </c>
    </row>
    <row r="391" spans="1:15" x14ac:dyDescent="0.35">
      <c r="A391" s="37" t="s">
        <v>71</v>
      </c>
      <c r="B391" s="36">
        <v>0</v>
      </c>
      <c r="C391" s="36">
        <v>276</v>
      </c>
      <c r="D391" s="35">
        <v>25</v>
      </c>
      <c r="E391" s="37">
        <v>91</v>
      </c>
      <c r="F391" s="37" t="s">
        <v>55</v>
      </c>
      <c r="G391" s="37" t="s">
        <v>56</v>
      </c>
      <c r="H391" s="35">
        <v>62</v>
      </c>
      <c r="I391" s="37" t="s">
        <v>57</v>
      </c>
      <c r="J391" s="35">
        <v>4</v>
      </c>
      <c r="K391" s="37" t="s">
        <v>62</v>
      </c>
      <c r="L391" s="37" t="s">
        <v>59</v>
      </c>
      <c r="M391">
        <v>0.10927962351514964</v>
      </c>
      <c r="N391">
        <f>IF(A391=A390,N390+1,1)</f>
        <v>3</v>
      </c>
      <c r="O391">
        <f>COUNTIF($A$4:$A$428,A391)</f>
        <v>40</v>
      </c>
    </row>
    <row r="392" spans="1:15" x14ac:dyDescent="0.35">
      <c r="A392" s="37" t="s">
        <v>71</v>
      </c>
      <c r="B392" s="36">
        <v>0</v>
      </c>
      <c r="C392" s="36">
        <v>607</v>
      </c>
      <c r="D392" s="35">
        <v>37</v>
      </c>
      <c r="E392" s="37">
        <v>17</v>
      </c>
      <c r="F392" s="37" t="s">
        <v>55</v>
      </c>
      <c r="G392" s="37" t="s">
        <v>56</v>
      </c>
      <c r="H392" s="35">
        <v>25</v>
      </c>
      <c r="I392" s="37" t="s">
        <v>57</v>
      </c>
      <c r="J392" s="35">
        <v>2</v>
      </c>
      <c r="K392" s="37" t="s">
        <v>62</v>
      </c>
      <c r="L392" s="37" t="s">
        <v>63</v>
      </c>
      <c r="M392">
        <v>0.11859886807712949</v>
      </c>
      <c r="N392">
        <f>IF(A392=A391,N391+1,1)</f>
        <v>4</v>
      </c>
      <c r="O392">
        <f>COUNTIF($A$4:$A$428,A392)</f>
        <v>40</v>
      </c>
    </row>
    <row r="393" spans="1:15" x14ac:dyDescent="0.35">
      <c r="A393" s="37" t="s">
        <v>71</v>
      </c>
      <c r="B393" s="36">
        <v>0</v>
      </c>
      <c r="C393" s="36">
        <v>0</v>
      </c>
      <c r="D393" s="35">
        <v>19</v>
      </c>
      <c r="E393" s="37">
        <v>58</v>
      </c>
      <c r="F393" s="37" t="s">
        <v>55</v>
      </c>
      <c r="G393" s="37" t="s">
        <v>56</v>
      </c>
      <c r="H393" s="35">
        <v>50</v>
      </c>
      <c r="I393" s="37" t="s">
        <v>73</v>
      </c>
      <c r="J393" s="35">
        <v>4</v>
      </c>
      <c r="K393" s="37" t="s">
        <v>62</v>
      </c>
      <c r="L393" s="37" t="s">
        <v>63</v>
      </c>
      <c r="M393">
        <v>0.16645839105224813</v>
      </c>
      <c r="N393">
        <f>IF(A393=A392,N392+1,1)</f>
        <v>5</v>
      </c>
      <c r="O393">
        <f>COUNTIF($A$4:$A$428,A393)</f>
        <v>40</v>
      </c>
    </row>
    <row r="394" spans="1:15" x14ac:dyDescent="0.35">
      <c r="A394" s="37" t="s">
        <v>71</v>
      </c>
      <c r="B394" s="36">
        <v>0</v>
      </c>
      <c r="C394" s="36">
        <v>160</v>
      </c>
      <c r="D394" s="35">
        <v>13</v>
      </c>
      <c r="E394" s="37">
        <v>7</v>
      </c>
      <c r="F394" s="37" t="s">
        <v>55</v>
      </c>
      <c r="G394" s="37" t="s">
        <v>68</v>
      </c>
      <c r="H394" s="35">
        <v>40</v>
      </c>
      <c r="I394" s="37" t="s">
        <v>67</v>
      </c>
      <c r="J394" s="35">
        <v>4</v>
      </c>
      <c r="K394" s="37" t="s">
        <v>62</v>
      </c>
      <c r="L394" s="37" t="s">
        <v>59</v>
      </c>
      <c r="M394">
        <v>0.2023994744305242</v>
      </c>
      <c r="N394">
        <f>IF(A394=A393,N393+1,1)</f>
        <v>6</v>
      </c>
      <c r="O394">
        <f>COUNTIF($A$4:$A$428,A394)</f>
        <v>40</v>
      </c>
    </row>
    <row r="395" spans="1:15" x14ac:dyDescent="0.35">
      <c r="A395" s="37" t="s">
        <v>71</v>
      </c>
      <c r="B395" s="36">
        <v>819</v>
      </c>
      <c r="C395" s="36">
        <v>0</v>
      </c>
      <c r="D395" s="35">
        <v>13</v>
      </c>
      <c r="E395" s="37">
        <v>23</v>
      </c>
      <c r="F395" s="37" t="s">
        <v>55</v>
      </c>
      <c r="G395" s="37" t="s">
        <v>56</v>
      </c>
      <c r="H395" s="35">
        <v>29</v>
      </c>
      <c r="I395" s="37" t="s">
        <v>57</v>
      </c>
      <c r="J395" s="35">
        <v>2</v>
      </c>
      <c r="K395" s="37" t="s">
        <v>62</v>
      </c>
      <c r="L395" s="37" t="s">
        <v>59</v>
      </c>
      <c r="M395">
        <v>0.22307946889572094</v>
      </c>
      <c r="N395">
        <f>IF(A395=A394,N394+1,1)</f>
        <v>7</v>
      </c>
      <c r="O395">
        <f>COUNTIF($A$4:$A$428,A395)</f>
        <v>40</v>
      </c>
    </row>
    <row r="396" spans="1:15" x14ac:dyDescent="0.35">
      <c r="A396" s="37" t="s">
        <v>71</v>
      </c>
      <c r="B396" s="36">
        <v>0</v>
      </c>
      <c r="C396" s="36">
        <v>789</v>
      </c>
      <c r="D396" s="35">
        <v>25</v>
      </c>
      <c r="E396" s="37">
        <v>28</v>
      </c>
      <c r="F396" s="37" t="s">
        <v>55</v>
      </c>
      <c r="G396" s="37" t="s">
        <v>56</v>
      </c>
      <c r="H396" s="35">
        <v>37</v>
      </c>
      <c r="I396" s="37" t="s">
        <v>57</v>
      </c>
      <c r="J396" s="35">
        <v>3</v>
      </c>
      <c r="K396" s="37" t="s">
        <v>65</v>
      </c>
      <c r="L396" s="37" t="s">
        <v>59</v>
      </c>
      <c r="M396">
        <v>0.24273484499844178</v>
      </c>
      <c r="N396">
        <f>IF(A396=A395,N395+1,1)</f>
        <v>8</v>
      </c>
      <c r="O396">
        <f>COUNTIF($A$4:$A$428,A396)</f>
        <v>40</v>
      </c>
    </row>
    <row r="397" spans="1:15" x14ac:dyDescent="0.35">
      <c r="A397" s="37" t="s">
        <v>71</v>
      </c>
      <c r="B397" s="36">
        <v>399</v>
      </c>
      <c r="C397" s="36">
        <v>0</v>
      </c>
      <c r="D397" s="35">
        <v>31</v>
      </c>
      <c r="E397" s="37">
        <v>0</v>
      </c>
      <c r="F397" s="37" t="s">
        <v>70</v>
      </c>
      <c r="G397" s="37" t="s">
        <v>61</v>
      </c>
      <c r="H397" s="35">
        <v>52</v>
      </c>
      <c r="I397" s="37" t="s">
        <v>57</v>
      </c>
      <c r="J397" s="35">
        <v>1</v>
      </c>
      <c r="K397" s="37" t="s">
        <v>65</v>
      </c>
      <c r="L397" s="37" t="s">
        <v>63</v>
      </c>
      <c r="M397">
        <v>0.2432972815752833</v>
      </c>
      <c r="N397">
        <f>IF(A397=A396,N396+1,1)</f>
        <v>9</v>
      </c>
      <c r="O397">
        <f>COUNTIF($A$4:$A$428,A397)</f>
        <v>40</v>
      </c>
    </row>
    <row r="398" spans="1:15" x14ac:dyDescent="0.35">
      <c r="A398" s="37" t="s">
        <v>71</v>
      </c>
      <c r="B398" s="36">
        <v>0</v>
      </c>
      <c r="C398" s="36">
        <v>309</v>
      </c>
      <c r="D398" s="35">
        <v>49</v>
      </c>
      <c r="E398" s="37">
        <v>37</v>
      </c>
      <c r="F398" s="37" t="s">
        <v>55</v>
      </c>
      <c r="G398" s="37" t="s">
        <v>56</v>
      </c>
      <c r="H398" s="35">
        <v>25</v>
      </c>
      <c r="I398" s="37" t="s">
        <v>57</v>
      </c>
      <c r="J398" s="35">
        <v>3</v>
      </c>
      <c r="K398" s="37" t="s">
        <v>62</v>
      </c>
      <c r="L398" s="37" t="s">
        <v>59</v>
      </c>
      <c r="M398">
        <v>0.25295984803666438</v>
      </c>
      <c r="N398">
        <f>IF(A398=A397,N397+1,1)</f>
        <v>10</v>
      </c>
      <c r="O398">
        <f>COUNTIF($A$4:$A$428,A398)</f>
        <v>40</v>
      </c>
    </row>
    <row r="399" spans="1:15" x14ac:dyDescent="0.35">
      <c r="A399" s="37" t="s">
        <v>71</v>
      </c>
      <c r="B399" s="36">
        <v>0</v>
      </c>
      <c r="C399" s="36">
        <v>178</v>
      </c>
      <c r="D399" s="35">
        <v>13</v>
      </c>
      <c r="E399" s="37">
        <v>89</v>
      </c>
      <c r="F399" s="37" t="s">
        <v>55</v>
      </c>
      <c r="G399" s="37" t="s">
        <v>56</v>
      </c>
      <c r="H399" s="35">
        <v>34</v>
      </c>
      <c r="I399" s="37" t="s">
        <v>73</v>
      </c>
      <c r="J399" s="35">
        <v>4</v>
      </c>
      <c r="K399" s="37" t="s">
        <v>62</v>
      </c>
      <c r="L399" s="37" t="s">
        <v>63</v>
      </c>
      <c r="M399">
        <v>0.26895026529062405</v>
      </c>
      <c r="N399">
        <f>IF(A399=A398,N398+1,1)</f>
        <v>11</v>
      </c>
      <c r="O399">
        <f>COUNTIF($A$4:$A$428,A399)</f>
        <v>40</v>
      </c>
    </row>
    <row r="400" spans="1:15" x14ac:dyDescent="0.35">
      <c r="A400" s="37" t="s">
        <v>71</v>
      </c>
      <c r="B400" s="36">
        <v>0</v>
      </c>
      <c r="C400" s="36">
        <v>674</v>
      </c>
      <c r="D400" s="35">
        <v>37</v>
      </c>
      <c r="E400" s="37">
        <v>69</v>
      </c>
      <c r="F400" s="37" t="s">
        <v>55</v>
      </c>
      <c r="G400" s="37" t="s">
        <v>56</v>
      </c>
      <c r="H400" s="35">
        <v>41</v>
      </c>
      <c r="I400" s="37" t="s">
        <v>73</v>
      </c>
      <c r="J400" s="35">
        <v>4</v>
      </c>
      <c r="K400" s="37" t="s">
        <v>62</v>
      </c>
      <c r="L400" s="37" t="s">
        <v>59</v>
      </c>
      <c r="M400">
        <v>0.29332759277615061</v>
      </c>
      <c r="N400">
        <f>IF(A400=A399,N399+1,1)</f>
        <v>12</v>
      </c>
      <c r="O400">
        <f>COUNTIF($A$4:$A$428,A400)</f>
        <v>40</v>
      </c>
    </row>
    <row r="401" spans="1:15" x14ac:dyDescent="0.35">
      <c r="A401" s="37" t="s">
        <v>71</v>
      </c>
      <c r="B401" s="36">
        <v>0</v>
      </c>
      <c r="C401" s="36">
        <v>13428</v>
      </c>
      <c r="D401" s="35">
        <v>7</v>
      </c>
      <c r="E401" s="37">
        <v>0</v>
      </c>
      <c r="F401" s="37" t="s">
        <v>70</v>
      </c>
      <c r="G401" s="37" t="s">
        <v>61</v>
      </c>
      <c r="H401" s="35">
        <v>22</v>
      </c>
      <c r="I401" s="37" t="s">
        <v>67</v>
      </c>
      <c r="J401" s="35">
        <v>2</v>
      </c>
      <c r="K401" s="37" t="s">
        <v>74</v>
      </c>
      <c r="L401" s="37" t="s">
        <v>59</v>
      </c>
      <c r="M401">
        <v>0.30586235629584302</v>
      </c>
      <c r="N401">
        <f>IF(A401=A400,N400+1,1)</f>
        <v>13</v>
      </c>
      <c r="O401">
        <f>COUNTIF($A$4:$A$428,A401)</f>
        <v>40</v>
      </c>
    </row>
    <row r="402" spans="1:15" x14ac:dyDescent="0.35">
      <c r="A402" s="37" t="s">
        <v>71</v>
      </c>
      <c r="B402" s="36">
        <v>105</v>
      </c>
      <c r="C402" s="36">
        <v>320</v>
      </c>
      <c r="D402" s="35">
        <v>28</v>
      </c>
      <c r="E402" s="37">
        <v>54</v>
      </c>
      <c r="F402" s="37" t="s">
        <v>55</v>
      </c>
      <c r="G402" s="37" t="s">
        <v>56</v>
      </c>
      <c r="H402" s="35">
        <v>29</v>
      </c>
      <c r="I402" s="37" t="s">
        <v>57</v>
      </c>
      <c r="J402" s="35">
        <v>2</v>
      </c>
      <c r="K402" s="37" t="s">
        <v>65</v>
      </c>
      <c r="L402" s="37" t="s">
        <v>59</v>
      </c>
      <c r="M402">
        <v>0.32843948124728206</v>
      </c>
      <c r="N402">
        <f>IF(A402=A401,N401+1,1)</f>
        <v>14</v>
      </c>
      <c r="O402">
        <f>COUNTIF($A$4:$A$428,A402)</f>
        <v>40</v>
      </c>
    </row>
    <row r="403" spans="1:15" x14ac:dyDescent="0.35">
      <c r="A403" s="37" t="s">
        <v>71</v>
      </c>
      <c r="B403" s="36">
        <v>219</v>
      </c>
      <c r="C403" s="36">
        <v>841</v>
      </c>
      <c r="D403" s="35">
        <v>43</v>
      </c>
      <c r="E403" s="37">
        <v>0</v>
      </c>
      <c r="F403" s="37" t="s">
        <v>55</v>
      </c>
      <c r="G403" s="37" t="s">
        <v>56</v>
      </c>
      <c r="H403" s="35">
        <v>54</v>
      </c>
      <c r="I403" s="37" t="s">
        <v>73</v>
      </c>
      <c r="J403" s="35">
        <v>2</v>
      </c>
      <c r="K403" s="37" t="s">
        <v>65</v>
      </c>
      <c r="L403" s="37" t="s">
        <v>59</v>
      </c>
      <c r="M403">
        <v>0.33938013823896684</v>
      </c>
      <c r="N403">
        <f>IF(A403=A402,N402+1,1)</f>
        <v>15</v>
      </c>
      <c r="O403">
        <f>COUNTIF($A$4:$A$428,A403)</f>
        <v>40</v>
      </c>
    </row>
    <row r="404" spans="1:15" x14ac:dyDescent="0.35">
      <c r="A404" s="37" t="s">
        <v>71</v>
      </c>
      <c r="B404" s="36">
        <v>109</v>
      </c>
      <c r="C404" s="36">
        <v>540</v>
      </c>
      <c r="D404" s="35">
        <v>37</v>
      </c>
      <c r="E404" s="37">
        <v>1</v>
      </c>
      <c r="F404" s="37" t="s">
        <v>55</v>
      </c>
      <c r="G404" s="37" t="s">
        <v>68</v>
      </c>
      <c r="H404" s="35">
        <v>27</v>
      </c>
      <c r="I404" s="37" t="s">
        <v>67</v>
      </c>
      <c r="J404" s="35">
        <v>4</v>
      </c>
      <c r="K404" s="37" t="s">
        <v>65</v>
      </c>
      <c r="L404" s="37" t="s">
        <v>63</v>
      </c>
      <c r="M404">
        <v>0.37041699406769257</v>
      </c>
      <c r="N404">
        <f>IF(A404=A403,N403+1,1)</f>
        <v>16</v>
      </c>
      <c r="O404">
        <f>COUNTIF($A$4:$A$428,A404)</f>
        <v>40</v>
      </c>
    </row>
    <row r="405" spans="1:15" x14ac:dyDescent="0.35">
      <c r="A405" s="37" t="s">
        <v>71</v>
      </c>
      <c r="B405" s="36">
        <v>0</v>
      </c>
      <c r="C405" s="36">
        <v>0</v>
      </c>
      <c r="D405" s="35">
        <v>37</v>
      </c>
      <c r="E405" s="37">
        <v>49</v>
      </c>
      <c r="F405" s="37" t="s">
        <v>55</v>
      </c>
      <c r="G405" s="37" t="s">
        <v>56</v>
      </c>
      <c r="H405" s="35">
        <v>46</v>
      </c>
      <c r="I405" s="37" t="s">
        <v>73</v>
      </c>
      <c r="J405" s="35">
        <v>4</v>
      </c>
      <c r="K405" s="37" t="s">
        <v>62</v>
      </c>
      <c r="L405" s="37" t="s">
        <v>63</v>
      </c>
      <c r="M405">
        <v>0.3906615542834293</v>
      </c>
      <c r="N405">
        <f>IF(A405=A404,N404+1,1)</f>
        <v>17</v>
      </c>
      <c r="O405">
        <f>COUNTIF($A$4:$A$428,A405)</f>
        <v>40</v>
      </c>
    </row>
    <row r="406" spans="1:15" x14ac:dyDescent="0.35">
      <c r="A406" s="37" t="s">
        <v>71</v>
      </c>
      <c r="B406" s="36">
        <v>0</v>
      </c>
      <c r="C406" s="36">
        <v>270</v>
      </c>
      <c r="D406" s="35">
        <v>25</v>
      </c>
      <c r="E406" s="37">
        <v>25</v>
      </c>
      <c r="F406" s="37" t="s">
        <v>55</v>
      </c>
      <c r="G406" s="37" t="s">
        <v>56</v>
      </c>
      <c r="H406" s="35">
        <v>34</v>
      </c>
      <c r="I406" s="37" t="s">
        <v>57</v>
      </c>
      <c r="J406" s="35">
        <v>3</v>
      </c>
      <c r="K406" s="37" t="s">
        <v>62</v>
      </c>
      <c r="L406" s="37" t="s">
        <v>59</v>
      </c>
      <c r="M406">
        <v>0.39134833802860369</v>
      </c>
      <c r="N406">
        <f>IF(A406=A405,N405+1,1)</f>
        <v>18</v>
      </c>
      <c r="O406">
        <f>COUNTIF($A$4:$A$428,A406)</f>
        <v>40</v>
      </c>
    </row>
    <row r="407" spans="1:15" x14ac:dyDescent="0.35">
      <c r="A407" s="37" t="s">
        <v>71</v>
      </c>
      <c r="B407" s="36">
        <v>0</v>
      </c>
      <c r="C407" s="36">
        <v>14717</v>
      </c>
      <c r="D407" s="35">
        <v>28</v>
      </c>
      <c r="E407" s="37">
        <v>7</v>
      </c>
      <c r="F407" s="37" t="s">
        <v>55</v>
      </c>
      <c r="G407" s="37" t="s">
        <v>56</v>
      </c>
      <c r="H407" s="35">
        <v>26</v>
      </c>
      <c r="I407" s="37" t="s">
        <v>57</v>
      </c>
      <c r="J407" s="35">
        <v>2</v>
      </c>
      <c r="K407" s="37" t="s">
        <v>62</v>
      </c>
      <c r="L407" s="37" t="s">
        <v>59</v>
      </c>
      <c r="M407">
        <v>0.40409087005219879</v>
      </c>
      <c r="N407">
        <f>IF(A407=A406,N406+1,1)</f>
        <v>19</v>
      </c>
      <c r="O407">
        <f>COUNTIF($A$4:$A$428,A407)</f>
        <v>40</v>
      </c>
    </row>
    <row r="408" spans="1:15" x14ac:dyDescent="0.35">
      <c r="A408" s="37" t="s">
        <v>71</v>
      </c>
      <c r="B408" s="36">
        <v>0</v>
      </c>
      <c r="C408" s="36">
        <v>396</v>
      </c>
      <c r="D408" s="35">
        <v>49</v>
      </c>
      <c r="E408" s="37">
        <v>73</v>
      </c>
      <c r="F408" s="37" t="s">
        <v>55</v>
      </c>
      <c r="G408" s="37" t="s">
        <v>56</v>
      </c>
      <c r="H408" s="35">
        <v>45</v>
      </c>
      <c r="I408" s="37" t="s">
        <v>73</v>
      </c>
      <c r="J408" s="35">
        <v>4</v>
      </c>
      <c r="K408" s="37" t="s">
        <v>62</v>
      </c>
      <c r="L408" s="37" t="s">
        <v>63</v>
      </c>
      <c r="M408">
        <v>0.44258103261822701</v>
      </c>
      <c r="N408">
        <f>IF(A408=A407,N407+1,1)</f>
        <v>20</v>
      </c>
      <c r="O408">
        <f>COUNTIF($A$4:$A$428,A408)</f>
        <v>40</v>
      </c>
    </row>
    <row r="409" spans="1:15" x14ac:dyDescent="0.35">
      <c r="A409" s="37" t="s">
        <v>71</v>
      </c>
      <c r="B409" s="36">
        <v>0</v>
      </c>
      <c r="C409" s="36">
        <v>1519</v>
      </c>
      <c r="D409" s="35">
        <v>40</v>
      </c>
      <c r="E409" s="37">
        <v>74</v>
      </c>
      <c r="F409" s="37" t="s">
        <v>55</v>
      </c>
      <c r="G409" s="37" t="s">
        <v>56</v>
      </c>
      <c r="H409" s="35">
        <v>44</v>
      </c>
      <c r="I409" s="37" t="s">
        <v>57</v>
      </c>
      <c r="J409" s="35">
        <v>2</v>
      </c>
      <c r="K409" s="37" t="s">
        <v>65</v>
      </c>
      <c r="L409" s="37" t="s">
        <v>59</v>
      </c>
      <c r="M409">
        <v>0.46355489023191843</v>
      </c>
      <c r="N409">
        <f>IF(A409=A408,N408+1,1)</f>
        <v>21</v>
      </c>
      <c r="O409">
        <f>COUNTIF($A$4:$A$428,A409)</f>
        <v>40</v>
      </c>
    </row>
    <row r="410" spans="1:15" x14ac:dyDescent="0.35">
      <c r="A410" s="37" t="s">
        <v>71</v>
      </c>
      <c r="B410" s="36">
        <v>2472</v>
      </c>
      <c r="C410" s="36">
        <v>0</v>
      </c>
      <c r="D410" s="35">
        <v>37</v>
      </c>
      <c r="E410" s="37">
        <v>41</v>
      </c>
      <c r="F410" s="37" t="s">
        <v>55</v>
      </c>
      <c r="G410" s="37" t="s">
        <v>56</v>
      </c>
      <c r="H410" s="35">
        <v>30</v>
      </c>
      <c r="I410" s="37" t="s">
        <v>57</v>
      </c>
      <c r="J410" s="35">
        <v>2</v>
      </c>
      <c r="K410" s="37" t="s">
        <v>65</v>
      </c>
      <c r="L410" s="37" t="s">
        <v>59</v>
      </c>
      <c r="M410">
        <v>0.54616345138235234</v>
      </c>
      <c r="N410">
        <f>IF(A410=A409,N409+1,1)</f>
        <v>22</v>
      </c>
      <c r="O410">
        <f>COUNTIF($A$4:$A$428,A410)</f>
        <v>40</v>
      </c>
    </row>
    <row r="411" spans="1:15" x14ac:dyDescent="0.35">
      <c r="A411" s="37" t="s">
        <v>71</v>
      </c>
      <c r="B411" s="36">
        <v>0</v>
      </c>
      <c r="C411" s="36">
        <v>129</v>
      </c>
      <c r="D411" s="35">
        <v>31</v>
      </c>
      <c r="E411" s="37">
        <v>8</v>
      </c>
      <c r="F411" s="37" t="s">
        <v>55</v>
      </c>
      <c r="G411" s="37" t="s">
        <v>61</v>
      </c>
      <c r="H411" s="35">
        <v>39</v>
      </c>
      <c r="I411" s="37" t="s">
        <v>57</v>
      </c>
      <c r="J411" s="35">
        <v>4</v>
      </c>
      <c r="K411" s="37" t="s">
        <v>65</v>
      </c>
      <c r="L411" s="37" t="s">
        <v>59</v>
      </c>
      <c r="M411">
        <v>0.5784380212115886</v>
      </c>
      <c r="N411">
        <f>IF(A411=A410,N410+1,1)</f>
        <v>23</v>
      </c>
      <c r="O411">
        <f>COUNTIF($A$4:$A$428,A411)</f>
        <v>40</v>
      </c>
    </row>
    <row r="412" spans="1:15" x14ac:dyDescent="0.35">
      <c r="A412" s="37" t="s">
        <v>71</v>
      </c>
      <c r="B412" s="36">
        <v>2484</v>
      </c>
      <c r="C412" s="36">
        <v>0</v>
      </c>
      <c r="D412" s="35">
        <v>49</v>
      </c>
      <c r="E412" s="37">
        <v>46</v>
      </c>
      <c r="F412" s="37" t="s">
        <v>55</v>
      </c>
      <c r="G412" s="37" t="s">
        <v>56</v>
      </c>
      <c r="H412" s="35">
        <v>34</v>
      </c>
      <c r="I412" s="37" t="s">
        <v>73</v>
      </c>
      <c r="J412" s="35">
        <v>1</v>
      </c>
      <c r="K412" s="37" t="s">
        <v>62</v>
      </c>
      <c r="L412" s="37" t="s">
        <v>59</v>
      </c>
      <c r="M412">
        <v>0.62215840343265816</v>
      </c>
      <c r="N412">
        <f>IF(A412=A411,N411+1,1)</f>
        <v>24</v>
      </c>
      <c r="O412">
        <f>COUNTIF($A$4:$A$428,A412)</f>
        <v>40</v>
      </c>
    </row>
    <row r="413" spans="1:15" x14ac:dyDescent="0.35">
      <c r="A413" s="37" t="s">
        <v>71</v>
      </c>
      <c r="B413" s="36">
        <v>0</v>
      </c>
      <c r="C413" s="36">
        <v>904</v>
      </c>
      <c r="D413" s="35">
        <v>49</v>
      </c>
      <c r="E413" s="37">
        <v>119</v>
      </c>
      <c r="F413" s="37" t="s">
        <v>55</v>
      </c>
      <c r="G413" s="37" t="s">
        <v>56</v>
      </c>
      <c r="H413" s="35">
        <v>23</v>
      </c>
      <c r="I413" s="37" t="s">
        <v>73</v>
      </c>
      <c r="J413" s="35">
        <v>4</v>
      </c>
      <c r="K413" s="37" t="s">
        <v>62</v>
      </c>
      <c r="L413" s="37" t="s">
        <v>63</v>
      </c>
      <c r="M413">
        <v>0.63670051946092132</v>
      </c>
      <c r="N413">
        <f>IF(A413=A412,N412+1,1)</f>
        <v>25</v>
      </c>
      <c r="O413">
        <f>COUNTIF($A$4:$A$428,A413)</f>
        <v>40</v>
      </c>
    </row>
    <row r="414" spans="1:15" x14ac:dyDescent="0.35">
      <c r="A414" s="37" t="s">
        <v>71</v>
      </c>
      <c r="B414" s="36">
        <v>0</v>
      </c>
      <c r="C414" s="36">
        <v>999</v>
      </c>
      <c r="D414" s="35">
        <v>25</v>
      </c>
      <c r="E414" s="37">
        <v>0</v>
      </c>
      <c r="F414" s="37" t="s">
        <v>55</v>
      </c>
      <c r="G414" s="37" t="s">
        <v>56</v>
      </c>
      <c r="H414" s="35">
        <v>28</v>
      </c>
      <c r="I414" s="37" t="s">
        <v>73</v>
      </c>
      <c r="J414" s="35">
        <v>2</v>
      </c>
      <c r="K414" s="37" t="s">
        <v>65</v>
      </c>
      <c r="L414" s="37" t="s">
        <v>59</v>
      </c>
      <c r="M414">
        <v>0.64749556002851683</v>
      </c>
      <c r="N414">
        <f>IF(A414=A413,N413+1,1)</f>
        <v>26</v>
      </c>
      <c r="O414">
        <f>COUNTIF($A$4:$A$428,A414)</f>
        <v>40</v>
      </c>
    </row>
    <row r="415" spans="1:15" x14ac:dyDescent="0.35">
      <c r="A415" s="37" t="s">
        <v>71</v>
      </c>
      <c r="B415" s="36">
        <v>0</v>
      </c>
      <c r="C415" s="36">
        <v>859</v>
      </c>
      <c r="D415" s="35">
        <v>31</v>
      </c>
      <c r="E415" s="37">
        <v>89</v>
      </c>
      <c r="F415" s="37" t="s">
        <v>55</v>
      </c>
      <c r="G415" s="37" t="s">
        <v>56</v>
      </c>
      <c r="H415" s="35">
        <v>37</v>
      </c>
      <c r="I415" s="37" t="s">
        <v>73</v>
      </c>
      <c r="J415" s="35">
        <v>4</v>
      </c>
      <c r="K415" s="37" t="s">
        <v>65</v>
      </c>
      <c r="L415" s="37" t="s">
        <v>59</v>
      </c>
      <c r="M415">
        <v>0.64861401635569538</v>
      </c>
      <c r="N415">
        <f>IF(A415=A414,N414+1,1)</f>
        <v>27</v>
      </c>
      <c r="O415">
        <f>COUNTIF($A$4:$A$428,A415)</f>
        <v>40</v>
      </c>
    </row>
    <row r="416" spans="1:15" x14ac:dyDescent="0.35">
      <c r="A416" s="37" t="s">
        <v>71</v>
      </c>
      <c r="B416" s="36">
        <v>0</v>
      </c>
      <c r="C416" s="36">
        <v>612</v>
      </c>
      <c r="D416" s="35">
        <v>49</v>
      </c>
      <c r="E416" s="37">
        <v>32</v>
      </c>
      <c r="F416" s="37" t="s">
        <v>55</v>
      </c>
      <c r="G416" s="37" t="s">
        <v>56</v>
      </c>
      <c r="H416" s="35">
        <v>38</v>
      </c>
      <c r="I416" s="37" t="s">
        <v>73</v>
      </c>
      <c r="J416" s="35">
        <v>4</v>
      </c>
      <c r="K416" s="37" t="s">
        <v>62</v>
      </c>
      <c r="L416" s="37" t="s">
        <v>63</v>
      </c>
      <c r="M416">
        <v>0.67883273152788715</v>
      </c>
      <c r="N416">
        <f>IF(A416=A415,N415+1,1)</f>
        <v>28</v>
      </c>
      <c r="O416">
        <f>COUNTIF($A$4:$A$428,A416)</f>
        <v>40</v>
      </c>
    </row>
    <row r="417" spans="1:15" x14ac:dyDescent="0.35">
      <c r="A417" s="37" t="s">
        <v>71</v>
      </c>
      <c r="B417" s="36">
        <v>1336</v>
      </c>
      <c r="C417" s="36">
        <v>0</v>
      </c>
      <c r="D417" s="35">
        <v>37</v>
      </c>
      <c r="E417" s="37">
        <v>11</v>
      </c>
      <c r="F417" s="37" t="s">
        <v>55</v>
      </c>
      <c r="G417" s="37" t="s">
        <v>56</v>
      </c>
      <c r="H417" s="35">
        <v>29</v>
      </c>
      <c r="I417" s="37" t="s">
        <v>57</v>
      </c>
      <c r="J417" s="35">
        <v>2</v>
      </c>
      <c r="K417" s="37" t="s">
        <v>65</v>
      </c>
      <c r="L417" s="37" t="s">
        <v>59</v>
      </c>
      <c r="M417">
        <v>0.71457506822204098</v>
      </c>
      <c r="N417">
        <f>IF(A417=A416,N416+1,1)</f>
        <v>29</v>
      </c>
      <c r="O417">
        <f>COUNTIF($A$4:$A$428,A417)</f>
        <v>40</v>
      </c>
    </row>
    <row r="418" spans="1:15" x14ac:dyDescent="0.35">
      <c r="A418" s="37" t="s">
        <v>71</v>
      </c>
      <c r="B418" s="36">
        <v>646</v>
      </c>
      <c r="C418" s="36">
        <v>0</v>
      </c>
      <c r="D418" s="35">
        <v>25</v>
      </c>
      <c r="E418" s="37">
        <v>9</v>
      </c>
      <c r="F418" s="37" t="s">
        <v>55</v>
      </c>
      <c r="G418" s="37" t="s">
        <v>61</v>
      </c>
      <c r="H418" s="35">
        <v>47</v>
      </c>
      <c r="I418" s="37" t="s">
        <v>73</v>
      </c>
      <c r="J418" s="35">
        <v>4</v>
      </c>
      <c r="K418" s="37" t="s">
        <v>62</v>
      </c>
      <c r="L418" s="37" t="s">
        <v>59</v>
      </c>
      <c r="M418">
        <v>0.78224565339854413</v>
      </c>
      <c r="N418">
        <f>IF(A418=A417,N417+1,1)</f>
        <v>30</v>
      </c>
      <c r="O418">
        <f>COUNTIF($A$4:$A$428,A418)</f>
        <v>40</v>
      </c>
    </row>
    <row r="419" spans="1:15" x14ac:dyDescent="0.35">
      <c r="A419" s="37" t="s">
        <v>71</v>
      </c>
      <c r="B419" s="36">
        <v>0</v>
      </c>
      <c r="C419" s="36">
        <v>973</v>
      </c>
      <c r="D419" s="35">
        <v>49</v>
      </c>
      <c r="E419" s="37">
        <v>81</v>
      </c>
      <c r="F419" s="37" t="s">
        <v>70</v>
      </c>
      <c r="G419" s="37" t="s">
        <v>61</v>
      </c>
      <c r="H419" s="35">
        <v>57</v>
      </c>
      <c r="I419" s="37" t="s">
        <v>73</v>
      </c>
      <c r="J419" s="35">
        <v>4</v>
      </c>
      <c r="K419" s="37" t="s">
        <v>58</v>
      </c>
      <c r="L419" s="37" t="s">
        <v>63</v>
      </c>
      <c r="M419">
        <v>0.78608901538654974</v>
      </c>
      <c r="N419">
        <f>IF(A419=A418,N418+1,1)</f>
        <v>31</v>
      </c>
      <c r="O419">
        <f>COUNTIF($A$4:$A$428,A419)</f>
        <v>40</v>
      </c>
    </row>
    <row r="420" spans="1:15" x14ac:dyDescent="0.35">
      <c r="A420" s="37" t="s">
        <v>71</v>
      </c>
      <c r="B420" s="36">
        <v>7885</v>
      </c>
      <c r="C420" s="36">
        <v>6330</v>
      </c>
      <c r="D420" s="35">
        <v>16</v>
      </c>
      <c r="E420" s="37">
        <v>14</v>
      </c>
      <c r="F420" s="37" t="s">
        <v>55</v>
      </c>
      <c r="G420" s="37" t="s">
        <v>56</v>
      </c>
      <c r="H420" s="35">
        <v>35</v>
      </c>
      <c r="I420" s="37" t="s">
        <v>57</v>
      </c>
      <c r="J420" s="35">
        <v>2</v>
      </c>
      <c r="K420" s="37" t="s">
        <v>62</v>
      </c>
      <c r="L420" s="37" t="s">
        <v>59</v>
      </c>
      <c r="M420">
        <v>0.786577218186716</v>
      </c>
      <c r="N420">
        <f>IF(A420=A419,N419+1,1)</f>
        <v>32</v>
      </c>
      <c r="O420">
        <f>COUNTIF($A$4:$A$428,A420)</f>
        <v>40</v>
      </c>
    </row>
    <row r="421" spans="1:15" x14ac:dyDescent="0.35">
      <c r="A421" s="37" t="s">
        <v>71</v>
      </c>
      <c r="B421" s="36">
        <v>0</v>
      </c>
      <c r="C421" s="36">
        <v>701</v>
      </c>
      <c r="D421" s="35">
        <v>22</v>
      </c>
      <c r="E421" s="37">
        <v>108</v>
      </c>
      <c r="F421" s="37" t="s">
        <v>55</v>
      </c>
      <c r="G421" s="37" t="s">
        <v>56</v>
      </c>
      <c r="H421" s="35">
        <v>35</v>
      </c>
      <c r="I421" s="37" t="s">
        <v>57</v>
      </c>
      <c r="J421" s="35">
        <v>4</v>
      </c>
      <c r="K421" s="37" t="s">
        <v>65</v>
      </c>
      <c r="L421" s="37" t="s">
        <v>59</v>
      </c>
      <c r="M421">
        <v>0.82987199841549597</v>
      </c>
      <c r="N421">
        <f>IF(A421=A420,N420+1,1)</f>
        <v>33</v>
      </c>
      <c r="O421">
        <f>COUNTIF($A$4:$A$428,A421)</f>
        <v>40</v>
      </c>
    </row>
    <row r="422" spans="1:15" x14ac:dyDescent="0.35">
      <c r="A422" s="37" t="s">
        <v>71</v>
      </c>
      <c r="B422" s="36">
        <v>0</v>
      </c>
      <c r="C422" s="36">
        <v>109</v>
      </c>
      <c r="D422" s="35">
        <v>25</v>
      </c>
      <c r="E422" s="37">
        <v>26</v>
      </c>
      <c r="F422" s="37" t="s">
        <v>55</v>
      </c>
      <c r="G422" s="37" t="s">
        <v>56</v>
      </c>
      <c r="H422" s="35">
        <v>34</v>
      </c>
      <c r="I422" s="37" t="s">
        <v>57</v>
      </c>
      <c r="J422" s="35">
        <v>3</v>
      </c>
      <c r="K422" s="37" t="s">
        <v>58</v>
      </c>
      <c r="L422" s="37" t="s">
        <v>59</v>
      </c>
      <c r="M422">
        <v>0.83805994912690507</v>
      </c>
      <c r="N422">
        <f>IF(A422=A421,N421+1,1)</f>
        <v>34</v>
      </c>
      <c r="O422">
        <f>COUNTIF($A$4:$A$428,A422)</f>
        <v>40</v>
      </c>
    </row>
    <row r="423" spans="1:15" x14ac:dyDescent="0.35">
      <c r="A423" s="37" t="s">
        <v>71</v>
      </c>
      <c r="B423" s="36">
        <v>0</v>
      </c>
      <c r="C423" s="36">
        <v>10099</v>
      </c>
      <c r="D423" s="35">
        <v>16</v>
      </c>
      <c r="E423" s="37">
        <v>108</v>
      </c>
      <c r="F423" s="37" t="s">
        <v>55</v>
      </c>
      <c r="G423" s="37" t="s">
        <v>56</v>
      </c>
      <c r="H423" s="35">
        <v>22</v>
      </c>
      <c r="I423" s="37" t="s">
        <v>67</v>
      </c>
      <c r="J423" s="35">
        <v>4</v>
      </c>
      <c r="K423" s="37" t="s">
        <v>62</v>
      </c>
      <c r="L423" s="37" t="s">
        <v>59</v>
      </c>
      <c r="M423">
        <v>0.92578467197165681</v>
      </c>
      <c r="N423">
        <f>IF(A423=A422,N422+1,1)</f>
        <v>35</v>
      </c>
      <c r="O423">
        <f>COUNTIF($A$4:$A$428,A423)</f>
        <v>40</v>
      </c>
    </row>
    <row r="424" spans="1:15" x14ac:dyDescent="0.35">
      <c r="A424" s="37" t="s">
        <v>71</v>
      </c>
      <c r="B424" s="36">
        <v>271</v>
      </c>
      <c r="C424" s="36">
        <v>7090</v>
      </c>
      <c r="D424" s="35">
        <v>25</v>
      </c>
      <c r="E424" s="37">
        <v>2</v>
      </c>
      <c r="F424" s="37" t="s">
        <v>70</v>
      </c>
      <c r="G424" s="37" t="s">
        <v>61</v>
      </c>
      <c r="H424" s="35">
        <v>27</v>
      </c>
      <c r="I424" s="37" t="s">
        <v>67</v>
      </c>
      <c r="J424" s="35">
        <v>4</v>
      </c>
      <c r="K424" s="37" t="s">
        <v>62</v>
      </c>
      <c r="L424" s="37" t="s">
        <v>63</v>
      </c>
      <c r="M424">
        <v>0.93082088456697543</v>
      </c>
      <c r="N424">
        <f>IF(A424=A423,N423+1,1)</f>
        <v>36</v>
      </c>
      <c r="O424">
        <f>COUNTIF($A$4:$A$428,A424)</f>
        <v>40</v>
      </c>
    </row>
    <row r="425" spans="1:15" x14ac:dyDescent="0.35">
      <c r="A425" s="37" t="s">
        <v>71</v>
      </c>
      <c r="B425" s="36">
        <v>0</v>
      </c>
      <c r="C425" s="36">
        <v>0</v>
      </c>
      <c r="D425" s="35">
        <v>11</v>
      </c>
      <c r="E425" s="37">
        <v>4</v>
      </c>
      <c r="F425" s="37" t="s">
        <v>70</v>
      </c>
      <c r="G425" s="37" t="s">
        <v>61</v>
      </c>
      <c r="H425" s="35">
        <v>30</v>
      </c>
      <c r="I425" s="37" t="s">
        <v>67</v>
      </c>
      <c r="J425" s="35">
        <v>4</v>
      </c>
      <c r="K425" s="37" t="s">
        <v>62</v>
      </c>
      <c r="L425" s="37" t="s">
        <v>59</v>
      </c>
      <c r="M425">
        <v>0.9356870097587906</v>
      </c>
      <c r="N425">
        <f>IF(A425=A424,N424+1,1)</f>
        <v>37</v>
      </c>
      <c r="O425">
        <f>COUNTIF($A$4:$A$428,A425)</f>
        <v>40</v>
      </c>
    </row>
    <row r="426" spans="1:15" x14ac:dyDescent="0.35">
      <c r="A426" s="37" t="s">
        <v>71</v>
      </c>
      <c r="B426" s="36">
        <v>0</v>
      </c>
      <c r="C426" s="36">
        <v>6345</v>
      </c>
      <c r="D426" s="35">
        <v>25</v>
      </c>
      <c r="E426" s="37">
        <v>19</v>
      </c>
      <c r="F426" s="37" t="s">
        <v>55</v>
      </c>
      <c r="G426" s="37" t="s">
        <v>56</v>
      </c>
      <c r="H426" s="35">
        <v>26</v>
      </c>
      <c r="I426" s="37" t="s">
        <v>57</v>
      </c>
      <c r="J426" s="35">
        <v>2</v>
      </c>
      <c r="K426" s="37" t="s">
        <v>62</v>
      </c>
      <c r="L426" s="37" t="s">
        <v>59</v>
      </c>
      <c r="M426">
        <v>0.95877771281030877</v>
      </c>
      <c r="N426">
        <f>IF(A426=A425,N425+1,1)</f>
        <v>38</v>
      </c>
      <c r="O426">
        <f>COUNTIF($A$4:$A$428,A426)</f>
        <v>40</v>
      </c>
    </row>
    <row r="427" spans="1:15" x14ac:dyDescent="0.35">
      <c r="A427" s="37" t="s">
        <v>71</v>
      </c>
      <c r="B427" s="36">
        <v>374</v>
      </c>
      <c r="C427" s="36">
        <v>0</v>
      </c>
      <c r="D427" s="35">
        <v>25</v>
      </c>
      <c r="E427" s="37">
        <v>14</v>
      </c>
      <c r="F427" s="37" t="s">
        <v>55</v>
      </c>
      <c r="G427" s="37" t="s">
        <v>56</v>
      </c>
      <c r="H427" s="35">
        <v>45</v>
      </c>
      <c r="I427" s="37" t="s">
        <v>57</v>
      </c>
      <c r="J427" s="35">
        <v>4</v>
      </c>
      <c r="K427" s="37" t="s">
        <v>65</v>
      </c>
      <c r="L427" s="37" t="s">
        <v>59</v>
      </c>
      <c r="M427">
        <v>0.96139700900339364</v>
      </c>
      <c r="N427">
        <f>IF(A427=A426,N426+1,1)</f>
        <v>39</v>
      </c>
      <c r="O427">
        <f>COUNTIF($A$4:$A$428,A427)</f>
        <v>40</v>
      </c>
    </row>
    <row r="428" spans="1:15" x14ac:dyDescent="0.35">
      <c r="A428" s="37" t="s">
        <v>71</v>
      </c>
      <c r="B428" s="36">
        <v>0</v>
      </c>
      <c r="C428" s="36">
        <v>609</v>
      </c>
      <c r="D428" s="35">
        <v>37</v>
      </c>
      <c r="E428" s="37">
        <v>6</v>
      </c>
      <c r="F428" s="37" t="s">
        <v>55</v>
      </c>
      <c r="G428" s="37" t="s">
        <v>56</v>
      </c>
      <c r="H428" s="35">
        <v>31</v>
      </c>
      <c r="I428" s="37" t="s">
        <v>73</v>
      </c>
      <c r="J428" s="35">
        <v>2</v>
      </c>
      <c r="K428" s="37" t="s">
        <v>65</v>
      </c>
      <c r="L428" s="37" t="s">
        <v>59</v>
      </c>
      <c r="M428">
        <v>0.97545561695665717</v>
      </c>
      <c r="N428">
        <f>IF(A428=A427,N427+1,1)</f>
        <v>40</v>
      </c>
      <c r="O428">
        <f>COUNTIF($A$4:$A$428,A428)</f>
        <v>40</v>
      </c>
    </row>
  </sheetData>
  <sortState xmlns:xlrd2="http://schemas.microsoft.com/office/spreadsheetml/2017/richdata2" ref="A4:O428">
    <sortCondition ref="A4:A428"/>
    <sortCondition ref="M4:M428"/>
  </sortState>
  <conditionalFormatting sqref="A4:O428">
    <cfRule type="expression" dxfId="0" priority="1">
      <formula>IF(OR($N4=1,$N4&lt;ROUNDUP($O4*0.1,0)),TRUE,FALSE)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879C-324B-4729-B4C5-CED1011AE943}">
  <dimension ref="A1:C25"/>
  <sheetViews>
    <sheetView topLeftCell="A4" workbookViewId="0">
      <selection activeCell="E23" sqref="E23"/>
    </sheetView>
  </sheetViews>
  <sheetFormatPr defaultRowHeight="14.5" x14ac:dyDescent="0.35"/>
  <cols>
    <col min="1" max="1" width="23.36328125" bestFit="1" customWidth="1"/>
  </cols>
  <sheetData>
    <row r="1" spans="1:3" x14ac:dyDescent="0.35">
      <c r="A1" t="s">
        <v>90</v>
      </c>
    </row>
    <row r="2" spans="1:3" x14ac:dyDescent="0.35">
      <c r="A2" t="s">
        <v>105</v>
      </c>
      <c r="B2" t="s">
        <v>106</v>
      </c>
    </row>
    <row r="3" spans="1:3" x14ac:dyDescent="0.35">
      <c r="A3" t="s">
        <v>107</v>
      </c>
      <c r="B3" t="s">
        <v>108</v>
      </c>
    </row>
    <row r="5" spans="1:3" x14ac:dyDescent="0.35">
      <c r="A5" t="s">
        <v>94</v>
      </c>
      <c r="B5" t="s">
        <v>92</v>
      </c>
      <c r="C5">
        <v>350</v>
      </c>
    </row>
    <row r="6" spans="1:3" x14ac:dyDescent="0.35">
      <c r="A6" t="s">
        <v>95</v>
      </c>
      <c r="B6" t="s">
        <v>91</v>
      </c>
      <c r="C6">
        <v>365</v>
      </c>
    </row>
    <row r="7" spans="1:3" x14ac:dyDescent="0.35">
      <c r="A7" t="s">
        <v>96</v>
      </c>
      <c r="B7" t="s">
        <v>93</v>
      </c>
      <c r="C7">
        <v>100</v>
      </c>
    </row>
    <row r="8" spans="1:3" x14ac:dyDescent="0.35">
      <c r="A8" t="s">
        <v>97</v>
      </c>
      <c r="B8" t="s">
        <v>98</v>
      </c>
      <c r="C8">
        <v>38</v>
      </c>
    </row>
    <row r="12" spans="1:3" x14ac:dyDescent="0.35">
      <c r="A12" t="s">
        <v>11</v>
      </c>
    </row>
    <row r="13" spans="1:3" x14ac:dyDescent="0.35">
      <c r="A13" s="7" t="s">
        <v>101</v>
      </c>
      <c r="B13" s="2" t="s">
        <v>100</v>
      </c>
    </row>
    <row r="14" spans="1:3" x14ac:dyDescent="0.35">
      <c r="A14" s="7" t="s">
        <v>82</v>
      </c>
      <c r="B14" s="2" t="s">
        <v>99</v>
      </c>
    </row>
    <row r="15" spans="1:3" x14ac:dyDescent="0.35">
      <c r="A15" s="7" t="s">
        <v>82</v>
      </c>
      <c r="B15">
        <f>(365-350)/(38/100^0.5)</f>
        <v>3.9473684210526319</v>
      </c>
    </row>
    <row r="16" spans="1:3" x14ac:dyDescent="0.35">
      <c r="A16" s="7" t="s">
        <v>102</v>
      </c>
      <c r="B16">
        <f>ROUND(B15,2)</f>
        <v>3.95</v>
      </c>
    </row>
    <row r="19" spans="1:2" x14ac:dyDescent="0.35">
      <c r="A19" s="7" t="s">
        <v>104</v>
      </c>
      <c r="B19" t="s">
        <v>103</v>
      </c>
    </row>
    <row r="20" spans="1:2" x14ac:dyDescent="0.35">
      <c r="A20" s="7" t="s">
        <v>82</v>
      </c>
      <c r="B20">
        <f>_xlfn.NORM.S.INV(1-0.05)</f>
        <v>1.6448536269514715</v>
      </c>
    </row>
    <row r="23" spans="1:2" x14ac:dyDescent="0.35">
      <c r="A23" t="s">
        <v>109</v>
      </c>
    </row>
    <row r="25" spans="1:2" x14ac:dyDescent="0.35">
      <c r="A25" s="1"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074F5-C8E5-424C-9C99-EEA64ED466B8}">
  <dimension ref="A1:A13"/>
  <sheetViews>
    <sheetView tabSelected="1" workbookViewId="0">
      <selection activeCell="A5" sqref="A5"/>
    </sheetView>
  </sheetViews>
  <sheetFormatPr defaultRowHeight="14.5" x14ac:dyDescent="0.35"/>
  <cols>
    <col min="1" max="1" width="114.08984375" bestFit="1" customWidth="1"/>
  </cols>
  <sheetData>
    <row r="1" spans="1:1" x14ac:dyDescent="0.35">
      <c r="A1" s="1" t="s">
        <v>120</v>
      </c>
    </row>
    <row r="2" spans="1:1" x14ac:dyDescent="0.35">
      <c r="A2" t="s">
        <v>117</v>
      </c>
    </row>
    <row r="3" spans="1:1" x14ac:dyDescent="0.35">
      <c r="A3" t="s">
        <v>118</v>
      </c>
    </row>
    <row r="4" spans="1:1" x14ac:dyDescent="0.35">
      <c r="A4" t="s">
        <v>119</v>
      </c>
    </row>
    <row r="5" spans="1:1" x14ac:dyDescent="0.35">
      <c r="A5" t="s">
        <v>111</v>
      </c>
    </row>
    <row r="6" spans="1:1" x14ac:dyDescent="0.35">
      <c r="A6" t="s">
        <v>112</v>
      </c>
    </row>
    <row r="7" spans="1:1" x14ac:dyDescent="0.35">
      <c r="A7" t="s">
        <v>113</v>
      </c>
    </row>
    <row r="8" spans="1:1" x14ac:dyDescent="0.35">
      <c r="A8" t="s">
        <v>114</v>
      </c>
    </row>
    <row r="9" spans="1:1" x14ac:dyDescent="0.35">
      <c r="A9" t="s">
        <v>115</v>
      </c>
    </row>
    <row r="10" spans="1:1" x14ac:dyDescent="0.35">
      <c r="A10" t="s">
        <v>116</v>
      </c>
    </row>
    <row r="13" spans="1:1" ht="87" x14ac:dyDescent="0.35">
      <c r="A13" s="41" t="s">
        <v>158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B800-FBF0-433C-917D-8B76AF7970DC}">
  <dimension ref="A1:C11"/>
  <sheetViews>
    <sheetView workbookViewId="0">
      <selection activeCell="B10" sqref="B10"/>
    </sheetView>
  </sheetViews>
  <sheetFormatPr defaultRowHeight="14.5" x14ac:dyDescent="0.35"/>
  <cols>
    <col min="1" max="1" width="21.6328125" style="1" bestFit="1" customWidth="1"/>
    <col min="2" max="2" width="47" style="41" bestFit="1" customWidth="1"/>
    <col min="3" max="3" width="42.6328125" style="41" bestFit="1" customWidth="1"/>
  </cols>
  <sheetData>
    <row r="1" spans="1:3" x14ac:dyDescent="0.35">
      <c r="A1" s="1" t="s">
        <v>150</v>
      </c>
    </row>
    <row r="2" spans="1:3" s="1" customFormat="1" x14ac:dyDescent="0.35">
      <c r="A2" s="9" t="s">
        <v>121</v>
      </c>
      <c r="B2" s="42" t="s">
        <v>122</v>
      </c>
      <c r="C2" s="42" t="s">
        <v>123</v>
      </c>
    </row>
    <row r="3" spans="1:3" ht="43.5" x14ac:dyDescent="0.35">
      <c r="A3" s="9" t="s">
        <v>124</v>
      </c>
      <c r="B3" s="43" t="s">
        <v>125</v>
      </c>
      <c r="C3" s="43" t="s">
        <v>126</v>
      </c>
    </row>
    <row r="4" spans="1:3" x14ac:dyDescent="0.35">
      <c r="A4" s="9" t="s">
        <v>127</v>
      </c>
      <c r="B4" s="43" t="s">
        <v>128</v>
      </c>
      <c r="C4" s="43" t="s">
        <v>129</v>
      </c>
    </row>
    <row r="5" spans="1:3" x14ac:dyDescent="0.35">
      <c r="A5" s="9" t="s">
        <v>130</v>
      </c>
      <c r="B5" s="43" t="s">
        <v>85</v>
      </c>
      <c r="C5" s="43" t="s">
        <v>131</v>
      </c>
    </row>
    <row r="6" spans="1:3" x14ac:dyDescent="0.35">
      <c r="A6" s="9" t="s">
        <v>132</v>
      </c>
      <c r="B6" s="43" t="s">
        <v>133</v>
      </c>
      <c r="C6" s="43" t="s">
        <v>134</v>
      </c>
    </row>
    <row r="7" spans="1:3" x14ac:dyDescent="0.35">
      <c r="A7" s="9" t="s">
        <v>135</v>
      </c>
      <c r="B7" s="43" t="s">
        <v>136</v>
      </c>
      <c r="C7" s="43" t="s">
        <v>137</v>
      </c>
    </row>
    <row r="8" spans="1:3" x14ac:dyDescent="0.35">
      <c r="A8" s="9" t="s">
        <v>138</v>
      </c>
      <c r="B8" s="43" t="s">
        <v>139</v>
      </c>
      <c r="C8" s="43" t="s">
        <v>140</v>
      </c>
    </row>
    <row r="9" spans="1:3" x14ac:dyDescent="0.35">
      <c r="A9" s="9" t="s">
        <v>141</v>
      </c>
      <c r="B9" s="43" t="s">
        <v>142</v>
      </c>
      <c r="C9" s="43" t="s">
        <v>143</v>
      </c>
    </row>
    <row r="10" spans="1:3" x14ac:dyDescent="0.35">
      <c r="A10" s="9" t="s">
        <v>144</v>
      </c>
      <c r="B10" s="43" t="s">
        <v>145</v>
      </c>
      <c r="C10" s="43" t="s">
        <v>146</v>
      </c>
    </row>
    <row r="11" spans="1:3" x14ac:dyDescent="0.35">
      <c r="A11" s="9" t="s">
        <v>147</v>
      </c>
      <c r="B11" s="43" t="s">
        <v>148</v>
      </c>
      <c r="C11" s="43"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vt:lpstr>
      <vt:lpstr>Q2</vt:lpstr>
      <vt:lpstr>Q3</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Ahmed</dc:creator>
  <cp:lastModifiedBy>Mir Ahmed</cp:lastModifiedBy>
  <dcterms:created xsi:type="dcterms:W3CDTF">2022-10-07T04:22:01Z</dcterms:created>
  <dcterms:modified xsi:type="dcterms:W3CDTF">2022-10-08T01:06:04Z</dcterms:modified>
</cp:coreProperties>
</file>