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mosab\DS_Masters\DS_660\Week6\"/>
    </mc:Choice>
  </mc:AlternateContent>
  <xr:revisionPtr revIDLastSave="0" documentId="13_ncr:1_{CC541A62-6C1A-433F-9506-7969AEE59EEA}" xr6:coauthVersionLast="47" xr6:coauthVersionMax="47" xr10:uidLastSave="{00000000-0000-0000-0000-000000000000}"/>
  <bookViews>
    <workbookView xWindow="33720" yWindow="-120" windowWidth="29040" windowHeight="15720" activeTab="4" xr2:uid="{8F2BAD4F-2EBE-4FA6-A79D-A8B8EAEF2B59}"/>
  </bookViews>
  <sheets>
    <sheet name="Q1-LineFit" sheetId="1" r:id="rId1"/>
    <sheet name="Q2-Financial Advisor" sheetId="2" r:id="rId2"/>
    <sheet name="Q3-Consumer Product Co." sheetId="3" r:id="rId3"/>
    <sheet name="Q4-Demographics" sheetId="4" r:id="rId4"/>
    <sheet name="Q5-Allergist" sheetId="5" r:id="rId5"/>
    <sheet name="Q6-Function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D14" i="2"/>
  <c r="C14" i="2"/>
  <c r="C13" i="2"/>
  <c r="B14" i="2"/>
  <c r="B13" i="2"/>
  <c r="B9" i="2"/>
  <c r="B8" i="2"/>
  <c r="B7" i="2"/>
  <c r="B3" i="2"/>
</calcChain>
</file>

<file path=xl/sharedStrings.xml><?xml version="1.0" encoding="utf-8"?>
<sst xmlns="http://schemas.openxmlformats.org/spreadsheetml/2006/main" count="589" uniqueCount="222">
  <si>
    <t>x</t>
  </si>
  <si>
    <t>y</t>
  </si>
  <si>
    <t>Dataset 1</t>
  </si>
  <si>
    <t>Dataset 2</t>
  </si>
  <si>
    <t>Dataset 3</t>
  </si>
  <si>
    <t>MS</t>
  </si>
  <si>
    <t>Sample Size</t>
  </si>
  <si>
    <t>Risk averse count</t>
  </si>
  <si>
    <t>Sample proportion</t>
  </si>
  <si>
    <t xml:space="preserve">Hypothesized value </t>
  </si>
  <si>
    <t>Level of significance</t>
  </si>
  <si>
    <t>Z-statistics</t>
  </si>
  <si>
    <t>One tailed Z value</t>
  </si>
  <si>
    <t>Two tailed Z value</t>
  </si>
  <si>
    <t>Hypothesis test results</t>
  </si>
  <si>
    <t>Lower one tailed test</t>
  </si>
  <si>
    <t>Upper one tailed test</t>
  </si>
  <si>
    <t>Two tailed test</t>
  </si>
  <si>
    <t>Critical Z value</t>
  </si>
  <si>
    <t>p-value</t>
  </si>
  <si>
    <t>Conclusion</t>
  </si>
  <si>
    <t>Null hypothesis (H0)</t>
  </si>
  <si>
    <t>Alternate hypothesis (H1)</t>
  </si>
  <si>
    <t>Do not reject null as p value is greater than lower critical value</t>
  </si>
  <si>
    <t>Do not reject null as p value is less than upper critical value</t>
  </si>
  <si>
    <t>Do not reject null as p value is within critical value range</t>
  </si>
  <si>
    <t>Advertising cost</t>
  </si>
  <si>
    <t>Sales</t>
  </si>
  <si>
    <t>Metropolitan Area</t>
  </si>
  <si>
    <t>State</t>
  </si>
  <si>
    <t>ANCHORAGE</t>
  </si>
  <si>
    <t>AK</t>
  </si>
  <si>
    <t>BIRMINGHAM</t>
  </si>
  <si>
    <t>AL</t>
  </si>
  <si>
    <t>HUNTSVILLE</t>
  </si>
  <si>
    <t>MOBILE</t>
  </si>
  <si>
    <t>MONTGOMERY</t>
  </si>
  <si>
    <t>LITTLE ROCK</t>
  </si>
  <si>
    <t>AR</t>
  </si>
  <si>
    <t>PHOENIX</t>
  </si>
  <si>
    <t>AZ</t>
  </si>
  <si>
    <t>TUCSON</t>
  </si>
  <si>
    <t>BAKERSFIELD</t>
  </si>
  <si>
    <t>CA</t>
  </si>
  <si>
    <t>FRESNO</t>
  </si>
  <si>
    <t>LOS ANGELES</t>
  </si>
  <si>
    <t>SACRAMENTO</t>
  </si>
  <si>
    <t>SAN DIEGO</t>
  </si>
  <si>
    <t>SAN FRANCISCO</t>
  </si>
  <si>
    <t>COLORADO SPRINGS</t>
  </si>
  <si>
    <t>CO</t>
  </si>
  <si>
    <t>DENVER</t>
  </si>
  <si>
    <t>PUEBLO</t>
  </si>
  <si>
    <t>HARTFORD</t>
  </si>
  <si>
    <t>CT</t>
  </si>
  <si>
    <t>WASHINGTON</t>
  </si>
  <si>
    <t>DC</t>
  </si>
  <si>
    <t>WILMINGTON</t>
  </si>
  <si>
    <t>DE</t>
  </si>
  <si>
    <t>FORT MYERS</t>
  </si>
  <si>
    <t>FL</t>
  </si>
  <si>
    <t>JACKSONVILLE</t>
  </si>
  <si>
    <t>MIAMI</t>
  </si>
  <si>
    <t>ORLANDO</t>
  </si>
  <si>
    <t>PENSACOLA</t>
  </si>
  <si>
    <t>TALLAHASSEE</t>
  </si>
  <si>
    <t>TAMPA</t>
  </si>
  <si>
    <t>WEST PALM BEACH</t>
  </si>
  <si>
    <t>ATLANTA</t>
  </si>
  <si>
    <t>GA</t>
  </si>
  <si>
    <t>COLUMBUS</t>
  </si>
  <si>
    <t>MACON</t>
  </si>
  <si>
    <t>DES MOINES</t>
  </si>
  <si>
    <t>A</t>
  </si>
  <si>
    <t>DUBUQUE</t>
  </si>
  <si>
    <t>BOISE</t>
  </si>
  <si>
    <t>ID</t>
  </si>
  <si>
    <t>POCATELLO</t>
  </si>
  <si>
    <t>CHICAGO</t>
  </si>
  <si>
    <t>IL</t>
  </si>
  <si>
    <t>ROCKFORD</t>
  </si>
  <si>
    <t>SPRINGFIELD</t>
  </si>
  <si>
    <t>FORT WAYNE</t>
  </si>
  <si>
    <t>IN</t>
  </si>
  <si>
    <t>INDIANAPOLIS</t>
  </si>
  <si>
    <t>SOUTH SEND</t>
  </si>
  <si>
    <t>TOPEKA</t>
  </si>
  <si>
    <t>KS</t>
  </si>
  <si>
    <t>WICHITA</t>
  </si>
  <si>
    <t>LEXINGTON</t>
  </si>
  <si>
    <t>KY</t>
  </si>
  <si>
    <t>LOUISVILLE</t>
  </si>
  <si>
    <t>BATON ROUGE</t>
  </si>
  <si>
    <t>LA</t>
  </si>
  <si>
    <t>NEW ORLEANS</t>
  </si>
  <si>
    <t>SHREVEPORT</t>
  </si>
  <si>
    <t>BOSTON</t>
  </si>
  <si>
    <t>MA</t>
  </si>
  <si>
    <t>BALTIMORE</t>
  </si>
  <si>
    <t>MD</t>
  </si>
  <si>
    <t>DETROIT</t>
  </si>
  <si>
    <t>MI</t>
  </si>
  <si>
    <t>GRAND RAPIDS</t>
  </si>
  <si>
    <t>LANSING</t>
  </si>
  <si>
    <t>MINNEAPOLIS-ST.PAUL</t>
  </si>
  <si>
    <t>MN</t>
  </si>
  <si>
    <t>ROCHESTER</t>
  </si>
  <si>
    <t>COLUMBIA</t>
  </si>
  <si>
    <t>MO</t>
  </si>
  <si>
    <t>KANSAS CITY</t>
  </si>
  <si>
    <t>ST. LOUIS</t>
  </si>
  <si>
    <t>JACKSON</t>
  </si>
  <si>
    <t>BILLINGS</t>
  </si>
  <si>
    <t>MT</t>
  </si>
  <si>
    <t>GREAT FALLS</t>
  </si>
  <si>
    <t>MISSOULA</t>
  </si>
  <si>
    <t>ASHEVILLE</t>
  </si>
  <si>
    <t>NC</t>
  </si>
  <si>
    <t>CHARLOTTE</t>
  </si>
  <si>
    <t xml:space="preserve">GREENSBORO-WNSTN-S </t>
  </si>
  <si>
    <t>RALEIGH</t>
  </si>
  <si>
    <t>BISMARCK</t>
  </si>
  <si>
    <t>ND</t>
  </si>
  <si>
    <t>FARGO</t>
  </si>
  <si>
    <t>LINCOLN</t>
  </si>
  <si>
    <t>NE</t>
  </si>
  <si>
    <t>OMAHA</t>
  </si>
  <si>
    <t>CONCORD</t>
  </si>
  <si>
    <t>NH</t>
  </si>
  <si>
    <t>ATLANTIC CITY</t>
  </si>
  <si>
    <t>NJ</t>
  </si>
  <si>
    <t>ALBUQUERQUE</t>
  </si>
  <si>
    <t>NM</t>
  </si>
  <si>
    <t>LAS VEGAS</t>
  </si>
  <si>
    <t>NV</t>
  </si>
  <si>
    <t>RENO</t>
  </si>
  <si>
    <t>ALBANY</t>
  </si>
  <si>
    <t>NY</t>
  </si>
  <si>
    <t>BUFFALO</t>
  </si>
  <si>
    <t>NEW YORK</t>
  </si>
  <si>
    <t>SYRACUSE</t>
  </si>
  <si>
    <t>AKRON</t>
  </si>
  <si>
    <t>OH</t>
  </si>
  <si>
    <t>CINCINNATI</t>
  </si>
  <si>
    <t>CLEVELAND</t>
  </si>
  <si>
    <t>TOLEDO</t>
  </si>
  <si>
    <t>OKLAHOMA CITY</t>
  </si>
  <si>
    <t>OK</t>
  </si>
  <si>
    <t>TULSA</t>
  </si>
  <si>
    <t>EUGENE</t>
  </si>
  <si>
    <t>OR</t>
  </si>
  <si>
    <t>PORTLAND</t>
  </si>
  <si>
    <t>SALEM</t>
  </si>
  <si>
    <t>ALLENTOWN</t>
  </si>
  <si>
    <t>PA</t>
  </si>
  <si>
    <t>ERIE</t>
  </si>
  <si>
    <t>HARRISBURG</t>
  </si>
  <si>
    <t>PHILADELPHIA</t>
  </si>
  <si>
    <t>PITTSBURGH</t>
  </si>
  <si>
    <t>WILLIAMSPORT</t>
  </si>
  <si>
    <t>CHARLESTON</t>
  </si>
  <si>
    <t>SC</t>
  </si>
  <si>
    <t>GREENVILLE</t>
  </si>
  <si>
    <t>RAPID CITY</t>
  </si>
  <si>
    <t>SO</t>
  </si>
  <si>
    <t>SIOUXFALLS</t>
  </si>
  <si>
    <t>KNOXVILLE</t>
  </si>
  <si>
    <t>TN</t>
  </si>
  <si>
    <t>MEMPHIS</t>
  </si>
  <si>
    <t>NASHVILLE</t>
  </si>
  <si>
    <t>ABILENE</t>
  </si>
  <si>
    <t>TX</t>
  </si>
  <si>
    <t>AMARILLO</t>
  </si>
  <si>
    <t>AUSTIN</t>
  </si>
  <si>
    <t>CORPUS CHRISTI</t>
  </si>
  <si>
    <t>DALLAS-FORT WORTH</t>
  </si>
  <si>
    <t>ELPASO</t>
  </si>
  <si>
    <t>HOUSTON</t>
  </si>
  <si>
    <t>SAN ANTONIO</t>
  </si>
  <si>
    <t>WACO</t>
  </si>
  <si>
    <t>SALT LAKE CITY</t>
  </si>
  <si>
    <t>UT</t>
  </si>
  <si>
    <t>NORFOLK</t>
  </si>
  <si>
    <t>VA</t>
  </si>
  <si>
    <t>RICHMOND</t>
  </si>
  <si>
    <t>ROANOKE</t>
  </si>
  <si>
    <t>BURLINGTON</t>
  </si>
  <si>
    <t>VT</t>
  </si>
  <si>
    <t>OLYMPIA</t>
  </si>
  <si>
    <t>WA</t>
  </si>
  <si>
    <t>SEATTLE</t>
  </si>
  <si>
    <t>SPOKANE</t>
  </si>
  <si>
    <t>YAKIMA</t>
  </si>
  <si>
    <t>GREEN BAY</t>
  </si>
  <si>
    <t>Wl</t>
  </si>
  <si>
    <t>LA CROSSE</t>
  </si>
  <si>
    <t>WI</t>
  </si>
  <si>
    <t>MILWAUKEE</t>
  </si>
  <si>
    <t>WV</t>
  </si>
  <si>
    <t>HUNTINGTON</t>
  </si>
  <si>
    <t>CASPER</t>
  </si>
  <si>
    <t>WY</t>
  </si>
  <si>
    <t>CHEYENNE</t>
  </si>
  <si>
    <t>Cost of Living 1999 - US Avg = 100</t>
  </si>
  <si>
    <t>Unemployment (July 1999)</t>
  </si>
  <si>
    <t>Population (July 1999)</t>
  </si>
  <si>
    <t>A polynomial regression model with 3 orders best represents the data.</t>
  </si>
  <si>
    <t>Removing outliers</t>
  </si>
  <si>
    <t>Without the outlier</t>
  </si>
  <si>
    <t>Please scroll down to see the dataset without the outlier</t>
  </si>
  <si>
    <t>With the outlier (highlighted yellow in the table)</t>
  </si>
  <si>
    <t>An allergist wishes to test the hypothesis that at least 30% of the public is allergic to some cheese products.</t>
  </si>
  <si>
    <t>Sp, null hypothesis would be less than 30% of the public is allergic to some cheese products</t>
  </si>
  <si>
    <t>H0: p = 0.7</t>
  </si>
  <si>
    <t>H1: p &lt;&gt; 0.7</t>
  </si>
  <si>
    <t>H0 : p &lt; 0.30</t>
  </si>
  <si>
    <t>And, alternatively</t>
  </si>
  <si>
    <t>H1: p &gt;= 0.30</t>
  </si>
  <si>
    <r>
      <rPr>
        <b/>
        <i/>
        <u/>
        <sz val="11"/>
        <color theme="1"/>
        <rFont val="Calibri"/>
        <family val="2"/>
        <scheme val="minor"/>
      </rPr>
      <t>The list of common mathematical functions used in predictive modelling is:</t>
    </r>
    <r>
      <rPr>
        <i/>
        <u/>
        <sz val="11"/>
        <color theme="1"/>
        <rFont val="Calibri"/>
        <family val="2"/>
        <scheme val="minor"/>
      </rPr>
      <t xml:space="preserve">
</t>
    </r>
    <r>
      <rPr>
        <sz val="11"/>
        <color theme="1"/>
        <rFont val="Calibri"/>
        <family val="2"/>
        <scheme val="minor"/>
      </rPr>
      <t xml:space="preserve">
</t>
    </r>
    <r>
      <rPr>
        <b/>
        <u/>
        <sz val="11"/>
        <color theme="1"/>
        <rFont val="Calibri"/>
        <family val="2"/>
        <scheme val="minor"/>
      </rPr>
      <t>1. Linear functions:</t>
    </r>
    <r>
      <rPr>
        <sz val="11"/>
        <color theme="1"/>
        <rFont val="Calibri"/>
        <family val="2"/>
        <scheme val="minor"/>
      </rPr>
      <t xml:space="preserve"> Y = a + b*X . Linear functions show steady increases or decreases over the range of x. This is the simplest type of function used in predictive models. It is easy to understand, and over small ranges of values, can approximate behavior rather well.
</t>
    </r>
    <r>
      <rPr>
        <b/>
        <u/>
        <sz val="11"/>
        <color theme="1"/>
        <rFont val="Calibri"/>
        <family val="2"/>
        <scheme val="minor"/>
      </rPr>
      <t>2. Logarithmic functions:</t>
    </r>
    <r>
      <rPr>
        <sz val="11"/>
        <color theme="1"/>
        <rFont val="Calibri"/>
        <family val="2"/>
        <scheme val="minor"/>
      </rPr>
      <t xml:space="preserve"> Y = b*ln(x) + c. Logarithmic functions are used when the rate of change in a variable increases or decreases quickly and then levels out, such as with diminishing returns to scale. Logarithmic functions are often used in marketing models where constant percentage increases in advertising, for instance, result in constant, absolute increases in sales.
</t>
    </r>
    <r>
      <rPr>
        <b/>
        <u/>
        <sz val="11"/>
        <color theme="1"/>
        <rFont val="Calibri"/>
        <family val="2"/>
        <scheme val="minor"/>
      </rPr>
      <t>3. Polynomial functions:</t>
    </r>
    <r>
      <rPr>
        <sz val="11"/>
        <color theme="1"/>
        <rFont val="Calibri"/>
        <family val="2"/>
        <scheme val="minor"/>
      </rPr>
      <t xml:space="preserve"> y = ax^2 + bx + c (second order—quadratic function), y = ax^3 + bx^2 + dx + e (third order—cubic function), and so on. A second order polynomial is parabolic in nature and has only one hill or valley; a thirdorder polynomial has one or two hills or valleys. Revenue models that incorporate price elasticity are often polynomial functions.
</t>
    </r>
    <r>
      <rPr>
        <b/>
        <u/>
        <sz val="11"/>
        <color theme="1"/>
        <rFont val="Calibri"/>
        <family val="2"/>
        <scheme val="minor"/>
      </rPr>
      <t>4. Power function:</t>
    </r>
    <r>
      <rPr>
        <sz val="11"/>
        <color theme="1"/>
        <rFont val="Calibri"/>
        <family val="2"/>
        <scheme val="minor"/>
      </rPr>
      <t xml:space="preserve"> Y = (a*X)^b. Power functions define phenomena that increase at a specific rate. Learning curves that express improving times in performing a task are often modeled with power functions having a &gt; 0 and b &lt; 0.
</t>
    </r>
    <r>
      <rPr>
        <b/>
        <u/>
        <sz val="11"/>
        <color theme="1"/>
        <rFont val="Calibri"/>
        <family val="2"/>
        <scheme val="minor"/>
      </rPr>
      <t>5. Exponential function:</t>
    </r>
    <r>
      <rPr>
        <sz val="11"/>
        <color theme="1"/>
        <rFont val="Calibri"/>
        <family val="2"/>
        <scheme val="minor"/>
      </rPr>
      <t xml:space="preserve"> Y= (a*b)^X. Exponential functions have the property that data values rises or falls at constantly increasing rates. For example, the perceived brightness of a lightbulb grows at a decreasing rate as the wattage increases. In this case, a would be a positive number and b would be between 0 and 1. The exponential function is often defined as y = (ae)^x, where b = e, the base of natural logarithms (approximately 2.71828).</t>
    </r>
  </si>
  <si>
    <t>So in both cases it seems the variables has really week relationship and does not have a good linear relationship fit due to low R-squared value.</t>
  </si>
  <si>
    <t>a) The allergist can commit type 1 error if he rejects H0 even though H0 is true or p &lt; 0.30 (less than 30% of the public is allergic to some cheese products).</t>
  </si>
  <si>
    <t>b) The allergist can commit type 2 error if he accepst H0 even though H1 is true or p &gt;= 0.30 (at least 30% of the public is allergic to some cheese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</si>
</sst>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i/>
      <sz val="11"/>
      <color theme="1"/>
      <name val="Calibri"/>
      <family val="2"/>
      <scheme val="minor"/>
    </font>
    <font>
      <sz val="10"/>
      <name val="Helv"/>
    </font>
    <font>
      <b/>
      <sz val="10"/>
      <name val="Arial"/>
      <family val="2"/>
    </font>
    <font>
      <sz val="10"/>
      <name val="Arial"/>
      <family val="2"/>
    </font>
    <font>
      <i/>
      <u/>
      <sz val="11"/>
      <color theme="1"/>
      <name val="Calibri"/>
      <family val="2"/>
      <scheme val="minor"/>
    </font>
    <font>
      <b/>
      <u/>
      <sz val="11"/>
      <color theme="1"/>
      <name val="Calibri"/>
      <family val="2"/>
      <scheme val="minor"/>
    </font>
    <font>
      <b/>
      <i/>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auto="1"/>
      </bottom>
      <diagonal/>
    </border>
  </borders>
  <cellStyleXfs count="2">
    <xf numFmtId="0" fontId="0" fillId="0" borderId="0"/>
    <xf numFmtId="0" fontId="5" fillId="0" borderId="0"/>
  </cellStyleXfs>
  <cellXfs count="35">
    <xf numFmtId="0" fontId="0" fillId="0" borderId="0" xfId="0"/>
    <xf numFmtId="0" fontId="2"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1" fillId="0" borderId="0" xfId="0" applyFont="1"/>
    <xf numFmtId="0" fontId="0" fillId="0" borderId="3" xfId="0" applyBorder="1"/>
    <xf numFmtId="0" fontId="1" fillId="0" borderId="3" xfId="0" applyFont="1" applyBorder="1"/>
    <xf numFmtId="0" fontId="1" fillId="0" borderId="0" xfId="0" applyFont="1" applyFill="1" applyBorder="1"/>
    <xf numFmtId="0" fontId="0" fillId="0" borderId="0" xfId="0" applyAlignment="1">
      <alignment horizontal="center" wrapText="1"/>
    </xf>
    <xf numFmtId="165" fontId="0" fillId="0" borderId="0" xfId="0" applyNumberFormat="1"/>
    <xf numFmtId="165" fontId="1" fillId="0" borderId="0" xfId="0" applyNumberFormat="1" applyFont="1"/>
    <xf numFmtId="0" fontId="7" fillId="0" borderId="0" xfId="1" applyNumberFormat="1" applyFont="1" applyAlignment="1">
      <alignment horizontal="left"/>
    </xf>
    <xf numFmtId="10" fontId="7" fillId="0" borderId="0" xfId="1" applyNumberFormat="1" applyFont="1" applyAlignment="1">
      <alignment horizontal="right"/>
    </xf>
    <xf numFmtId="2" fontId="7" fillId="0" borderId="0" xfId="1" applyNumberFormat="1" applyFont="1" applyAlignment="1">
      <alignment horizontal="right"/>
    </xf>
    <xf numFmtId="3" fontId="7" fillId="0" borderId="0" xfId="1" applyNumberFormat="1" applyFont="1" applyAlignment="1">
      <alignment horizontal="right"/>
    </xf>
    <xf numFmtId="0" fontId="6" fillId="0" borderId="4" xfId="1" applyNumberFormat="1" applyFont="1" applyBorder="1" applyAlignment="1">
      <alignment horizontal="left"/>
    </xf>
    <xf numFmtId="0" fontId="0" fillId="0" borderId="0" xfId="0" applyBorder="1"/>
    <xf numFmtId="0" fontId="4" fillId="0" borderId="0" xfId="0" applyFont="1" applyFill="1" applyBorder="1" applyAlignment="1">
      <alignment horizontal="centerContinuous"/>
    </xf>
    <xf numFmtId="0" fontId="4" fillId="0" borderId="0" xfId="0" applyFont="1" applyFill="1" applyBorder="1" applyAlignment="1">
      <alignment horizontal="center"/>
    </xf>
    <xf numFmtId="0" fontId="6" fillId="0" borderId="0" xfId="1" applyNumberFormat="1" applyFont="1" applyFill="1" applyAlignment="1">
      <alignment horizontal="left"/>
    </xf>
    <xf numFmtId="0" fontId="7" fillId="2" borderId="0" xfId="1" applyNumberFormat="1" applyFont="1" applyFill="1" applyAlignment="1">
      <alignment horizontal="left"/>
    </xf>
    <xf numFmtId="2" fontId="7" fillId="2" borderId="0" xfId="1" applyNumberFormat="1" applyFont="1" applyFill="1" applyAlignment="1">
      <alignment horizontal="right"/>
    </xf>
    <xf numFmtId="10" fontId="7" fillId="2" borderId="0" xfId="1" applyNumberFormat="1" applyFont="1" applyFill="1" applyAlignment="1">
      <alignment horizontal="right"/>
    </xf>
    <xf numFmtId="3" fontId="7" fillId="2" borderId="0" xfId="1" applyNumberFormat="1" applyFont="1" applyFill="1" applyAlignment="1">
      <alignment horizontal="right"/>
    </xf>
    <xf numFmtId="0" fontId="1" fillId="0" borderId="0" xfId="0" applyFont="1" applyBorder="1"/>
    <xf numFmtId="0" fontId="0" fillId="0" borderId="0" xfId="0" applyAlignment="1">
      <alignment vertical="top" wrapText="1"/>
    </xf>
    <xf numFmtId="0" fontId="11" fillId="0" borderId="0" xfId="0" applyFont="1"/>
    <xf numFmtId="0" fontId="1" fillId="3" borderId="0" xfId="0" applyFont="1" applyFill="1" applyBorder="1" applyAlignment="1"/>
    <xf numFmtId="0" fontId="0" fillId="3" borderId="0" xfId="0" applyFill="1" applyBorder="1" applyAlignment="1"/>
    <xf numFmtId="0" fontId="0" fillId="3" borderId="0" xfId="0" applyFill="1" applyBorder="1"/>
    <xf numFmtId="0" fontId="1" fillId="0" borderId="0" xfId="0" applyFont="1" applyAlignment="1">
      <alignment horizontal="center"/>
    </xf>
  </cellXfs>
  <cellStyles count="2">
    <cellStyle name="Normal" xfId="0" builtinId="0"/>
    <cellStyle name="Normal 2" xfId="1" xr:uid="{850EB769-7FFA-4467-8874-B7BAAC5427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'Q1-LineFit'!$B$2</c:f>
              <c:strCache>
                <c:ptCount val="1"/>
                <c:pt idx="0">
                  <c:v>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'Q1-LineFit'!$A$3:$A$22</c:f>
              <c:numCache>
                <c:formatCode>General</c:formatCode>
                <c:ptCount val="20"/>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numCache>
            </c:numRef>
          </c:cat>
          <c:val>
            <c:numRef>
              <c:f>'Q1-LineFit'!$B$3:$B$22</c:f>
              <c:numCache>
                <c:formatCode>0.0</c:formatCode>
                <c:ptCount val="20"/>
                <c:pt idx="0">
                  <c:v>-102.84311665981491</c:v>
                </c:pt>
                <c:pt idx="1">
                  <c:v>-36.41247899916619</c:v>
                </c:pt>
                <c:pt idx="2">
                  <c:v>-4.7404047999150283</c:v>
                </c:pt>
                <c:pt idx="3">
                  <c:v>-16.981517493658764</c:v>
                </c:pt>
                <c:pt idx="4">
                  <c:v>-5.3110556206419259</c:v>
                </c:pt>
                <c:pt idx="5">
                  <c:v>-4.2166881410012449</c:v>
                </c:pt>
                <c:pt idx="6">
                  <c:v>-1.4756027839135251</c:v>
                </c:pt>
                <c:pt idx="7">
                  <c:v>-0.18578781025062757</c:v>
                </c:pt>
                <c:pt idx="8">
                  <c:v>0</c:v>
                </c:pt>
                <c:pt idx="9">
                  <c:v>9.6364342935605224E-2</c:v>
                </c:pt>
                <c:pt idx="10">
                  <c:v>0.78549354761561718</c:v>
                </c:pt>
                <c:pt idx="11">
                  <c:v>3.3753752807847763</c:v>
                </c:pt>
                <c:pt idx="12">
                  <c:v>9.0939487667871113</c:v>
                </c:pt>
                <c:pt idx="13">
                  <c:v>9.5086843747017458</c:v>
                </c:pt>
                <c:pt idx="14">
                  <c:v>22.545649653782601</c:v>
                </c:pt>
                <c:pt idx="15">
                  <c:v>54.91652477333691</c:v>
                </c:pt>
                <c:pt idx="16">
                  <c:v>103.76508684553741</c:v>
                </c:pt>
                <c:pt idx="17">
                  <c:v>142.02278190066346</c:v>
                </c:pt>
                <c:pt idx="18">
                  <c:v>25.189658608267024</c:v>
                </c:pt>
                <c:pt idx="19">
                  <c:v>193.24700856454609</c:v>
                </c:pt>
              </c:numCache>
            </c:numRef>
          </c:val>
          <c:smooth val="0"/>
          <c:extLst>
            <c:ext xmlns:c16="http://schemas.microsoft.com/office/drawing/2014/chart" uri="{C3380CC4-5D6E-409C-BE32-E72D297353CC}">
              <c16:uniqueId val="{00000000-F2A0-403B-9D8D-CA0647B1F345}"/>
            </c:ext>
          </c:extLst>
        </c:ser>
        <c:dLbls>
          <c:showLegendKey val="0"/>
          <c:showVal val="0"/>
          <c:showCatName val="0"/>
          <c:showSerName val="0"/>
          <c:showPercent val="0"/>
          <c:showBubbleSize val="0"/>
        </c:dLbls>
        <c:smooth val="0"/>
        <c:axId val="1396314016"/>
        <c:axId val="1396314432"/>
      </c:lineChart>
      <c:catAx>
        <c:axId val="139631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14432"/>
        <c:crosses val="autoZero"/>
        <c:auto val="1"/>
        <c:lblAlgn val="ctr"/>
        <c:lblOffset val="100"/>
        <c:noMultiLvlLbl val="0"/>
      </c:catAx>
      <c:valAx>
        <c:axId val="139631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1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'Q1-LineFit'!$L$2</c:f>
              <c:strCache>
                <c:ptCount val="1"/>
                <c:pt idx="0">
                  <c:v>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'Q1-LineFit'!$K$3:$K$23</c:f>
              <c:numCache>
                <c:formatCode>General</c:formatCode>
                <c:ptCount val="21"/>
                <c:pt idx="0">
                  <c:v>10</c:v>
                </c:pt>
                <c:pt idx="1">
                  <c:v>10.5</c:v>
                </c:pt>
                <c:pt idx="2">
                  <c:v>11</c:v>
                </c:pt>
                <c:pt idx="3">
                  <c:v>11.5</c:v>
                </c:pt>
                <c:pt idx="4">
                  <c:v>12</c:v>
                </c:pt>
                <c:pt idx="5">
                  <c:v>12.5</c:v>
                </c:pt>
                <c:pt idx="6">
                  <c:v>13</c:v>
                </c:pt>
                <c:pt idx="7">
                  <c:v>13.5</c:v>
                </c:pt>
                <c:pt idx="8">
                  <c:v>14</c:v>
                </c:pt>
                <c:pt idx="9">
                  <c:v>14.5</c:v>
                </c:pt>
                <c:pt idx="10">
                  <c:v>15</c:v>
                </c:pt>
                <c:pt idx="11">
                  <c:v>15.5</c:v>
                </c:pt>
                <c:pt idx="12">
                  <c:v>16</c:v>
                </c:pt>
                <c:pt idx="13">
                  <c:v>16.5</c:v>
                </c:pt>
                <c:pt idx="14">
                  <c:v>17</c:v>
                </c:pt>
                <c:pt idx="15">
                  <c:v>17.5</c:v>
                </c:pt>
                <c:pt idx="16">
                  <c:v>18</c:v>
                </c:pt>
                <c:pt idx="17">
                  <c:v>18.5</c:v>
                </c:pt>
                <c:pt idx="18">
                  <c:v>19</c:v>
                </c:pt>
                <c:pt idx="19">
                  <c:v>19.5</c:v>
                </c:pt>
                <c:pt idx="20">
                  <c:v>20</c:v>
                </c:pt>
              </c:numCache>
            </c:numRef>
          </c:cat>
          <c:val>
            <c:numRef>
              <c:f>'Q1-LineFit'!$L$3:$L$23</c:f>
              <c:numCache>
                <c:formatCode>0.00</c:formatCode>
                <c:ptCount val="21"/>
                <c:pt idx="0">
                  <c:v>16.041420118596054</c:v>
                </c:pt>
                <c:pt idx="1">
                  <c:v>13.463483237513536</c:v>
                </c:pt>
                <c:pt idx="2">
                  <c:v>13.464743525987567</c:v>
                </c:pt>
                <c:pt idx="3">
                  <c:v>11.704669804486389</c:v>
                </c:pt>
                <c:pt idx="4">
                  <c:v>13.360473272768402</c:v>
                </c:pt>
                <c:pt idx="5">
                  <c:v>11.741937645914559</c:v>
                </c:pt>
                <c:pt idx="6">
                  <c:v>10.633476394296071</c:v>
                </c:pt>
                <c:pt idx="7">
                  <c:v>11.050285950268238</c:v>
                </c:pt>
                <c:pt idx="8">
                  <c:v>11.346371269316036</c:v>
                </c:pt>
                <c:pt idx="9">
                  <c:v>10.042192906217146</c:v>
                </c:pt>
                <c:pt idx="10">
                  <c:v>11.135762455415364</c:v>
                </c:pt>
                <c:pt idx="11">
                  <c:v>11.035058502949958</c:v>
                </c:pt>
                <c:pt idx="12">
                  <c:v>11.30648548515849</c:v>
                </c:pt>
                <c:pt idx="13">
                  <c:v>10.564711602511068</c:v>
                </c:pt>
                <c:pt idx="14">
                  <c:v>10.885028103982943</c:v>
                </c:pt>
                <c:pt idx="15">
                  <c:v>9.003439553913763</c:v>
                </c:pt>
                <c:pt idx="16">
                  <c:v>8.1822843908599658</c:v>
                </c:pt>
                <c:pt idx="17">
                  <c:v>8.7131991316570332</c:v>
                </c:pt>
                <c:pt idx="18">
                  <c:v>7.4070840442591273</c:v>
                </c:pt>
                <c:pt idx="19">
                  <c:v>7.6241231513992318</c:v>
                </c:pt>
                <c:pt idx="20">
                  <c:v>5.1318086598164347</c:v>
                </c:pt>
              </c:numCache>
            </c:numRef>
          </c:val>
          <c:smooth val="0"/>
          <c:extLst>
            <c:ext xmlns:c16="http://schemas.microsoft.com/office/drawing/2014/chart" uri="{C3380CC4-5D6E-409C-BE32-E72D297353CC}">
              <c16:uniqueId val="{00000000-EF8C-44DA-A6B7-73DF262D6C52}"/>
            </c:ext>
          </c:extLst>
        </c:ser>
        <c:dLbls>
          <c:showLegendKey val="0"/>
          <c:showVal val="0"/>
          <c:showCatName val="0"/>
          <c:showSerName val="0"/>
          <c:showPercent val="0"/>
          <c:showBubbleSize val="0"/>
        </c:dLbls>
        <c:smooth val="0"/>
        <c:axId val="1344241952"/>
        <c:axId val="1344241120"/>
      </c:lineChart>
      <c:catAx>
        <c:axId val="134424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41120"/>
        <c:crosses val="autoZero"/>
        <c:auto val="1"/>
        <c:lblAlgn val="ctr"/>
        <c:lblOffset val="100"/>
        <c:noMultiLvlLbl val="0"/>
      </c:catAx>
      <c:valAx>
        <c:axId val="134424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4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'Q1-LineFit'!$V$2</c:f>
              <c:strCache>
                <c:ptCount val="1"/>
                <c:pt idx="0">
                  <c:v>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4"/>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'Q1-LineFit'!$U$3:$U$21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numCache>
            </c:numRef>
          </c:cat>
          <c:val>
            <c:numRef>
              <c:f>'Q1-LineFit'!$V$3:$V$21</c:f>
              <c:numCache>
                <c:formatCode>0.00</c:formatCode>
                <c:ptCount val="19"/>
                <c:pt idx="0">
                  <c:v>3.448338319277596</c:v>
                </c:pt>
                <c:pt idx="1">
                  <c:v>4.3863059585546127</c:v>
                </c:pt>
                <c:pt idx="2">
                  <c:v>6.2202719494760998</c:v>
                </c:pt>
                <c:pt idx="3">
                  <c:v>7.5764787941157143</c:v>
                </c:pt>
                <c:pt idx="4">
                  <c:v>9.621906344048714</c:v>
                </c:pt>
                <c:pt idx="5">
                  <c:v>8.2470974051475849</c:v>
                </c:pt>
                <c:pt idx="6">
                  <c:v>6.958730843245255</c:v>
                </c:pt>
                <c:pt idx="7">
                  <c:v>11.195751023760337</c:v>
                </c:pt>
                <c:pt idx="8">
                  <c:v>12.744808459990077</c:v>
                </c:pt>
                <c:pt idx="9">
                  <c:v>16.258526856494719</c:v>
                </c:pt>
                <c:pt idx="10">
                  <c:v>15.122436302522503</c:v>
                </c:pt>
                <c:pt idx="11">
                  <c:v>29.328942693370582</c:v>
                </c:pt>
                <c:pt idx="12">
                  <c:v>35.784100227015848</c:v>
                </c:pt>
                <c:pt idx="13">
                  <c:v>44.230065202574266</c:v>
                </c:pt>
                <c:pt idx="14">
                  <c:v>34.534519418258327</c:v>
                </c:pt>
                <c:pt idx="15">
                  <c:v>62.130593321073064</c:v>
                </c:pt>
                <c:pt idx="16">
                  <c:v>54.537424373729969</c:v>
                </c:pt>
                <c:pt idx="17">
                  <c:v>62.019973775772854</c:v>
                </c:pt>
                <c:pt idx="18">
                  <c:v>110.6221452378914</c:v>
                </c:pt>
              </c:numCache>
            </c:numRef>
          </c:val>
          <c:smooth val="0"/>
          <c:extLst>
            <c:ext xmlns:c16="http://schemas.microsoft.com/office/drawing/2014/chart" uri="{C3380CC4-5D6E-409C-BE32-E72D297353CC}">
              <c16:uniqueId val="{00000000-C689-41A5-B0CC-A9DF18649472}"/>
            </c:ext>
          </c:extLst>
        </c:ser>
        <c:dLbls>
          <c:showLegendKey val="0"/>
          <c:showVal val="0"/>
          <c:showCatName val="0"/>
          <c:showSerName val="0"/>
          <c:showPercent val="0"/>
          <c:showBubbleSize val="0"/>
        </c:dLbls>
        <c:smooth val="0"/>
        <c:axId val="1396054416"/>
        <c:axId val="1396056080"/>
      </c:lineChart>
      <c:catAx>
        <c:axId val="139605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layout>
            <c:manualLayout>
              <c:xMode val="edge"/>
              <c:yMode val="edge"/>
              <c:x val="0.51076968503937004"/>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56080"/>
        <c:crosses val="autoZero"/>
        <c:auto val="1"/>
        <c:lblAlgn val="ctr"/>
        <c:lblOffset val="100"/>
        <c:noMultiLvlLbl val="0"/>
      </c:catAx>
      <c:valAx>
        <c:axId val="139605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05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'Q3-Consumer Product Co.'!$B$1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trendline>
            <c:spPr>
              <a:ln w="19050" cap="rnd">
                <a:solidFill>
                  <a:schemeClr val="accent1"/>
                </a:solidFill>
                <a:prstDash val="sysDot"/>
              </a:ln>
              <a:effectLst/>
            </c:spPr>
            <c:trendlineType val="poly"/>
            <c:order val="3"/>
            <c:dispRSqr val="1"/>
            <c:dispEq val="1"/>
            <c:trendlineLbl>
              <c:layout>
                <c:manualLayout>
                  <c:x val="0.100167104111986"/>
                  <c:y val="0.319208036423025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'Q3-Consumer Product Co.'!$A$2:$A$5</c:f>
              <c:numCache>
                <c:formatCode>"$"#,##0</c:formatCode>
                <c:ptCount val="4"/>
                <c:pt idx="0">
                  <c:v>300</c:v>
                </c:pt>
                <c:pt idx="1">
                  <c:v>350</c:v>
                </c:pt>
                <c:pt idx="2">
                  <c:v>400</c:v>
                </c:pt>
                <c:pt idx="3">
                  <c:v>450</c:v>
                </c:pt>
              </c:numCache>
            </c:numRef>
          </c:xVal>
          <c:yVal>
            <c:numRef>
              <c:f>'Q3-Consumer Product Co.'!$B$2:$B$5</c:f>
              <c:numCache>
                <c:formatCode>"$"#,##0</c:formatCode>
                <c:ptCount val="4"/>
                <c:pt idx="0">
                  <c:v>7000</c:v>
                </c:pt>
                <c:pt idx="1">
                  <c:v>9000</c:v>
                </c:pt>
                <c:pt idx="2">
                  <c:v>10000</c:v>
                </c:pt>
                <c:pt idx="3">
                  <c:v>10600</c:v>
                </c:pt>
              </c:numCache>
            </c:numRef>
          </c:yVal>
          <c:smooth val="0"/>
          <c:extLst>
            <c:ext xmlns:c16="http://schemas.microsoft.com/office/drawing/2014/chart" uri="{C3380CC4-5D6E-409C-BE32-E72D297353CC}">
              <c16:uniqueId val="{00000000-EAE4-44D7-8C2E-506A0885A3EA}"/>
            </c:ext>
          </c:extLst>
        </c:ser>
        <c:dLbls>
          <c:showLegendKey val="0"/>
          <c:showVal val="0"/>
          <c:showCatName val="0"/>
          <c:showSerName val="0"/>
          <c:showPercent val="0"/>
          <c:showBubbleSize val="0"/>
        </c:dLbls>
        <c:axId val="1387464416"/>
        <c:axId val="1387466496"/>
      </c:scatterChart>
      <c:valAx>
        <c:axId val="1387464416"/>
        <c:scaling>
          <c:orientation val="minMax"/>
          <c:min val="2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Advertising 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66496"/>
        <c:crosses val="autoZero"/>
        <c:crossBetween val="midCat"/>
      </c:valAx>
      <c:valAx>
        <c:axId val="138746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6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'Q4-Demographics'!$D$1</c:f>
              <c:strCache>
                <c:ptCount val="1"/>
                <c:pt idx="0">
                  <c:v>Unemployment (July 1999)</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8848568633986676E-2"/>
                  <c:y val="-0.113056665604660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'Q4-Demographics'!$C$2:$C$132</c:f>
              <c:numCache>
                <c:formatCode>0.00</c:formatCode>
                <c:ptCount val="131"/>
                <c:pt idx="0">
                  <c:v>125.9</c:v>
                </c:pt>
                <c:pt idx="1">
                  <c:v>99.1</c:v>
                </c:pt>
                <c:pt idx="2">
                  <c:v>95.2</c:v>
                </c:pt>
                <c:pt idx="3">
                  <c:v>91.8</c:v>
                </c:pt>
                <c:pt idx="4">
                  <c:v>92.4</c:v>
                </c:pt>
                <c:pt idx="5">
                  <c:v>87.2</c:v>
                </c:pt>
                <c:pt idx="6">
                  <c:v>99.9</c:v>
                </c:pt>
                <c:pt idx="7">
                  <c:v>99.7</c:v>
                </c:pt>
                <c:pt idx="8">
                  <c:v>106.1</c:v>
                </c:pt>
                <c:pt idx="9">
                  <c:v>105.8</c:v>
                </c:pt>
                <c:pt idx="10">
                  <c:v>122</c:v>
                </c:pt>
                <c:pt idx="11">
                  <c:v>114</c:v>
                </c:pt>
                <c:pt idx="12">
                  <c:v>122.8</c:v>
                </c:pt>
                <c:pt idx="13">
                  <c:v>144.69999999999999</c:v>
                </c:pt>
                <c:pt idx="14">
                  <c:v>96.8</c:v>
                </c:pt>
                <c:pt idx="15">
                  <c:v>105.3</c:v>
                </c:pt>
                <c:pt idx="16">
                  <c:v>92.5</c:v>
                </c:pt>
                <c:pt idx="17">
                  <c:v>121.8</c:v>
                </c:pt>
                <c:pt idx="18">
                  <c:v>132</c:v>
                </c:pt>
                <c:pt idx="19">
                  <c:v>108.1</c:v>
                </c:pt>
                <c:pt idx="20">
                  <c:v>97.2</c:v>
                </c:pt>
                <c:pt idx="21">
                  <c:v>95.4</c:v>
                </c:pt>
                <c:pt idx="22">
                  <c:v>104.5</c:v>
                </c:pt>
                <c:pt idx="23">
                  <c:v>97</c:v>
                </c:pt>
                <c:pt idx="24">
                  <c:v>93.6</c:v>
                </c:pt>
                <c:pt idx="25">
                  <c:v>100.1</c:v>
                </c:pt>
                <c:pt idx="26">
                  <c:v>97.8</c:v>
                </c:pt>
                <c:pt idx="27">
                  <c:v>104.7</c:v>
                </c:pt>
                <c:pt idx="28">
                  <c:v>97.4</c:v>
                </c:pt>
                <c:pt idx="29">
                  <c:v>93.9</c:v>
                </c:pt>
                <c:pt idx="30">
                  <c:v>95.1</c:v>
                </c:pt>
                <c:pt idx="31">
                  <c:v>94.7</c:v>
                </c:pt>
                <c:pt idx="32">
                  <c:v>107.5</c:v>
                </c:pt>
                <c:pt idx="33">
                  <c:v>102.7</c:v>
                </c:pt>
                <c:pt idx="34">
                  <c:v>99.8</c:v>
                </c:pt>
                <c:pt idx="35">
                  <c:v>121.6</c:v>
                </c:pt>
                <c:pt idx="36">
                  <c:v>103.6</c:v>
                </c:pt>
                <c:pt idx="37">
                  <c:v>95.1</c:v>
                </c:pt>
                <c:pt idx="38">
                  <c:v>93.3</c:v>
                </c:pt>
                <c:pt idx="39">
                  <c:v>94.9</c:v>
                </c:pt>
                <c:pt idx="40">
                  <c:v>90.9</c:v>
                </c:pt>
                <c:pt idx="41">
                  <c:v>95.1</c:v>
                </c:pt>
                <c:pt idx="42">
                  <c:v>94.8</c:v>
                </c:pt>
                <c:pt idx="43">
                  <c:v>95.9</c:v>
                </c:pt>
                <c:pt idx="44">
                  <c:v>92.8</c:v>
                </c:pt>
                <c:pt idx="45">
                  <c:v>98.5</c:v>
                </c:pt>
                <c:pt idx="46">
                  <c:v>94.5</c:v>
                </c:pt>
                <c:pt idx="47">
                  <c:v>94.9</c:v>
                </c:pt>
                <c:pt idx="48">
                  <c:v>136.80000000000001</c:v>
                </c:pt>
                <c:pt idx="49">
                  <c:v>102.3</c:v>
                </c:pt>
                <c:pt idx="50">
                  <c:v>113</c:v>
                </c:pt>
                <c:pt idx="51">
                  <c:v>102.1</c:v>
                </c:pt>
                <c:pt idx="52">
                  <c:v>102.9</c:v>
                </c:pt>
                <c:pt idx="53">
                  <c:v>99.7</c:v>
                </c:pt>
                <c:pt idx="54">
                  <c:v>97.5</c:v>
                </c:pt>
                <c:pt idx="55">
                  <c:v>93.1</c:v>
                </c:pt>
                <c:pt idx="56">
                  <c:v>96.1</c:v>
                </c:pt>
                <c:pt idx="57">
                  <c:v>94.5</c:v>
                </c:pt>
                <c:pt idx="58">
                  <c:v>97.4</c:v>
                </c:pt>
                <c:pt idx="59">
                  <c:v>94.3</c:v>
                </c:pt>
                <c:pt idx="60">
                  <c:v>102.7</c:v>
                </c:pt>
                <c:pt idx="61">
                  <c:v>102.5</c:v>
                </c:pt>
                <c:pt idx="62">
                  <c:v>101.8</c:v>
                </c:pt>
                <c:pt idx="63">
                  <c:v>100</c:v>
                </c:pt>
                <c:pt idx="64">
                  <c:v>96.8</c:v>
                </c:pt>
                <c:pt idx="65">
                  <c:v>97.5</c:v>
                </c:pt>
                <c:pt idx="66">
                  <c:v>97.3</c:v>
                </c:pt>
                <c:pt idx="67">
                  <c:v>97.8</c:v>
                </c:pt>
                <c:pt idx="68">
                  <c:v>99.9</c:v>
                </c:pt>
                <c:pt idx="69">
                  <c:v>100.8</c:v>
                </c:pt>
                <c:pt idx="70">
                  <c:v>88.8</c:v>
                </c:pt>
                <c:pt idx="71">
                  <c:v>92.3</c:v>
                </c:pt>
                <c:pt idx="72">
                  <c:v>108.8</c:v>
                </c:pt>
                <c:pt idx="73">
                  <c:v>132.6</c:v>
                </c:pt>
                <c:pt idx="74">
                  <c:v>102.8</c:v>
                </c:pt>
                <c:pt idx="75">
                  <c:v>105.6</c:v>
                </c:pt>
                <c:pt idx="76">
                  <c:v>111.8</c:v>
                </c:pt>
                <c:pt idx="77">
                  <c:v>109.7</c:v>
                </c:pt>
                <c:pt idx="78">
                  <c:v>97.3</c:v>
                </c:pt>
                <c:pt idx="79">
                  <c:v>226.5</c:v>
                </c:pt>
                <c:pt idx="80">
                  <c:v>110.4</c:v>
                </c:pt>
                <c:pt idx="81">
                  <c:v>102.9</c:v>
                </c:pt>
                <c:pt idx="82">
                  <c:v>96.3</c:v>
                </c:pt>
                <c:pt idx="83">
                  <c:v>101.1</c:v>
                </c:pt>
                <c:pt idx="84">
                  <c:v>106</c:v>
                </c:pt>
                <c:pt idx="85">
                  <c:v>101.4</c:v>
                </c:pt>
                <c:pt idx="86">
                  <c:v>96.9</c:v>
                </c:pt>
                <c:pt idx="87">
                  <c:v>90.2</c:v>
                </c:pt>
                <c:pt idx="88">
                  <c:v>89.4</c:v>
                </c:pt>
                <c:pt idx="89">
                  <c:v>108.9</c:v>
                </c:pt>
                <c:pt idx="90">
                  <c:v>107.3</c:v>
                </c:pt>
                <c:pt idx="91">
                  <c:v>103.3</c:v>
                </c:pt>
                <c:pt idx="92">
                  <c:v>104.4</c:v>
                </c:pt>
                <c:pt idx="93">
                  <c:v>101.6</c:v>
                </c:pt>
                <c:pt idx="94">
                  <c:v>104.9</c:v>
                </c:pt>
                <c:pt idx="95">
                  <c:v>127.4</c:v>
                </c:pt>
                <c:pt idx="96">
                  <c:v>113.3</c:v>
                </c:pt>
                <c:pt idx="97">
                  <c:v>97.5</c:v>
                </c:pt>
                <c:pt idx="98">
                  <c:v>95.2</c:v>
                </c:pt>
                <c:pt idx="99">
                  <c:v>94.2</c:v>
                </c:pt>
                <c:pt idx="100">
                  <c:v>95.2</c:v>
                </c:pt>
                <c:pt idx="101">
                  <c:v>100.2</c:v>
                </c:pt>
                <c:pt idx="102">
                  <c:v>96.6</c:v>
                </c:pt>
                <c:pt idx="103">
                  <c:v>93.8</c:v>
                </c:pt>
                <c:pt idx="104">
                  <c:v>95.3</c:v>
                </c:pt>
                <c:pt idx="105">
                  <c:v>91.7</c:v>
                </c:pt>
                <c:pt idx="106">
                  <c:v>91.8</c:v>
                </c:pt>
                <c:pt idx="107">
                  <c:v>90</c:v>
                </c:pt>
                <c:pt idx="108">
                  <c:v>100.9</c:v>
                </c:pt>
                <c:pt idx="109">
                  <c:v>93.6</c:v>
                </c:pt>
                <c:pt idx="110">
                  <c:v>101.8</c:v>
                </c:pt>
                <c:pt idx="111">
                  <c:v>95</c:v>
                </c:pt>
                <c:pt idx="112">
                  <c:v>96.8</c:v>
                </c:pt>
                <c:pt idx="113">
                  <c:v>99.6</c:v>
                </c:pt>
                <c:pt idx="114">
                  <c:v>92.1</c:v>
                </c:pt>
                <c:pt idx="115">
                  <c:v>100.9</c:v>
                </c:pt>
                <c:pt idx="116">
                  <c:v>100.5</c:v>
                </c:pt>
                <c:pt idx="117">
                  <c:v>102</c:v>
                </c:pt>
                <c:pt idx="118">
                  <c:v>93</c:v>
                </c:pt>
                <c:pt idx="119">
                  <c:v>109.6</c:v>
                </c:pt>
                <c:pt idx="120">
                  <c:v>103.4</c:v>
                </c:pt>
                <c:pt idx="121">
                  <c:v>119.7</c:v>
                </c:pt>
                <c:pt idx="122">
                  <c:v>106.7</c:v>
                </c:pt>
                <c:pt idx="123">
                  <c:v>102.6</c:v>
                </c:pt>
                <c:pt idx="124">
                  <c:v>97</c:v>
                </c:pt>
                <c:pt idx="125">
                  <c:v>98.5</c:v>
                </c:pt>
                <c:pt idx="126">
                  <c:v>107.5</c:v>
                </c:pt>
                <c:pt idx="127">
                  <c:v>96.6</c:v>
                </c:pt>
                <c:pt idx="128">
                  <c:v>100.8</c:v>
                </c:pt>
                <c:pt idx="129">
                  <c:v>101.4</c:v>
                </c:pt>
                <c:pt idx="130">
                  <c:v>95</c:v>
                </c:pt>
              </c:numCache>
            </c:numRef>
          </c:xVal>
          <c:yVal>
            <c:numRef>
              <c:f>'Q4-Demographics'!$D$2:$D$132</c:f>
              <c:numCache>
                <c:formatCode>0.00%</c:formatCode>
                <c:ptCount val="131"/>
                <c:pt idx="0">
                  <c:v>3.6000000000000004E-2</c:v>
                </c:pt>
                <c:pt idx="1">
                  <c:v>2.7000000000000003E-2</c:v>
                </c:pt>
                <c:pt idx="2">
                  <c:v>2.7000000000000003E-2</c:v>
                </c:pt>
                <c:pt idx="3">
                  <c:v>3.6000000000000004E-2</c:v>
                </c:pt>
                <c:pt idx="4">
                  <c:v>2.8999999999999998E-2</c:v>
                </c:pt>
                <c:pt idx="5">
                  <c:v>3.2000000000000001E-2</c:v>
                </c:pt>
                <c:pt idx="6">
                  <c:v>2.6000000000000002E-2</c:v>
                </c:pt>
                <c:pt idx="7">
                  <c:v>2.3E-2</c:v>
                </c:pt>
                <c:pt idx="8">
                  <c:v>0.125</c:v>
                </c:pt>
                <c:pt idx="9">
                  <c:v>0.13800000000000001</c:v>
                </c:pt>
                <c:pt idx="10">
                  <c:v>6.3E-2</c:v>
                </c:pt>
                <c:pt idx="11">
                  <c:v>4.0999999999999995E-2</c:v>
                </c:pt>
                <c:pt idx="12">
                  <c:v>3.2000000000000001E-2</c:v>
                </c:pt>
                <c:pt idx="13">
                  <c:v>2.5000000000000001E-2</c:v>
                </c:pt>
                <c:pt idx="14">
                  <c:v>3.7000000000000005E-2</c:v>
                </c:pt>
                <c:pt idx="15">
                  <c:v>2.5999999999999999E-2</c:v>
                </c:pt>
                <c:pt idx="16">
                  <c:v>5.7999999999999996E-2</c:v>
                </c:pt>
                <c:pt idx="17">
                  <c:v>3.4000000000000002E-2</c:v>
                </c:pt>
                <c:pt idx="18">
                  <c:v>2.8999999999999998E-2</c:v>
                </c:pt>
                <c:pt idx="19">
                  <c:v>3.2000000000000001E-2</c:v>
                </c:pt>
                <c:pt idx="20">
                  <c:v>4.4000000000000004E-2</c:v>
                </c:pt>
                <c:pt idx="21">
                  <c:v>2.8999999999999998E-2</c:v>
                </c:pt>
                <c:pt idx="22">
                  <c:v>6.7000000000000004E-2</c:v>
                </c:pt>
                <c:pt idx="23">
                  <c:v>2.8999999999999998E-2</c:v>
                </c:pt>
                <c:pt idx="24">
                  <c:v>3.7000000000000005E-2</c:v>
                </c:pt>
                <c:pt idx="25">
                  <c:v>3.1E-2</c:v>
                </c:pt>
                <c:pt idx="26">
                  <c:v>2.9000000000000001E-2</c:v>
                </c:pt>
                <c:pt idx="27">
                  <c:v>5.6000000000000001E-2</c:v>
                </c:pt>
                <c:pt idx="28">
                  <c:v>0.03</c:v>
                </c:pt>
                <c:pt idx="29">
                  <c:v>4.4000000000000004E-2</c:v>
                </c:pt>
                <c:pt idx="30">
                  <c:v>4.7E-2</c:v>
                </c:pt>
                <c:pt idx="31">
                  <c:v>1.8000000000000002E-2</c:v>
                </c:pt>
                <c:pt idx="32">
                  <c:v>2.5999999999999999E-2</c:v>
                </c:pt>
                <c:pt idx="33">
                  <c:v>3.3000000000000002E-2</c:v>
                </c:pt>
                <c:pt idx="34">
                  <c:v>4.4999999999999998E-2</c:v>
                </c:pt>
                <c:pt idx="35">
                  <c:v>0.04</c:v>
                </c:pt>
                <c:pt idx="36">
                  <c:v>4.0999999999999995E-2</c:v>
                </c:pt>
                <c:pt idx="37">
                  <c:v>3.6000000000000004E-2</c:v>
                </c:pt>
                <c:pt idx="38">
                  <c:v>2.4E-2</c:v>
                </c:pt>
                <c:pt idx="39">
                  <c:v>2.3E-2</c:v>
                </c:pt>
                <c:pt idx="40">
                  <c:v>2.4E-2</c:v>
                </c:pt>
                <c:pt idx="41">
                  <c:v>4.2999999999999997E-2</c:v>
                </c:pt>
                <c:pt idx="42">
                  <c:v>3.3000000000000002E-2</c:v>
                </c:pt>
                <c:pt idx="43">
                  <c:v>1.9E-2</c:v>
                </c:pt>
                <c:pt idx="44">
                  <c:v>2.7000000000000003E-2</c:v>
                </c:pt>
                <c:pt idx="45">
                  <c:v>3.7000000000000005E-2</c:v>
                </c:pt>
                <c:pt idx="46">
                  <c:v>0.04</c:v>
                </c:pt>
                <c:pt idx="47">
                  <c:v>4.8000000000000001E-2</c:v>
                </c:pt>
                <c:pt idx="48">
                  <c:v>2.1999999999999999E-2</c:v>
                </c:pt>
                <c:pt idx="49">
                  <c:v>4.7E-2</c:v>
                </c:pt>
                <c:pt idx="50">
                  <c:v>2.7999999999999997E-2</c:v>
                </c:pt>
                <c:pt idx="51">
                  <c:v>2.5000000000000001E-2</c:v>
                </c:pt>
                <c:pt idx="52">
                  <c:v>2.1000000000000001E-2</c:v>
                </c:pt>
                <c:pt idx="53">
                  <c:v>1.4999999999999999E-2</c:v>
                </c:pt>
                <c:pt idx="54">
                  <c:v>1.2E-2</c:v>
                </c:pt>
                <c:pt idx="55">
                  <c:v>1.3999999999999999E-2</c:v>
                </c:pt>
                <c:pt idx="56">
                  <c:v>3.2000000000000001E-2</c:v>
                </c:pt>
                <c:pt idx="57">
                  <c:v>2.5000000000000001E-2</c:v>
                </c:pt>
                <c:pt idx="58">
                  <c:v>3.5000000000000003E-2</c:v>
                </c:pt>
                <c:pt idx="59">
                  <c:v>2.8000000000000001E-2</c:v>
                </c:pt>
                <c:pt idx="60">
                  <c:v>3.7999999999999999E-2</c:v>
                </c:pt>
                <c:pt idx="61">
                  <c:v>5.7000000000000002E-2</c:v>
                </c:pt>
                <c:pt idx="62">
                  <c:v>5.2000000000000005E-2</c:v>
                </c:pt>
                <c:pt idx="63">
                  <c:v>3.3000000000000002E-2</c:v>
                </c:pt>
                <c:pt idx="64">
                  <c:v>0.05</c:v>
                </c:pt>
                <c:pt idx="65">
                  <c:v>2.7999999999999997E-2</c:v>
                </c:pt>
                <c:pt idx="66">
                  <c:v>1.9E-2</c:v>
                </c:pt>
                <c:pt idx="67">
                  <c:v>4.2000000000000003E-2</c:v>
                </c:pt>
                <c:pt idx="68">
                  <c:v>1.8000000000000002E-2</c:v>
                </c:pt>
                <c:pt idx="69">
                  <c:v>1.1000000000000001E-2</c:v>
                </c:pt>
                <c:pt idx="70">
                  <c:v>1.3999999999999999E-2</c:v>
                </c:pt>
                <c:pt idx="71">
                  <c:v>1.9E-2</c:v>
                </c:pt>
                <c:pt idx="72">
                  <c:v>2.3E-2</c:v>
                </c:pt>
                <c:pt idx="73">
                  <c:v>0.127</c:v>
                </c:pt>
                <c:pt idx="74">
                  <c:v>4.5999999999999999E-2</c:v>
                </c:pt>
                <c:pt idx="75">
                  <c:v>3.3000000000000002E-2</c:v>
                </c:pt>
                <c:pt idx="76">
                  <c:v>2.8000000000000001E-2</c:v>
                </c:pt>
                <c:pt idx="77">
                  <c:v>3.1E-2</c:v>
                </c:pt>
                <c:pt idx="78">
                  <c:v>4.4999999999999998E-2</c:v>
                </c:pt>
                <c:pt idx="79">
                  <c:v>7.5999999999999998E-2</c:v>
                </c:pt>
                <c:pt idx="80">
                  <c:v>3.5000000000000003E-2</c:v>
                </c:pt>
                <c:pt idx="81">
                  <c:v>3.4000000000000002E-2</c:v>
                </c:pt>
                <c:pt idx="82">
                  <c:v>3.6999999999999998E-2</c:v>
                </c:pt>
                <c:pt idx="83">
                  <c:v>3.2000000000000001E-2</c:v>
                </c:pt>
                <c:pt idx="84">
                  <c:v>4.2000000000000003E-2</c:v>
                </c:pt>
                <c:pt idx="85">
                  <c:v>2.5000000000000001E-2</c:v>
                </c:pt>
                <c:pt idx="86">
                  <c:v>4.5999999999999999E-2</c:v>
                </c:pt>
                <c:pt idx="87">
                  <c:v>0.03</c:v>
                </c:pt>
                <c:pt idx="88">
                  <c:v>0.03</c:v>
                </c:pt>
                <c:pt idx="89">
                  <c:v>5.0999999999999997E-2</c:v>
                </c:pt>
                <c:pt idx="90">
                  <c:v>4.2999999999999997E-2</c:v>
                </c:pt>
                <c:pt idx="91">
                  <c:v>5.5E-2</c:v>
                </c:pt>
                <c:pt idx="92">
                  <c:v>4.4000000000000004E-2</c:v>
                </c:pt>
                <c:pt idx="93">
                  <c:v>4.7E-2</c:v>
                </c:pt>
                <c:pt idx="94">
                  <c:v>2.7000000000000003E-2</c:v>
                </c:pt>
                <c:pt idx="95">
                  <c:v>0.04</c:v>
                </c:pt>
                <c:pt idx="96">
                  <c:v>4.3099999999999999E-2</c:v>
                </c:pt>
                <c:pt idx="97">
                  <c:v>5.0999999999999997E-2</c:v>
                </c:pt>
                <c:pt idx="98">
                  <c:v>2.5000000000000001E-2</c:v>
                </c:pt>
                <c:pt idx="99">
                  <c:v>1.7999999999999999E-2</c:v>
                </c:pt>
                <c:pt idx="100">
                  <c:v>2.5000000000000001E-2</c:v>
                </c:pt>
                <c:pt idx="101">
                  <c:v>2.4E-2</c:v>
                </c:pt>
                <c:pt idx="102">
                  <c:v>1.3999999999999999E-2</c:v>
                </c:pt>
                <c:pt idx="103">
                  <c:v>3.4000000000000002E-2</c:v>
                </c:pt>
                <c:pt idx="104">
                  <c:v>3.2000000000000001E-2</c:v>
                </c:pt>
                <c:pt idx="105">
                  <c:v>2.5000000000000001E-2</c:v>
                </c:pt>
                <c:pt idx="106">
                  <c:v>3.4000000000000002E-2</c:v>
                </c:pt>
                <c:pt idx="107">
                  <c:v>3.1E-2</c:v>
                </c:pt>
                <c:pt idx="108">
                  <c:v>2.4E-2</c:v>
                </c:pt>
                <c:pt idx="109">
                  <c:v>6.4000000000000001E-2</c:v>
                </c:pt>
                <c:pt idx="110">
                  <c:v>2.9000000000000001E-2</c:v>
                </c:pt>
                <c:pt idx="111">
                  <c:v>9.8000000000000004E-2</c:v>
                </c:pt>
                <c:pt idx="112">
                  <c:v>3.7999999999999999E-2</c:v>
                </c:pt>
                <c:pt idx="113">
                  <c:v>3.2000000000000001E-2</c:v>
                </c:pt>
                <c:pt idx="114">
                  <c:v>3.3000000000000002E-2</c:v>
                </c:pt>
                <c:pt idx="115">
                  <c:v>2.7000000000000003E-2</c:v>
                </c:pt>
                <c:pt idx="116">
                  <c:v>3.3000000000000002E-2</c:v>
                </c:pt>
                <c:pt idx="117">
                  <c:v>2.7999999999999997E-2</c:v>
                </c:pt>
                <c:pt idx="118">
                  <c:v>2.1000000000000001E-2</c:v>
                </c:pt>
                <c:pt idx="119">
                  <c:v>1.9E-2</c:v>
                </c:pt>
                <c:pt idx="120">
                  <c:v>4.8000000000000001E-2</c:v>
                </c:pt>
                <c:pt idx="121">
                  <c:v>3.1E-2</c:v>
                </c:pt>
                <c:pt idx="122">
                  <c:v>5.2999999999999999E-2</c:v>
                </c:pt>
                <c:pt idx="123">
                  <c:v>0.11700000000000001</c:v>
                </c:pt>
                <c:pt idx="124">
                  <c:v>2.4E-2</c:v>
                </c:pt>
                <c:pt idx="125">
                  <c:v>2.5000000000000001E-2</c:v>
                </c:pt>
                <c:pt idx="126">
                  <c:v>3.3000000000000002E-2</c:v>
                </c:pt>
                <c:pt idx="127">
                  <c:v>4.4000000000000004E-2</c:v>
                </c:pt>
                <c:pt idx="128">
                  <c:v>5.7999999999999996E-2</c:v>
                </c:pt>
                <c:pt idx="129">
                  <c:v>0.05</c:v>
                </c:pt>
                <c:pt idx="130">
                  <c:v>3.3000000000000002E-2</c:v>
                </c:pt>
              </c:numCache>
            </c:numRef>
          </c:yVal>
          <c:smooth val="0"/>
          <c:extLst>
            <c:ext xmlns:c16="http://schemas.microsoft.com/office/drawing/2014/chart" uri="{C3380CC4-5D6E-409C-BE32-E72D297353CC}">
              <c16:uniqueId val="{00000000-C62B-45FD-815D-6284C180875C}"/>
            </c:ext>
          </c:extLst>
        </c:ser>
        <c:dLbls>
          <c:showLegendKey val="0"/>
          <c:showVal val="0"/>
          <c:showCatName val="0"/>
          <c:showSerName val="0"/>
          <c:showPercent val="0"/>
          <c:showBubbleSize val="0"/>
        </c:dLbls>
        <c:axId val="1388195440"/>
        <c:axId val="1388197104"/>
      </c:scatterChart>
      <c:valAx>
        <c:axId val="1388195440"/>
        <c:scaling>
          <c:orientation val="minMax"/>
          <c:min val="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 Living 1999 - US Avg = 100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97104"/>
        <c:crosses val="autoZero"/>
        <c:crossBetween val="midCat"/>
      </c:valAx>
      <c:valAx>
        <c:axId val="138819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Unemployment (July 1999)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9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'Q4-Demographics'!$D$135</c:f>
              <c:strCache>
                <c:ptCount val="1"/>
                <c:pt idx="0">
                  <c:v>Unemployment (July 1999)</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5056297574453677E-4"/>
                  <c:y val="-0.192287109944590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'Q4-Demographics'!$C$136:$C$265</c:f>
              <c:numCache>
                <c:formatCode>0.00</c:formatCode>
                <c:ptCount val="130"/>
                <c:pt idx="0">
                  <c:v>125.9</c:v>
                </c:pt>
                <c:pt idx="1">
                  <c:v>99.1</c:v>
                </c:pt>
                <c:pt idx="2">
                  <c:v>95.2</c:v>
                </c:pt>
                <c:pt idx="3">
                  <c:v>91.8</c:v>
                </c:pt>
                <c:pt idx="4">
                  <c:v>92.4</c:v>
                </c:pt>
                <c:pt idx="5">
                  <c:v>87.2</c:v>
                </c:pt>
                <c:pt idx="6">
                  <c:v>99.9</c:v>
                </c:pt>
                <c:pt idx="7">
                  <c:v>99.7</c:v>
                </c:pt>
                <c:pt idx="8">
                  <c:v>106.1</c:v>
                </c:pt>
                <c:pt idx="9">
                  <c:v>105.8</c:v>
                </c:pt>
                <c:pt idx="10">
                  <c:v>122</c:v>
                </c:pt>
                <c:pt idx="11">
                  <c:v>114</c:v>
                </c:pt>
                <c:pt idx="12">
                  <c:v>122.8</c:v>
                </c:pt>
                <c:pt idx="13">
                  <c:v>144.69999999999999</c:v>
                </c:pt>
                <c:pt idx="14">
                  <c:v>96.8</c:v>
                </c:pt>
                <c:pt idx="15">
                  <c:v>105.3</c:v>
                </c:pt>
                <c:pt idx="16">
                  <c:v>92.5</c:v>
                </c:pt>
                <c:pt idx="17">
                  <c:v>121.8</c:v>
                </c:pt>
                <c:pt idx="18">
                  <c:v>132</c:v>
                </c:pt>
                <c:pt idx="19">
                  <c:v>108.1</c:v>
                </c:pt>
                <c:pt idx="20">
                  <c:v>97.2</c:v>
                </c:pt>
                <c:pt idx="21">
                  <c:v>95.4</c:v>
                </c:pt>
                <c:pt idx="22">
                  <c:v>104.5</c:v>
                </c:pt>
                <c:pt idx="23">
                  <c:v>97</c:v>
                </c:pt>
                <c:pt idx="24">
                  <c:v>93.6</c:v>
                </c:pt>
                <c:pt idx="25">
                  <c:v>100.1</c:v>
                </c:pt>
                <c:pt idx="26">
                  <c:v>97.8</c:v>
                </c:pt>
                <c:pt idx="27">
                  <c:v>104.7</c:v>
                </c:pt>
                <c:pt idx="28">
                  <c:v>97.4</c:v>
                </c:pt>
                <c:pt idx="29">
                  <c:v>93.9</c:v>
                </c:pt>
                <c:pt idx="30">
                  <c:v>95.1</c:v>
                </c:pt>
                <c:pt idx="31">
                  <c:v>94.7</c:v>
                </c:pt>
                <c:pt idx="32">
                  <c:v>107.5</c:v>
                </c:pt>
                <c:pt idx="33">
                  <c:v>102.7</c:v>
                </c:pt>
                <c:pt idx="34">
                  <c:v>99.8</c:v>
                </c:pt>
                <c:pt idx="35">
                  <c:v>121.6</c:v>
                </c:pt>
                <c:pt idx="36">
                  <c:v>103.6</c:v>
                </c:pt>
                <c:pt idx="37">
                  <c:v>95.1</c:v>
                </c:pt>
                <c:pt idx="38">
                  <c:v>93.3</c:v>
                </c:pt>
                <c:pt idx="39">
                  <c:v>94.9</c:v>
                </c:pt>
                <c:pt idx="40">
                  <c:v>90.9</c:v>
                </c:pt>
                <c:pt idx="41">
                  <c:v>95.1</c:v>
                </c:pt>
                <c:pt idx="42">
                  <c:v>94.8</c:v>
                </c:pt>
                <c:pt idx="43">
                  <c:v>95.9</c:v>
                </c:pt>
                <c:pt idx="44">
                  <c:v>92.8</c:v>
                </c:pt>
                <c:pt idx="45">
                  <c:v>98.5</c:v>
                </c:pt>
                <c:pt idx="46">
                  <c:v>94.5</c:v>
                </c:pt>
                <c:pt idx="47">
                  <c:v>94.9</c:v>
                </c:pt>
                <c:pt idx="48">
                  <c:v>136.80000000000001</c:v>
                </c:pt>
                <c:pt idx="49">
                  <c:v>102.3</c:v>
                </c:pt>
                <c:pt idx="50">
                  <c:v>113</c:v>
                </c:pt>
                <c:pt idx="51">
                  <c:v>102.1</c:v>
                </c:pt>
                <c:pt idx="52">
                  <c:v>102.9</c:v>
                </c:pt>
                <c:pt idx="53">
                  <c:v>99.7</c:v>
                </c:pt>
                <c:pt idx="54">
                  <c:v>97.5</c:v>
                </c:pt>
                <c:pt idx="55">
                  <c:v>93.1</c:v>
                </c:pt>
                <c:pt idx="56">
                  <c:v>96.1</c:v>
                </c:pt>
                <c:pt idx="57">
                  <c:v>94.5</c:v>
                </c:pt>
                <c:pt idx="58">
                  <c:v>97.4</c:v>
                </c:pt>
                <c:pt idx="59">
                  <c:v>94.3</c:v>
                </c:pt>
                <c:pt idx="60">
                  <c:v>102.7</c:v>
                </c:pt>
                <c:pt idx="61">
                  <c:v>102.5</c:v>
                </c:pt>
                <c:pt idx="62">
                  <c:v>101.8</c:v>
                </c:pt>
                <c:pt idx="63">
                  <c:v>100</c:v>
                </c:pt>
                <c:pt idx="64">
                  <c:v>96.8</c:v>
                </c:pt>
                <c:pt idx="65">
                  <c:v>97.5</c:v>
                </c:pt>
                <c:pt idx="66">
                  <c:v>97.3</c:v>
                </c:pt>
                <c:pt idx="67">
                  <c:v>97.8</c:v>
                </c:pt>
                <c:pt idx="68">
                  <c:v>99.9</c:v>
                </c:pt>
                <c:pt idx="69">
                  <c:v>100.8</c:v>
                </c:pt>
                <c:pt idx="70">
                  <c:v>88.8</c:v>
                </c:pt>
                <c:pt idx="71">
                  <c:v>92.3</c:v>
                </c:pt>
                <c:pt idx="72">
                  <c:v>108.8</c:v>
                </c:pt>
                <c:pt idx="73">
                  <c:v>132.6</c:v>
                </c:pt>
                <c:pt idx="74">
                  <c:v>102.8</c:v>
                </c:pt>
                <c:pt idx="75">
                  <c:v>105.6</c:v>
                </c:pt>
                <c:pt idx="76">
                  <c:v>111.8</c:v>
                </c:pt>
                <c:pt idx="77">
                  <c:v>109.7</c:v>
                </c:pt>
                <c:pt idx="78">
                  <c:v>97.3</c:v>
                </c:pt>
                <c:pt idx="79">
                  <c:v>110.4</c:v>
                </c:pt>
                <c:pt idx="80">
                  <c:v>102.9</c:v>
                </c:pt>
                <c:pt idx="81">
                  <c:v>96.3</c:v>
                </c:pt>
                <c:pt idx="82">
                  <c:v>101.1</c:v>
                </c:pt>
                <c:pt idx="83">
                  <c:v>106</c:v>
                </c:pt>
                <c:pt idx="84">
                  <c:v>101.4</c:v>
                </c:pt>
                <c:pt idx="85">
                  <c:v>96.9</c:v>
                </c:pt>
                <c:pt idx="86">
                  <c:v>90.2</c:v>
                </c:pt>
                <c:pt idx="87">
                  <c:v>89.4</c:v>
                </c:pt>
                <c:pt idx="88">
                  <c:v>108.9</c:v>
                </c:pt>
                <c:pt idx="89">
                  <c:v>107.3</c:v>
                </c:pt>
                <c:pt idx="90">
                  <c:v>103.3</c:v>
                </c:pt>
                <c:pt idx="91">
                  <c:v>104.4</c:v>
                </c:pt>
                <c:pt idx="92">
                  <c:v>101.6</c:v>
                </c:pt>
                <c:pt idx="93">
                  <c:v>104.9</c:v>
                </c:pt>
                <c:pt idx="94">
                  <c:v>127.4</c:v>
                </c:pt>
                <c:pt idx="95">
                  <c:v>113.3</c:v>
                </c:pt>
                <c:pt idx="96">
                  <c:v>97.5</c:v>
                </c:pt>
                <c:pt idx="97">
                  <c:v>95.2</c:v>
                </c:pt>
                <c:pt idx="98">
                  <c:v>94.2</c:v>
                </c:pt>
                <c:pt idx="99">
                  <c:v>95.2</c:v>
                </c:pt>
                <c:pt idx="100">
                  <c:v>100.2</c:v>
                </c:pt>
                <c:pt idx="101">
                  <c:v>96.6</c:v>
                </c:pt>
                <c:pt idx="102">
                  <c:v>93.8</c:v>
                </c:pt>
                <c:pt idx="103">
                  <c:v>95.3</c:v>
                </c:pt>
                <c:pt idx="104">
                  <c:v>91.7</c:v>
                </c:pt>
                <c:pt idx="105">
                  <c:v>91.8</c:v>
                </c:pt>
                <c:pt idx="106">
                  <c:v>90</c:v>
                </c:pt>
                <c:pt idx="107">
                  <c:v>100.9</c:v>
                </c:pt>
                <c:pt idx="108">
                  <c:v>93.6</c:v>
                </c:pt>
                <c:pt idx="109">
                  <c:v>101.8</c:v>
                </c:pt>
                <c:pt idx="110">
                  <c:v>95</c:v>
                </c:pt>
                <c:pt idx="111">
                  <c:v>96.8</c:v>
                </c:pt>
                <c:pt idx="112">
                  <c:v>99.6</c:v>
                </c:pt>
                <c:pt idx="113">
                  <c:v>92.1</c:v>
                </c:pt>
                <c:pt idx="114">
                  <c:v>100.9</c:v>
                </c:pt>
                <c:pt idx="115">
                  <c:v>100.5</c:v>
                </c:pt>
                <c:pt idx="116">
                  <c:v>102</c:v>
                </c:pt>
                <c:pt idx="117">
                  <c:v>93</c:v>
                </c:pt>
                <c:pt idx="118">
                  <c:v>109.6</c:v>
                </c:pt>
                <c:pt idx="119">
                  <c:v>103.4</c:v>
                </c:pt>
                <c:pt idx="120">
                  <c:v>119.7</c:v>
                </c:pt>
                <c:pt idx="121">
                  <c:v>106.7</c:v>
                </c:pt>
                <c:pt idx="122">
                  <c:v>102.6</c:v>
                </c:pt>
                <c:pt idx="123">
                  <c:v>97</c:v>
                </c:pt>
                <c:pt idx="124">
                  <c:v>98.5</c:v>
                </c:pt>
                <c:pt idx="125">
                  <c:v>107.5</c:v>
                </c:pt>
                <c:pt idx="126">
                  <c:v>96.6</c:v>
                </c:pt>
                <c:pt idx="127">
                  <c:v>100.8</c:v>
                </c:pt>
                <c:pt idx="128">
                  <c:v>101.4</c:v>
                </c:pt>
                <c:pt idx="129">
                  <c:v>95</c:v>
                </c:pt>
              </c:numCache>
            </c:numRef>
          </c:xVal>
          <c:yVal>
            <c:numRef>
              <c:f>'Q4-Demographics'!$D$136:$D$265</c:f>
              <c:numCache>
                <c:formatCode>0.00%</c:formatCode>
                <c:ptCount val="130"/>
                <c:pt idx="0">
                  <c:v>3.6000000000000004E-2</c:v>
                </c:pt>
                <c:pt idx="1">
                  <c:v>2.7000000000000003E-2</c:v>
                </c:pt>
                <c:pt idx="2">
                  <c:v>2.7000000000000003E-2</c:v>
                </c:pt>
                <c:pt idx="3">
                  <c:v>3.6000000000000004E-2</c:v>
                </c:pt>
                <c:pt idx="4">
                  <c:v>2.8999999999999998E-2</c:v>
                </c:pt>
                <c:pt idx="5">
                  <c:v>3.2000000000000001E-2</c:v>
                </c:pt>
                <c:pt idx="6">
                  <c:v>2.6000000000000002E-2</c:v>
                </c:pt>
                <c:pt idx="7">
                  <c:v>2.3E-2</c:v>
                </c:pt>
                <c:pt idx="8">
                  <c:v>0.125</c:v>
                </c:pt>
                <c:pt idx="9">
                  <c:v>0.13800000000000001</c:v>
                </c:pt>
                <c:pt idx="10">
                  <c:v>6.3E-2</c:v>
                </c:pt>
                <c:pt idx="11">
                  <c:v>4.0999999999999995E-2</c:v>
                </c:pt>
                <c:pt idx="12">
                  <c:v>3.2000000000000001E-2</c:v>
                </c:pt>
                <c:pt idx="13">
                  <c:v>2.5000000000000001E-2</c:v>
                </c:pt>
                <c:pt idx="14">
                  <c:v>3.7000000000000005E-2</c:v>
                </c:pt>
                <c:pt idx="15">
                  <c:v>2.5999999999999999E-2</c:v>
                </c:pt>
                <c:pt idx="16">
                  <c:v>5.7999999999999996E-2</c:v>
                </c:pt>
                <c:pt idx="17">
                  <c:v>3.4000000000000002E-2</c:v>
                </c:pt>
                <c:pt idx="18">
                  <c:v>2.8999999999999998E-2</c:v>
                </c:pt>
                <c:pt idx="19">
                  <c:v>3.2000000000000001E-2</c:v>
                </c:pt>
                <c:pt idx="20">
                  <c:v>4.4000000000000004E-2</c:v>
                </c:pt>
                <c:pt idx="21">
                  <c:v>2.8999999999999998E-2</c:v>
                </c:pt>
                <c:pt idx="22">
                  <c:v>6.7000000000000004E-2</c:v>
                </c:pt>
                <c:pt idx="23">
                  <c:v>2.8999999999999998E-2</c:v>
                </c:pt>
                <c:pt idx="24">
                  <c:v>3.7000000000000005E-2</c:v>
                </c:pt>
                <c:pt idx="25">
                  <c:v>3.1E-2</c:v>
                </c:pt>
                <c:pt idx="26">
                  <c:v>2.9000000000000001E-2</c:v>
                </c:pt>
                <c:pt idx="27">
                  <c:v>5.6000000000000001E-2</c:v>
                </c:pt>
                <c:pt idx="28">
                  <c:v>0.03</c:v>
                </c:pt>
                <c:pt idx="29">
                  <c:v>4.4000000000000004E-2</c:v>
                </c:pt>
                <c:pt idx="30">
                  <c:v>4.7E-2</c:v>
                </c:pt>
                <c:pt idx="31">
                  <c:v>1.8000000000000002E-2</c:v>
                </c:pt>
                <c:pt idx="32">
                  <c:v>2.5999999999999999E-2</c:v>
                </c:pt>
                <c:pt idx="33">
                  <c:v>3.3000000000000002E-2</c:v>
                </c:pt>
                <c:pt idx="34">
                  <c:v>4.4999999999999998E-2</c:v>
                </c:pt>
                <c:pt idx="35">
                  <c:v>0.04</c:v>
                </c:pt>
                <c:pt idx="36">
                  <c:v>4.0999999999999995E-2</c:v>
                </c:pt>
                <c:pt idx="37">
                  <c:v>3.6000000000000004E-2</c:v>
                </c:pt>
                <c:pt idx="38">
                  <c:v>2.4E-2</c:v>
                </c:pt>
                <c:pt idx="39">
                  <c:v>2.3E-2</c:v>
                </c:pt>
                <c:pt idx="40">
                  <c:v>2.4E-2</c:v>
                </c:pt>
                <c:pt idx="41">
                  <c:v>4.2999999999999997E-2</c:v>
                </c:pt>
                <c:pt idx="42">
                  <c:v>3.3000000000000002E-2</c:v>
                </c:pt>
                <c:pt idx="43">
                  <c:v>1.9E-2</c:v>
                </c:pt>
                <c:pt idx="44">
                  <c:v>2.7000000000000003E-2</c:v>
                </c:pt>
                <c:pt idx="45">
                  <c:v>3.7000000000000005E-2</c:v>
                </c:pt>
                <c:pt idx="46">
                  <c:v>0.04</c:v>
                </c:pt>
                <c:pt idx="47">
                  <c:v>4.8000000000000001E-2</c:v>
                </c:pt>
                <c:pt idx="48">
                  <c:v>2.1999999999999999E-2</c:v>
                </c:pt>
                <c:pt idx="49">
                  <c:v>4.7E-2</c:v>
                </c:pt>
                <c:pt idx="50">
                  <c:v>2.7999999999999997E-2</c:v>
                </c:pt>
                <c:pt idx="51">
                  <c:v>2.5000000000000001E-2</c:v>
                </c:pt>
                <c:pt idx="52">
                  <c:v>2.1000000000000001E-2</c:v>
                </c:pt>
                <c:pt idx="53">
                  <c:v>1.4999999999999999E-2</c:v>
                </c:pt>
                <c:pt idx="54">
                  <c:v>1.2E-2</c:v>
                </c:pt>
                <c:pt idx="55">
                  <c:v>1.3999999999999999E-2</c:v>
                </c:pt>
                <c:pt idx="56">
                  <c:v>3.2000000000000001E-2</c:v>
                </c:pt>
                <c:pt idx="57">
                  <c:v>2.5000000000000001E-2</c:v>
                </c:pt>
                <c:pt idx="58">
                  <c:v>3.5000000000000003E-2</c:v>
                </c:pt>
                <c:pt idx="59">
                  <c:v>2.8000000000000001E-2</c:v>
                </c:pt>
                <c:pt idx="60">
                  <c:v>3.7999999999999999E-2</c:v>
                </c:pt>
                <c:pt idx="61">
                  <c:v>5.7000000000000002E-2</c:v>
                </c:pt>
                <c:pt idx="62">
                  <c:v>5.2000000000000005E-2</c:v>
                </c:pt>
                <c:pt idx="63">
                  <c:v>3.3000000000000002E-2</c:v>
                </c:pt>
                <c:pt idx="64">
                  <c:v>0.05</c:v>
                </c:pt>
                <c:pt idx="65">
                  <c:v>2.7999999999999997E-2</c:v>
                </c:pt>
                <c:pt idx="66">
                  <c:v>1.9E-2</c:v>
                </c:pt>
                <c:pt idx="67">
                  <c:v>4.2000000000000003E-2</c:v>
                </c:pt>
                <c:pt idx="68">
                  <c:v>1.8000000000000002E-2</c:v>
                </c:pt>
                <c:pt idx="69">
                  <c:v>1.1000000000000001E-2</c:v>
                </c:pt>
                <c:pt idx="70">
                  <c:v>1.3999999999999999E-2</c:v>
                </c:pt>
                <c:pt idx="71">
                  <c:v>1.9E-2</c:v>
                </c:pt>
                <c:pt idx="72">
                  <c:v>2.3E-2</c:v>
                </c:pt>
                <c:pt idx="73">
                  <c:v>0.127</c:v>
                </c:pt>
                <c:pt idx="74">
                  <c:v>4.5999999999999999E-2</c:v>
                </c:pt>
                <c:pt idx="75">
                  <c:v>3.3000000000000002E-2</c:v>
                </c:pt>
                <c:pt idx="76">
                  <c:v>2.8000000000000001E-2</c:v>
                </c:pt>
                <c:pt idx="77">
                  <c:v>3.1E-2</c:v>
                </c:pt>
                <c:pt idx="78">
                  <c:v>4.4999999999999998E-2</c:v>
                </c:pt>
                <c:pt idx="79">
                  <c:v>3.5000000000000003E-2</c:v>
                </c:pt>
                <c:pt idx="80">
                  <c:v>3.4000000000000002E-2</c:v>
                </c:pt>
                <c:pt idx="81">
                  <c:v>3.6999999999999998E-2</c:v>
                </c:pt>
                <c:pt idx="82">
                  <c:v>3.2000000000000001E-2</c:v>
                </c:pt>
                <c:pt idx="83">
                  <c:v>4.2000000000000003E-2</c:v>
                </c:pt>
                <c:pt idx="84">
                  <c:v>2.5000000000000001E-2</c:v>
                </c:pt>
                <c:pt idx="85">
                  <c:v>4.5999999999999999E-2</c:v>
                </c:pt>
                <c:pt idx="86">
                  <c:v>0.03</c:v>
                </c:pt>
                <c:pt idx="87">
                  <c:v>0.03</c:v>
                </c:pt>
                <c:pt idx="88">
                  <c:v>5.0999999999999997E-2</c:v>
                </c:pt>
                <c:pt idx="89">
                  <c:v>4.2999999999999997E-2</c:v>
                </c:pt>
                <c:pt idx="90">
                  <c:v>5.5E-2</c:v>
                </c:pt>
                <c:pt idx="91">
                  <c:v>4.4000000000000004E-2</c:v>
                </c:pt>
                <c:pt idx="92">
                  <c:v>4.7E-2</c:v>
                </c:pt>
                <c:pt idx="93">
                  <c:v>2.7000000000000003E-2</c:v>
                </c:pt>
                <c:pt idx="94">
                  <c:v>0.04</c:v>
                </c:pt>
                <c:pt idx="95">
                  <c:v>4.3099999999999999E-2</c:v>
                </c:pt>
                <c:pt idx="96">
                  <c:v>5.0999999999999997E-2</c:v>
                </c:pt>
                <c:pt idx="97">
                  <c:v>2.5000000000000001E-2</c:v>
                </c:pt>
                <c:pt idx="98">
                  <c:v>1.7999999999999999E-2</c:v>
                </c:pt>
                <c:pt idx="99">
                  <c:v>2.5000000000000001E-2</c:v>
                </c:pt>
                <c:pt idx="100">
                  <c:v>2.4E-2</c:v>
                </c:pt>
                <c:pt idx="101">
                  <c:v>1.3999999999999999E-2</c:v>
                </c:pt>
                <c:pt idx="102">
                  <c:v>3.4000000000000002E-2</c:v>
                </c:pt>
                <c:pt idx="103">
                  <c:v>3.2000000000000001E-2</c:v>
                </c:pt>
                <c:pt idx="104">
                  <c:v>2.5000000000000001E-2</c:v>
                </c:pt>
                <c:pt idx="105">
                  <c:v>3.4000000000000002E-2</c:v>
                </c:pt>
                <c:pt idx="106">
                  <c:v>3.1E-2</c:v>
                </c:pt>
                <c:pt idx="107">
                  <c:v>2.4E-2</c:v>
                </c:pt>
                <c:pt idx="108">
                  <c:v>6.4000000000000001E-2</c:v>
                </c:pt>
                <c:pt idx="109">
                  <c:v>2.9000000000000001E-2</c:v>
                </c:pt>
                <c:pt idx="110">
                  <c:v>9.8000000000000004E-2</c:v>
                </c:pt>
                <c:pt idx="111">
                  <c:v>3.7999999999999999E-2</c:v>
                </c:pt>
                <c:pt idx="112">
                  <c:v>3.2000000000000001E-2</c:v>
                </c:pt>
                <c:pt idx="113">
                  <c:v>3.3000000000000002E-2</c:v>
                </c:pt>
                <c:pt idx="114">
                  <c:v>2.7000000000000003E-2</c:v>
                </c:pt>
                <c:pt idx="115">
                  <c:v>3.3000000000000002E-2</c:v>
                </c:pt>
                <c:pt idx="116">
                  <c:v>2.7999999999999997E-2</c:v>
                </c:pt>
                <c:pt idx="117">
                  <c:v>2.1000000000000001E-2</c:v>
                </c:pt>
                <c:pt idx="118">
                  <c:v>1.9E-2</c:v>
                </c:pt>
                <c:pt idx="119">
                  <c:v>4.8000000000000001E-2</c:v>
                </c:pt>
                <c:pt idx="120">
                  <c:v>3.1E-2</c:v>
                </c:pt>
                <c:pt idx="121">
                  <c:v>5.2999999999999999E-2</c:v>
                </c:pt>
                <c:pt idx="122">
                  <c:v>0.11700000000000001</c:v>
                </c:pt>
                <c:pt idx="123">
                  <c:v>2.4E-2</c:v>
                </c:pt>
                <c:pt idx="124">
                  <c:v>2.5000000000000001E-2</c:v>
                </c:pt>
                <c:pt idx="125">
                  <c:v>3.3000000000000002E-2</c:v>
                </c:pt>
                <c:pt idx="126">
                  <c:v>4.4000000000000004E-2</c:v>
                </c:pt>
                <c:pt idx="127">
                  <c:v>5.7999999999999996E-2</c:v>
                </c:pt>
                <c:pt idx="128">
                  <c:v>0.05</c:v>
                </c:pt>
                <c:pt idx="129">
                  <c:v>3.3000000000000002E-2</c:v>
                </c:pt>
              </c:numCache>
            </c:numRef>
          </c:yVal>
          <c:smooth val="0"/>
          <c:extLst>
            <c:ext xmlns:c16="http://schemas.microsoft.com/office/drawing/2014/chart" uri="{C3380CC4-5D6E-409C-BE32-E72D297353CC}">
              <c16:uniqueId val="{00000000-E6B9-418D-946F-C98BE1931642}"/>
            </c:ext>
          </c:extLst>
        </c:ser>
        <c:dLbls>
          <c:showLegendKey val="0"/>
          <c:showVal val="0"/>
          <c:showCatName val="0"/>
          <c:showSerName val="0"/>
          <c:showPercent val="0"/>
          <c:showBubbleSize val="0"/>
        </c:dLbls>
        <c:axId val="1569952848"/>
        <c:axId val="1569951600"/>
      </c:scatterChart>
      <c:valAx>
        <c:axId val="1569952848"/>
        <c:scaling>
          <c:orientation val="minMax"/>
          <c:min val="8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 Living 1999 - US Avg = 100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51600"/>
        <c:crosses val="autoZero"/>
        <c:crossBetween val="midCat"/>
      </c:valAx>
      <c:valAx>
        <c:axId val="156995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Unemployment (July 1999)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52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95250</xdr:colOff>
      <xdr:row>6</xdr:row>
      <xdr:rowOff>47625</xdr:rowOff>
    </xdr:from>
    <xdr:to>
      <xdr:col>9</xdr:col>
      <xdr:colOff>400050</xdr:colOff>
      <xdr:row>21</xdr:row>
      <xdr:rowOff>76200</xdr:rowOff>
    </xdr:to>
    <xdr:graphicFrame macro="">
      <xdr:nvGraphicFramePr>
        <xdr:cNvPr id="2" name="Chart 1">
          <a:extLst>
            <a:ext uri="{FF2B5EF4-FFF2-40B4-BE49-F238E27FC236}">
              <a16:creationId xmlns:a16="http://schemas.microsoft.com/office/drawing/2014/main" id="{8E03B2A6-C5DE-18C1-6A8A-1F19D7C89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66675</xdr:colOff>
      <xdr:row>7</xdr:row>
      <xdr:rowOff>111125</xdr:rowOff>
    </xdr:from>
    <xdr:to>
      <xdr:col>19</xdr:col>
      <xdr:colOff>371475</xdr:colOff>
      <xdr:row>22</xdr:row>
      <xdr:rowOff>142875</xdr:rowOff>
    </xdr:to>
    <xdr:graphicFrame macro="">
      <xdr:nvGraphicFramePr>
        <xdr:cNvPr id="4" name="Chart 3">
          <a:extLst>
            <a:ext uri="{FF2B5EF4-FFF2-40B4-BE49-F238E27FC236}">
              <a16:creationId xmlns:a16="http://schemas.microsoft.com/office/drawing/2014/main" id="{5F28F6BC-079E-2342-C78D-A143EAEAE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47625</xdr:colOff>
      <xdr:row>5</xdr:row>
      <xdr:rowOff>92075</xdr:rowOff>
    </xdr:from>
    <xdr:to>
      <xdr:col>29</xdr:col>
      <xdr:colOff>352425</xdr:colOff>
      <xdr:row>20</xdr:row>
      <xdr:rowOff>120650</xdr:rowOff>
    </xdr:to>
    <xdr:graphicFrame macro="">
      <xdr:nvGraphicFramePr>
        <xdr:cNvPr id="5" name="Chart 4">
          <a:extLst>
            <a:ext uri="{FF2B5EF4-FFF2-40B4-BE49-F238E27FC236}">
              <a16:creationId xmlns:a16="http://schemas.microsoft.com/office/drawing/2014/main" id="{63032D1B-27BA-E87C-DB94-263979668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17462</xdr:colOff>
      <xdr:row>0</xdr:row>
      <xdr:rowOff>38100</xdr:rowOff>
    </xdr:from>
    <xdr:to>
      <xdr:col>10</xdr:col>
      <xdr:colOff>322262</xdr:colOff>
      <xdr:row>15</xdr:row>
      <xdr:rowOff>63500</xdr:rowOff>
    </xdr:to>
    <xdr:graphicFrame macro="">
      <xdr:nvGraphicFramePr>
        <xdr:cNvPr id="4" name="Chart 3">
          <a:extLst>
            <a:ext uri="{FF2B5EF4-FFF2-40B4-BE49-F238E27FC236}">
              <a16:creationId xmlns:a16="http://schemas.microsoft.com/office/drawing/2014/main" id="{E7E3750E-12B8-ABCE-90EF-F605952AE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584200</xdr:colOff>
      <xdr:row>1</xdr:row>
      <xdr:rowOff>19050</xdr:rowOff>
    </xdr:from>
    <xdr:to>
      <xdr:col>9</xdr:col>
      <xdr:colOff>1641476</xdr:colOff>
      <xdr:row>16</xdr:row>
      <xdr:rowOff>38100</xdr:rowOff>
    </xdr:to>
    <xdr:graphicFrame macro="">
      <xdr:nvGraphicFramePr>
        <xdr:cNvPr id="5" name="Chart 4">
          <a:extLst>
            <a:ext uri="{FF2B5EF4-FFF2-40B4-BE49-F238E27FC236}">
              <a16:creationId xmlns:a16="http://schemas.microsoft.com/office/drawing/2014/main" id="{47CAC8C9-C752-46C7-B383-52FEC3DDB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11112</xdr:colOff>
      <xdr:row>24</xdr:row>
      <xdr:rowOff>0</xdr:rowOff>
    </xdr:from>
    <xdr:to>
      <xdr:col>9</xdr:col>
      <xdr:colOff>503237</xdr:colOff>
      <xdr:row>39</xdr:row>
      <xdr:rowOff>25400</xdr:rowOff>
    </xdr:to>
    <xdr:graphicFrame macro="">
      <xdr:nvGraphicFramePr>
        <xdr:cNvPr id="7" name="Chart 6">
          <a:extLst>
            <a:ext uri="{FF2B5EF4-FFF2-40B4-BE49-F238E27FC236}">
              <a16:creationId xmlns:a16="http://schemas.microsoft.com/office/drawing/2014/main" id="{BF9BA7E1-9E3B-2EF1-4388-23E3E08CB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68A2-0D8C-4A7A-91AC-A14D08D9FF07}">
  <dimension ref="A1:V23"/>
  <sheetViews>
    <sheetView workbookViewId="0">
      <selection activeCell="M30" sqref="M30"/>
    </sheetView>
  </sheetViews>
  <sheetFormatPr defaultRowHeight="14.5" x14ac:dyDescent="0.35"/>
  <sheetData>
    <row r="1" spans="1:22" x14ac:dyDescent="0.35">
      <c r="A1" s="34" t="s">
        <v>2</v>
      </c>
      <c r="B1" s="34"/>
      <c r="K1" s="34" t="s">
        <v>3</v>
      </c>
      <c r="L1" s="34"/>
      <c r="U1" s="34" t="s">
        <v>4</v>
      </c>
      <c r="V1" s="34"/>
    </row>
    <row r="2" spans="1:22" x14ac:dyDescent="0.35">
      <c r="A2" s="1" t="s">
        <v>0</v>
      </c>
      <c r="B2" s="1" t="s">
        <v>1</v>
      </c>
      <c r="K2" s="1" t="s">
        <v>0</v>
      </c>
      <c r="L2" s="1" t="s">
        <v>1</v>
      </c>
      <c r="U2" s="1" t="s">
        <v>0</v>
      </c>
      <c r="V2" s="1" t="s">
        <v>1</v>
      </c>
    </row>
    <row r="3" spans="1:22" x14ac:dyDescent="0.35">
      <c r="A3" s="2">
        <v>1</v>
      </c>
      <c r="B3" s="3">
        <v>-102.84311665981491</v>
      </c>
      <c r="K3" s="2">
        <v>10</v>
      </c>
      <c r="L3" s="4">
        <v>16.041420118596054</v>
      </c>
      <c r="U3" s="2">
        <v>1</v>
      </c>
      <c r="V3" s="4">
        <v>3.448338319277596</v>
      </c>
    </row>
    <row r="4" spans="1:22" x14ac:dyDescent="0.35">
      <c r="A4" s="2">
        <v>1.5</v>
      </c>
      <c r="B4" s="3">
        <v>-36.41247899916619</v>
      </c>
      <c r="K4" s="2">
        <v>10.5</v>
      </c>
      <c r="L4" s="4">
        <v>13.463483237513536</v>
      </c>
      <c r="U4" s="2">
        <v>2</v>
      </c>
      <c r="V4" s="4">
        <v>4.3863059585546127</v>
      </c>
    </row>
    <row r="5" spans="1:22" x14ac:dyDescent="0.35">
      <c r="A5" s="2">
        <v>2</v>
      </c>
      <c r="B5" s="3">
        <v>-4.7404047999150283</v>
      </c>
      <c r="K5" s="2">
        <v>11</v>
      </c>
      <c r="L5" s="4">
        <v>13.464743525987567</v>
      </c>
      <c r="U5" s="2">
        <v>3</v>
      </c>
      <c r="V5" s="4">
        <v>6.2202719494760998</v>
      </c>
    </row>
    <row r="6" spans="1:22" x14ac:dyDescent="0.35">
      <c r="A6" s="2">
        <v>2.5</v>
      </c>
      <c r="B6" s="3">
        <v>-16.981517493658764</v>
      </c>
      <c r="K6" s="2">
        <v>11.5</v>
      </c>
      <c r="L6" s="4">
        <v>11.704669804486389</v>
      </c>
      <c r="U6" s="2">
        <v>4</v>
      </c>
      <c r="V6" s="4">
        <v>7.5764787941157143</v>
      </c>
    </row>
    <row r="7" spans="1:22" x14ac:dyDescent="0.35">
      <c r="A7" s="2">
        <v>3</v>
      </c>
      <c r="B7" s="3">
        <v>-5.3110556206419259</v>
      </c>
      <c r="K7" s="2">
        <v>12</v>
      </c>
      <c r="L7" s="4">
        <v>13.360473272768402</v>
      </c>
      <c r="U7" s="2">
        <v>5</v>
      </c>
      <c r="V7" s="4">
        <v>9.621906344048714</v>
      </c>
    </row>
    <row r="8" spans="1:22" x14ac:dyDescent="0.35">
      <c r="A8" s="2">
        <v>3.5</v>
      </c>
      <c r="B8" s="3">
        <v>-4.2166881410012449</v>
      </c>
      <c r="K8" s="2">
        <v>12.5</v>
      </c>
      <c r="L8" s="4">
        <v>11.741937645914559</v>
      </c>
      <c r="U8" s="2">
        <v>6</v>
      </c>
      <c r="V8" s="4">
        <v>8.2470974051475849</v>
      </c>
    </row>
    <row r="9" spans="1:22" x14ac:dyDescent="0.35">
      <c r="A9" s="2">
        <v>4</v>
      </c>
      <c r="B9" s="3">
        <v>-1.4756027839135251</v>
      </c>
      <c r="K9" s="2">
        <v>13</v>
      </c>
      <c r="L9" s="4">
        <v>10.633476394296071</v>
      </c>
      <c r="U9" s="2">
        <v>7</v>
      </c>
      <c r="V9" s="4">
        <v>6.958730843245255</v>
      </c>
    </row>
    <row r="10" spans="1:22" x14ac:dyDescent="0.35">
      <c r="A10" s="2">
        <v>4.5</v>
      </c>
      <c r="B10" s="3">
        <v>-0.18578781025062757</v>
      </c>
      <c r="K10" s="2">
        <v>13.5</v>
      </c>
      <c r="L10" s="4">
        <v>11.050285950268238</v>
      </c>
      <c r="U10" s="2">
        <v>8</v>
      </c>
      <c r="V10" s="4">
        <v>11.195751023760337</v>
      </c>
    </row>
    <row r="11" spans="1:22" x14ac:dyDescent="0.35">
      <c r="A11" s="2">
        <v>5</v>
      </c>
      <c r="B11" s="3">
        <v>0</v>
      </c>
      <c r="K11" s="2">
        <v>14</v>
      </c>
      <c r="L11" s="4">
        <v>11.346371269316036</v>
      </c>
      <c r="U11" s="2">
        <v>9</v>
      </c>
      <c r="V11" s="4">
        <v>12.744808459990077</v>
      </c>
    </row>
    <row r="12" spans="1:22" x14ac:dyDescent="0.35">
      <c r="A12" s="2">
        <v>5.5</v>
      </c>
      <c r="B12" s="3">
        <v>9.6364342935605224E-2</v>
      </c>
      <c r="K12" s="2">
        <v>14.5</v>
      </c>
      <c r="L12" s="4">
        <v>10.042192906217146</v>
      </c>
      <c r="U12" s="2">
        <v>10</v>
      </c>
      <c r="V12" s="4">
        <v>16.258526856494719</v>
      </c>
    </row>
    <row r="13" spans="1:22" x14ac:dyDescent="0.35">
      <c r="A13" s="2">
        <v>6</v>
      </c>
      <c r="B13" s="3">
        <v>0.78549354761561718</v>
      </c>
      <c r="K13" s="2">
        <v>15</v>
      </c>
      <c r="L13" s="4">
        <v>11.135762455415364</v>
      </c>
      <c r="U13" s="2">
        <v>11</v>
      </c>
      <c r="V13" s="4">
        <v>15.122436302522503</v>
      </c>
    </row>
    <row r="14" spans="1:22" x14ac:dyDescent="0.35">
      <c r="A14" s="2">
        <v>6.5</v>
      </c>
      <c r="B14" s="3">
        <v>3.3753752807847763</v>
      </c>
      <c r="K14" s="2">
        <v>15.5</v>
      </c>
      <c r="L14" s="4">
        <v>11.035058502949958</v>
      </c>
      <c r="U14" s="2">
        <v>12</v>
      </c>
      <c r="V14" s="4">
        <v>29.328942693370582</v>
      </c>
    </row>
    <row r="15" spans="1:22" x14ac:dyDescent="0.35">
      <c r="A15" s="2">
        <v>7</v>
      </c>
      <c r="B15" s="3">
        <v>9.0939487667871113</v>
      </c>
      <c r="K15" s="2">
        <v>16</v>
      </c>
      <c r="L15" s="4">
        <v>11.30648548515849</v>
      </c>
      <c r="U15" s="2">
        <v>13</v>
      </c>
      <c r="V15" s="4">
        <v>35.784100227015848</v>
      </c>
    </row>
    <row r="16" spans="1:22" x14ac:dyDescent="0.35">
      <c r="A16" s="2">
        <v>7.5</v>
      </c>
      <c r="B16" s="3">
        <v>9.5086843747017458</v>
      </c>
      <c r="K16" s="2">
        <v>16.5</v>
      </c>
      <c r="L16" s="4">
        <v>10.564711602511068</v>
      </c>
      <c r="U16" s="2">
        <v>14</v>
      </c>
      <c r="V16" s="4">
        <v>44.230065202574266</v>
      </c>
    </row>
    <row r="17" spans="1:22" x14ac:dyDescent="0.35">
      <c r="A17" s="2">
        <v>8</v>
      </c>
      <c r="B17" s="3">
        <v>22.545649653782601</v>
      </c>
      <c r="K17" s="2">
        <v>17</v>
      </c>
      <c r="L17" s="4">
        <v>10.885028103982943</v>
      </c>
      <c r="U17" s="2">
        <v>15</v>
      </c>
      <c r="V17" s="4">
        <v>34.534519418258327</v>
      </c>
    </row>
    <row r="18" spans="1:22" x14ac:dyDescent="0.35">
      <c r="A18" s="2">
        <v>8.5</v>
      </c>
      <c r="B18" s="3">
        <v>54.91652477333691</v>
      </c>
      <c r="K18" s="2">
        <v>17.5</v>
      </c>
      <c r="L18" s="4">
        <v>9.003439553913763</v>
      </c>
      <c r="U18" s="2">
        <v>16</v>
      </c>
      <c r="V18" s="4">
        <v>62.130593321073064</v>
      </c>
    </row>
    <row r="19" spans="1:22" x14ac:dyDescent="0.35">
      <c r="A19" s="2">
        <v>9</v>
      </c>
      <c r="B19" s="3">
        <v>103.76508684553741</v>
      </c>
      <c r="K19" s="2">
        <v>18</v>
      </c>
      <c r="L19" s="4">
        <v>8.1822843908599658</v>
      </c>
      <c r="U19" s="2">
        <v>17</v>
      </c>
      <c r="V19" s="4">
        <v>54.537424373729969</v>
      </c>
    </row>
    <row r="20" spans="1:22" x14ac:dyDescent="0.35">
      <c r="A20" s="2">
        <v>9.5</v>
      </c>
      <c r="B20" s="3">
        <v>142.02278190066346</v>
      </c>
      <c r="K20" s="2">
        <v>18.5</v>
      </c>
      <c r="L20" s="4">
        <v>8.7131991316570332</v>
      </c>
      <c r="U20" s="2">
        <v>18</v>
      </c>
      <c r="V20" s="4">
        <v>62.019973775772854</v>
      </c>
    </row>
    <row r="21" spans="1:22" x14ac:dyDescent="0.35">
      <c r="A21" s="2">
        <v>10</v>
      </c>
      <c r="B21" s="3">
        <v>25.189658608267024</v>
      </c>
      <c r="K21" s="2">
        <v>19</v>
      </c>
      <c r="L21" s="4">
        <v>7.4070840442591273</v>
      </c>
      <c r="U21" s="2">
        <v>19</v>
      </c>
      <c r="V21" s="4">
        <v>110.6221452378914</v>
      </c>
    </row>
    <row r="22" spans="1:22" x14ac:dyDescent="0.35">
      <c r="A22" s="2">
        <v>10.5</v>
      </c>
      <c r="B22" s="3">
        <v>193.24700856454609</v>
      </c>
      <c r="K22" s="2">
        <v>19.5</v>
      </c>
      <c r="L22" s="4">
        <v>7.6241231513992318</v>
      </c>
    </row>
    <row r="23" spans="1:22" x14ac:dyDescent="0.35">
      <c r="K23" s="2">
        <v>20</v>
      </c>
      <c r="L23" s="4">
        <v>5.1318086598164347</v>
      </c>
    </row>
  </sheetData>
  <mergeCells count="3">
    <mergeCell ref="A1:B1"/>
    <mergeCell ref="K1:L1"/>
    <mergeCell ref="U1:V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C0A9-1D16-4772-AE31-01EF1AE48272}">
  <dimension ref="A1:E15"/>
  <sheetViews>
    <sheetView workbookViewId="0">
      <selection activeCell="D14" sqref="D14"/>
    </sheetView>
  </sheetViews>
  <sheetFormatPr defaultRowHeight="14.5" x14ac:dyDescent="0.35"/>
  <cols>
    <col min="1" max="1" width="20.54296875" bestFit="1" customWidth="1"/>
    <col min="2" max="2" width="19.08984375" bestFit="1" customWidth="1"/>
    <col min="3" max="3" width="19.1796875" bestFit="1" customWidth="1"/>
    <col min="4" max="4" width="33.54296875" bestFit="1" customWidth="1"/>
    <col min="5" max="5" width="11.81640625" bestFit="1" customWidth="1"/>
  </cols>
  <sheetData>
    <row r="1" spans="1:5" x14ac:dyDescent="0.35">
      <c r="A1" s="10" t="s">
        <v>6</v>
      </c>
      <c r="B1" s="9">
        <v>32</v>
      </c>
      <c r="D1" s="8" t="s">
        <v>21</v>
      </c>
      <c r="E1" t="s">
        <v>213</v>
      </c>
    </row>
    <row r="2" spans="1:5" x14ac:dyDescent="0.35">
      <c r="A2" s="10" t="s">
        <v>7</v>
      </c>
      <c r="B2" s="9">
        <v>20</v>
      </c>
      <c r="D2" s="8" t="s">
        <v>22</v>
      </c>
      <c r="E2" t="s">
        <v>214</v>
      </c>
    </row>
    <row r="3" spans="1:5" x14ac:dyDescent="0.35">
      <c r="A3" s="10" t="s">
        <v>8</v>
      </c>
      <c r="B3" s="9">
        <f>B2/B1</f>
        <v>0.625</v>
      </c>
    </row>
    <row r="4" spans="1:5" x14ac:dyDescent="0.35">
      <c r="A4" s="10" t="s">
        <v>9</v>
      </c>
      <c r="B4" s="9">
        <v>0.7</v>
      </c>
    </row>
    <row r="5" spans="1:5" x14ac:dyDescent="0.35">
      <c r="A5" s="10" t="s">
        <v>10</v>
      </c>
      <c r="B5" s="9">
        <v>0.05</v>
      </c>
    </row>
    <row r="7" spans="1:5" x14ac:dyDescent="0.35">
      <c r="A7" s="10" t="s">
        <v>11</v>
      </c>
      <c r="B7" s="9">
        <f>(B3-B4)/SQRT((B4*(1-B4)/B1))</f>
        <v>-0.92582009977255086</v>
      </c>
    </row>
    <row r="8" spans="1:5" x14ac:dyDescent="0.35">
      <c r="A8" s="10" t="s">
        <v>12</v>
      </c>
      <c r="B8" s="9">
        <f>_xlfn.NORM.S.INV(1-B5)</f>
        <v>1.6448536269514715</v>
      </c>
    </row>
    <row r="9" spans="1:5" x14ac:dyDescent="0.35">
      <c r="A9" s="10" t="s">
        <v>13</v>
      </c>
      <c r="B9" s="9">
        <f>_xlfn.NORM.S.INV(1-(B5/2))</f>
        <v>1.9599639845400536</v>
      </c>
    </row>
    <row r="12" spans="1:5" x14ac:dyDescent="0.35">
      <c r="A12" s="8" t="s">
        <v>14</v>
      </c>
      <c r="B12" s="8" t="s">
        <v>15</v>
      </c>
      <c r="C12" s="8" t="s">
        <v>16</v>
      </c>
      <c r="D12" s="8" t="s">
        <v>17</v>
      </c>
    </row>
    <row r="13" spans="1:5" x14ac:dyDescent="0.35">
      <c r="A13" s="11" t="s">
        <v>18</v>
      </c>
      <c r="B13">
        <f>-B8</f>
        <v>-1.6448536269514715</v>
      </c>
      <c r="C13">
        <f>B8</f>
        <v>1.6448536269514715</v>
      </c>
      <c r="D13" t="str">
        <f>-B9&amp;","&amp;B9</f>
        <v>-1.95996398454005,1.95996398454005</v>
      </c>
    </row>
    <row r="14" spans="1:5" x14ac:dyDescent="0.35">
      <c r="A14" s="11" t="s">
        <v>19</v>
      </c>
      <c r="B14">
        <f>_xlfn.NORM.S.DIST(B7,TRUE)</f>
        <v>0.17726973988675079</v>
      </c>
      <c r="C14">
        <f>1-_xlfn.NORM.S.DIST(B7,TRUE)</f>
        <v>0.82273026011324923</v>
      </c>
      <c r="D14">
        <f>IF(B7&lt;0,2*B14,2*(1-C14))</f>
        <v>0.35453947977350159</v>
      </c>
    </row>
    <row r="15" spans="1:5" ht="43.5" x14ac:dyDescent="0.35">
      <c r="A15" s="11" t="s">
        <v>20</v>
      </c>
      <c r="B15" s="12" t="s">
        <v>23</v>
      </c>
      <c r="C15" s="12" t="s">
        <v>24</v>
      </c>
      <c r="D15" s="12"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3D2E-974E-4E1B-B6E6-CF4A1AB1C353}">
  <dimension ref="A1:B19"/>
  <sheetViews>
    <sheetView workbookViewId="0">
      <selection activeCell="F23" sqref="F23"/>
    </sheetView>
  </sheetViews>
  <sheetFormatPr defaultRowHeight="14.5" x14ac:dyDescent="0.35"/>
  <cols>
    <col min="1" max="1" width="14.54296875" style="13" bestFit="1" customWidth="1"/>
    <col min="2" max="2" width="9.81640625" style="13" bestFit="1" customWidth="1"/>
  </cols>
  <sheetData>
    <row r="1" spans="1:2" x14ac:dyDescent="0.35">
      <c r="A1" s="14" t="s">
        <v>26</v>
      </c>
      <c r="B1" s="14" t="s">
        <v>27</v>
      </c>
    </row>
    <row r="2" spans="1:2" x14ac:dyDescent="0.35">
      <c r="A2" s="13">
        <v>300</v>
      </c>
      <c r="B2" s="13">
        <v>7000</v>
      </c>
    </row>
    <row r="3" spans="1:2" x14ac:dyDescent="0.35">
      <c r="A3" s="13">
        <v>350</v>
      </c>
      <c r="B3" s="13">
        <v>9000</v>
      </c>
    </row>
    <row r="4" spans="1:2" x14ac:dyDescent="0.35">
      <c r="A4" s="13">
        <v>400</v>
      </c>
      <c r="B4" s="13">
        <v>10000</v>
      </c>
    </row>
    <row r="5" spans="1:2" x14ac:dyDescent="0.35">
      <c r="A5" s="13">
        <v>450</v>
      </c>
      <c r="B5" s="13">
        <v>10600</v>
      </c>
    </row>
    <row r="19" spans="1:1" x14ac:dyDescent="0.35">
      <c r="A19" s="13" t="s">
        <v>206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9309C-F52E-425D-8456-A54E9DC011AA}">
  <dimension ref="A1:V265"/>
  <sheetViews>
    <sheetView topLeftCell="A12" workbookViewId="0">
      <selection activeCell="D80" sqref="D80"/>
    </sheetView>
  </sheetViews>
  <sheetFormatPr defaultRowHeight="14.5" x14ac:dyDescent="0.35"/>
  <cols>
    <col min="1" max="1" width="23.26953125" bestFit="1" customWidth="1"/>
    <col min="2" max="2" width="5.26953125" bestFit="1" customWidth="1"/>
    <col min="3" max="3" width="31" bestFit="1" customWidth="1"/>
    <col min="4" max="4" width="24" bestFit="1" customWidth="1"/>
    <col min="5" max="5" width="31" hidden="1" customWidth="1"/>
    <col min="6" max="6" width="20.1796875" hidden="1" customWidth="1"/>
    <col min="8" max="8" width="28.90625" bestFit="1" customWidth="1"/>
    <col min="9" max="9" width="29.54296875" customWidth="1"/>
    <col min="10" max="10" width="24" bestFit="1" customWidth="1"/>
  </cols>
  <sheetData>
    <row r="1" spans="1:8" ht="15" thickBot="1" x14ac:dyDescent="0.4">
      <c r="A1" s="19" t="s">
        <v>28</v>
      </c>
      <c r="B1" s="19" t="s">
        <v>29</v>
      </c>
      <c r="C1" s="19" t="s">
        <v>203</v>
      </c>
      <c r="D1" s="19" t="s">
        <v>204</v>
      </c>
      <c r="E1" s="19" t="s">
        <v>203</v>
      </c>
      <c r="F1" s="19" t="s">
        <v>205</v>
      </c>
      <c r="H1" s="8" t="s">
        <v>210</v>
      </c>
    </row>
    <row r="2" spans="1:8" ht="15" thickTop="1" x14ac:dyDescent="0.35">
      <c r="A2" s="15" t="s">
        <v>30</v>
      </c>
      <c r="B2" s="15" t="s">
        <v>31</v>
      </c>
      <c r="C2" s="17">
        <v>125.9</v>
      </c>
      <c r="D2" s="16">
        <v>3.6000000000000004E-2</v>
      </c>
      <c r="E2" s="17">
        <v>125.9</v>
      </c>
      <c r="F2" s="18">
        <v>257808</v>
      </c>
    </row>
    <row r="3" spans="1:8" x14ac:dyDescent="0.35">
      <c r="A3" s="15" t="s">
        <v>32</v>
      </c>
      <c r="B3" s="15" t="s">
        <v>33</v>
      </c>
      <c r="C3" s="17">
        <v>99.1</v>
      </c>
      <c r="D3" s="16">
        <v>2.7000000000000003E-2</v>
      </c>
      <c r="E3" s="17">
        <v>99.1</v>
      </c>
      <c r="F3" s="18">
        <v>915077</v>
      </c>
    </row>
    <row r="4" spans="1:8" x14ac:dyDescent="0.35">
      <c r="A4" s="15" t="s">
        <v>34</v>
      </c>
      <c r="B4" s="15" t="s">
        <v>33</v>
      </c>
      <c r="C4" s="17">
        <v>95.2</v>
      </c>
      <c r="D4" s="16">
        <v>2.7000000000000003E-2</v>
      </c>
      <c r="E4" s="17">
        <v>95.2</v>
      </c>
      <c r="F4" s="18">
        <v>343418</v>
      </c>
    </row>
    <row r="5" spans="1:8" x14ac:dyDescent="0.35">
      <c r="A5" s="15" t="s">
        <v>35</v>
      </c>
      <c r="B5" s="15" t="s">
        <v>33</v>
      </c>
      <c r="C5" s="17">
        <v>91.8</v>
      </c>
      <c r="D5" s="16">
        <v>3.6000000000000004E-2</v>
      </c>
      <c r="E5" s="17">
        <v>91.8</v>
      </c>
      <c r="F5" s="18">
        <v>535472</v>
      </c>
    </row>
    <row r="6" spans="1:8" x14ac:dyDescent="0.35">
      <c r="A6" s="15" t="s">
        <v>36</v>
      </c>
      <c r="B6" s="15" t="s">
        <v>33</v>
      </c>
      <c r="C6" s="17">
        <v>92.4</v>
      </c>
      <c r="D6" s="16">
        <v>2.8999999999999998E-2</v>
      </c>
      <c r="E6" s="17">
        <v>92.4</v>
      </c>
      <c r="F6" s="18">
        <v>322441</v>
      </c>
    </row>
    <row r="7" spans="1:8" x14ac:dyDescent="0.35">
      <c r="A7" s="15" t="s">
        <v>37</v>
      </c>
      <c r="B7" s="15" t="s">
        <v>38</v>
      </c>
      <c r="C7" s="17">
        <v>87.2</v>
      </c>
      <c r="D7" s="16">
        <v>3.2000000000000001E-2</v>
      </c>
      <c r="E7" s="17">
        <v>87.2</v>
      </c>
      <c r="F7" s="18">
        <v>559074</v>
      </c>
    </row>
    <row r="8" spans="1:8" x14ac:dyDescent="0.35">
      <c r="A8" s="15" t="s">
        <v>39</v>
      </c>
      <c r="B8" s="15" t="s">
        <v>40</v>
      </c>
      <c r="C8" s="17">
        <v>99.9</v>
      </c>
      <c r="D8" s="16">
        <v>2.6000000000000002E-2</v>
      </c>
      <c r="E8" s="17">
        <v>99.9</v>
      </c>
      <c r="F8" s="18">
        <v>3013696</v>
      </c>
    </row>
    <row r="9" spans="1:8" x14ac:dyDescent="0.35">
      <c r="A9" s="15" t="s">
        <v>41</v>
      </c>
      <c r="B9" s="15" t="s">
        <v>40</v>
      </c>
      <c r="C9" s="17">
        <v>99.7</v>
      </c>
      <c r="D9" s="16">
        <v>2.3E-2</v>
      </c>
      <c r="E9" s="17">
        <v>99.7</v>
      </c>
      <c r="F9" s="18">
        <v>803618</v>
      </c>
    </row>
    <row r="10" spans="1:8" x14ac:dyDescent="0.35">
      <c r="A10" s="15" t="s">
        <v>42</v>
      </c>
      <c r="B10" s="15" t="s">
        <v>43</v>
      </c>
      <c r="C10" s="17">
        <v>106.1</v>
      </c>
      <c r="D10" s="16">
        <v>0.125</v>
      </c>
      <c r="E10" s="17">
        <v>106.1</v>
      </c>
      <c r="F10" s="18">
        <v>642495</v>
      </c>
    </row>
    <row r="11" spans="1:8" x14ac:dyDescent="0.35">
      <c r="A11" s="15" t="s">
        <v>44</v>
      </c>
      <c r="B11" s="15" t="s">
        <v>43</v>
      </c>
      <c r="C11" s="17">
        <v>105.8</v>
      </c>
      <c r="D11" s="16">
        <v>0.13800000000000001</v>
      </c>
      <c r="E11" s="17">
        <v>105.8</v>
      </c>
      <c r="F11" s="18">
        <v>879829</v>
      </c>
    </row>
    <row r="12" spans="1:8" x14ac:dyDescent="0.35">
      <c r="A12" s="15" t="s">
        <v>45</v>
      </c>
      <c r="B12" s="15" t="s">
        <v>43</v>
      </c>
      <c r="C12" s="17">
        <v>122</v>
      </c>
      <c r="D12" s="16">
        <v>6.3E-2</v>
      </c>
      <c r="E12" s="17">
        <v>122</v>
      </c>
      <c r="F12" s="18">
        <v>25366576</v>
      </c>
    </row>
    <row r="13" spans="1:8" x14ac:dyDescent="0.35">
      <c r="A13" s="15" t="s">
        <v>46</v>
      </c>
      <c r="B13" s="15" t="s">
        <v>43</v>
      </c>
      <c r="C13" s="17">
        <v>114</v>
      </c>
      <c r="D13" s="16">
        <v>4.0999999999999995E-2</v>
      </c>
      <c r="E13" s="17">
        <v>114</v>
      </c>
      <c r="F13" s="18">
        <v>3328431</v>
      </c>
    </row>
    <row r="14" spans="1:8" x14ac:dyDescent="0.35">
      <c r="A14" s="15" t="s">
        <v>47</v>
      </c>
      <c r="B14" s="15" t="s">
        <v>43</v>
      </c>
      <c r="C14" s="17">
        <v>122.8</v>
      </c>
      <c r="D14" s="16">
        <v>3.2000000000000001E-2</v>
      </c>
      <c r="E14" s="17">
        <v>122.8</v>
      </c>
      <c r="F14" s="18">
        <v>2820844</v>
      </c>
    </row>
    <row r="15" spans="1:8" x14ac:dyDescent="0.35">
      <c r="A15" s="15" t="s">
        <v>48</v>
      </c>
      <c r="B15" s="15" t="s">
        <v>43</v>
      </c>
      <c r="C15" s="17">
        <v>144.69999999999999</v>
      </c>
      <c r="D15" s="16">
        <v>2.5000000000000001E-2</v>
      </c>
      <c r="E15" s="17">
        <v>144.69999999999999</v>
      </c>
      <c r="F15" s="18">
        <v>8559292</v>
      </c>
    </row>
    <row r="16" spans="1:8" x14ac:dyDescent="0.35">
      <c r="A16" s="15" t="s">
        <v>49</v>
      </c>
      <c r="B16" s="15" t="s">
        <v>50</v>
      </c>
      <c r="C16" s="17">
        <v>96.8</v>
      </c>
      <c r="D16" s="16">
        <v>3.7000000000000005E-2</v>
      </c>
      <c r="E16" s="17">
        <v>96.8</v>
      </c>
      <c r="F16" s="18">
        <v>499994</v>
      </c>
    </row>
    <row r="17" spans="1:22" ht="15" thickBot="1" x14ac:dyDescent="0.4">
      <c r="A17" s="15" t="s">
        <v>51</v>
      </c>
      <c r="B17" s="15" t="s">
        <v>50</v>
      </c>
      <c r="C17" s="17">
        <v>105.3</v>
      </c>
      <c r="D17" s="16">
        <v>2.5999999999999999E-2</v>
      </c>
      <c r="E17" s="17">
        <v>105.3</v>
      </c>
      <c r="F17" s="18">
        <v>4417908</v>
      </c>
    </row>
    <row r="18" spans="1:22" x14ac:dyDescent="0.35">
      <c r="A18" s="15" t="s">
        <v>52</v>
      </c>
      <c r="B18" s="15" t="s">
        <v>50</v>
      </c>
      <c r="C18" s="17">
        <v>92.5</v>
      </c>
      <c r="D18" s="16">
        <v>5.7999999999999996E-2</v>
      </c>
      <c r="E18" s="17">
        <v>92.5</v>
      </c>
      <c r="F18" s="18">
        <v>136987</v>
      </c>
      <c r="H18" s="7"/>
      <c r="I18" s="7" t="s">
        <v>203</v>
      </c>
      <c r="J18" s="7" t="s">
        <v>204</v>
      </c>
    </row>
    <row r="19" spans="1:22" x14ac:dyDescent="0.35">
      <c r="A19" s="15" t="s">
        <v>53</v>
      </c>
      <c r="B19" s="15" t="s">
        <v>54</v>
      </c>
      <c r="C19" s="17">
        <v>121.8</v>
      </c>
      <c r="D19" s="16">
        <v>3.4000000000000002E-2</v>
      </c>
      <c r="E19" s="17">
        <v>121.8</v>
      </c>
      <c r="F19" s="18">
        <v>1147504</v>
      </c>
      <c r="H19" s="5" t="s">
        <v>203</v>
      </c>
      <c r="I19" s="5">
        <v>1</v>
      </c>
      <c r="J19" s="5"/>
    </row>
    <row r="20" spans="1:22" ht="15" thickBot="1" x14ac:dyDescent="0.4">
      <c r="A20" s="15" t="s">
        <v>55</v>
      </c>
      <c r="B20" s="15" t="s">
        <v>56</v>
      </c>
      <c r="C20" s="17">
        <v>132</v>
      </c>
      <c r="D20" s="16">
        <v>2.8999999999999998E-2</v>
      </c>
      <c r="E20" s="17">
        <v>132</v>
      </c>
      <c r="F20" s="18">
        <v>4739999</v>
      </c>
      <c r="H20" s="6" t="s">
        <v>204</v>
      </c>
      <c r="I20" s="6">
        <v>0.24120249683104461</v>
      </c>
      <c r="J20" s="6">
        <v>1</v>
      </c>
    </row>
    <row r="21" spans="1:22" x14ac:dyDescent="0.35">
      <c r="A21" s="15" t="s">
        <v>57</v>
      </c>
      <c r="B21" s="15" t="s">
        <v>58</v>
      </c>
      <c r="C21" s="17">
        <v>108.1</v>
      </c>
      <c r="D21" s="16">
        <v>3.2000000000000001E-2</v>
      </c>
      <c r="E21" s="17">
        <v>108.1</v>
      </c>
      <c r="F21" s="18">
        <v>571420</v>
      </c>
    </row>
    <row r="22" spans="1:22" x14ac:dyDescent="0.35">
      <c r="A22" s="15" t="s">
        <v>59</v>
      </c>
      <c r="B22" s="15" t="s">
        <v>60</v>
      </c>
      <c r="C22" s="17">
        <v>97.2</v>
      </c>
      <c r="D22" s="16">
        <v>4.4000000000000004E-2</v>
      </c>
      <c r="E22" s="17">
        <v>97.2</v>
      </c>
      <c r="F22" s="18">
        <v>400542</v>
      </c>
      <c r="H22" s="30" t="s">
        <v>209</v>
      </c>
    </row>
    <row r="23" spans="1:22" x14ac:dyDescent="0.35">
      <c r="A23" s="15" t="s">
        <v>61</v>
      </c>
      <c r="B23" s="15" t="s">
        <v>60</v>
      </c>
      <c r="C23" s="17">
        <v>95.4</v>
      </c>
      <c r="D23" s="16">
        <v>2.8999999999999998E-2</v>
      </c>
      <c r="E23" s="17">
        <v>95.4</v>
      </c>
      <c r="F23" s="18">
        <v>1056332</v>
      </c>
    </row>
    <row r="24" spans="1:22" x14ac:dyDescent="0.35">
      <c r="A24" s="15" t="s">
        <v>62</v>
      </c>
      <c r="B24" s="15" t="s">
        <v>60</v>
      </c>
      <c r="C24" s="17">
        <v>104.5</v>
      </c>
      <c r="D24" s="16">
        <v>6.7000000000000004E-2</v>
      </c>
      <c r="E24" s="17">
        <v>104.5</v>
      </c>
      <c r="F24" s="18">
        <v>2175634</v>
      </c>
      <c r="H24" s="28" t="s">
        <v>208</v>
      </c>
    </row>
    <row r="25" spans="1:22" x14ac:dyDescent="0.35">
      <c r="A25" s="15" t="s">
        <v>63</v>
      </c>
      <c r="B25" s="15" t="s">
        <v>60</v>
      </c>
      <c r="C25" s="17">
        <v>97</v>
      </c>
      <c r="D25" s="16">
        <v>2.8999999999999998E-2</v>
      </c>
      <c r="E25" s="17">
        <v>97</v>
      </c>
      <c r="F25" s="18">
        <v>1535004</v>
      </c>
    </row>
    <row r="26" spans="1:22" x14ac:dyDescent="0.35">
      <c r="A26" s="15" t="s">
        <v>64</v>
      </c>
      <c r="B26" s="15" t="s">
        <v>60</v>
      </c>
      <c r="C26" s="17">
        <v>93.6</v>
      </c>
      <c r="D26" s="16">
        <v>3.7000000000000005E-2</v>
      </c>
      <c r="E26" s="17">
        <v>93.6</v>
      </c>
      <c r="F26" s="18">
        <v>403384</v>
      </c>
    </row>
    <row r="27" spans="1:22" x14ac:dyDescent="0.35">
      <c r="A27" s="15" t="s">
        <v>65</v>
      </c>
      <c r="B27" s="15" t="s">
        <v>60</v>
      </c>
      <c r="C27" s="17">
        <v>100.1</v>
      </c>
      <c r="D27" s="16">
        <v>3.1E-2</v>
      </c>
      <c r="E27" s="17">
        <v>100.1</v>
      </c>
      <c r="F27" s="18">
        <v>200003</v>
      </c>
      <c r="I27" s="20"/>
      <c r="J27" s="20"/>
      <c r="K27" s="20"/>
      <c r="L27" s="20"/>
      <c r="M27" s="20"/>
      <c r="N27" s="20"/>
      <c r="O27" s="20"/>
      <c r="P27" s="20"/>
      <c r="Q27" s="20"/>
      <c r="R27" s="20"/>
      <c r="S27" s="20"/>
      <c r="T27" s="20"/>
      <c r="U27" s="20"/>
      <c r="V27" s="20"/>
    </row>
    <row r="28" spans="1:22" x14ac:dyDescent="0.35">
      <c r="A28" s="15" t="s">
        <v>66</v>
      </c>
      <c r="B28" s="15" t="s">
        <v>60</v>
      </c>
      <c r="C28" s="17">
        <v>97.8</v>
      </c>
      <c r="D28" s="16">
        <v>2.9000000000000001E-2</v>
      </c>
      <c r="E28" s="17">
        <v>97.8</v>
      </c>
      <c r="F28" s="18">
        <v>2278169</v>
      </c>
      <c r="H28" s="20"/>
      <c r="I28" s="20"/>
      <c r="J28" s="20"/>
      <c r="K28" s="20"/>
      <c r="L28" s="20"/>
      <c r="M28" s="20"/>
      <c r="N28" s="20"/>
      <c r="O28" s="20"/>
      <c r="P28" s="20"/>
      <c r="Q28" s="20"/>
      <c r="R28" s="20"/>
      <c r="S28" s="20"/>
      <c r="T28" s="20"/>
      <c r="U28" s="20"/>
      <c r="V28" s="20"/>
    </row>
    <row r="29" spans="1:22" x14ac:dyDescent="0.35">
      <c r="A29" s="15" t="s">
        <v>67</v>
      </c>
      <c r="B29" s="15" t="s">
        <v>60</v>
      </c>
      <c r="C29" s="17">
        <v>104.7</v>
      </c>
      <c r="D29" s="16">
        <v>5.6000000000000001E-2</v>
      </c>
      <c r="E29" s="17">
        <v>104.7</v>
      </c>
      <c r="F29" s="18">
        <v>1049420</v>
      </c>
      <c r="H29" s="21"/>
      <c r="I29" s="21"/>
      <c r="J29" s="20"/>
      <c r="K29" s="20"/>
      <c r="L29" s="20"/>
      <c r="M29" s="20"/>
      <c r="N29" s="20"/>
      <c r="O29" s="20"/>
      <c r="P29" s="20"/>
      <c r="Q29" s="20"/>
      <c r="R29" s="20"/>
      <c r="S29" s="20"/>
      <c r="T29" s="20"/>
      <c r="U29" s="20"/>
      <c r="V29" s="20"/>
    </row>
    <row r="30" spans="1:22" x14ac:dyDescent="0.35">
      <c r="A30" s="15" t="s">
        <v>68</v>
      </c>
      <c r="B30" s="15" t="s">
        <v>69</v>
      </c>
      <c r="C30" s="17">
        <v>97.4</v>
      </c>
      <c r="D30" s="16">
        <v>0.03</v>
      </c>
      <c r="E30" s="17">
        <v>97.4</v>
      </c>
      <c r="F30" s="18">
        <v>3857097</v>
      </c>
      <c r="H30" s="5"/>
      <c r="I30" s="5"/>
      <c r="J30" s="20"/>
      <c r="K30" s="20"/>
      <c r="L30" s="20"/>
      <c r="M30" s="20"/>
      <c r="N30" s="20"/>
      <c r="O30" s="20"/>
      <c r="P30" s="20"/>
      <c r="Q30" s="20"/>
      <c r="R30" s="20"/>
      <c r="S30" s="20"/>
      <c r="T30" s="20"/>
      <c r="U30" s="20"/>
      <c r="V30" s="20"/>
    </row>
    <row r="31" spans="1:22" x14ac:dyDescent="0.35">
      <c r="A31" s="15" t="s">
        <v>70</v>
      </c>
      <c r="B31" s="15" t="s">
        <v>69</v>
      </c>
      <c r="C31" s="17">
        <v>93.9</v>
      </c>
      <c r="D31" s="16">
        <v>4.4000000000000004E-2</v>
      </c>
      <c r="E31" s="17">
        <v>93.9</v>
      </c>
      <c r="F31" s="18">
        <v>271417</v>
      </c>
      <c r="H31" s="5"/>
      <c r="I31" s="5"/>
      <c r="J31" s="20"/>
      <c r="K31" s="20"/>
      <c r="L31" s="20"/>
      <c r="M31" s="20"/>
      <c r="N31" s="20"/>
      <c r="O31" s="20"/>
      <c r="P31" s="20"/>
      <c r="Q31" s="20"/>
      <c r="R31" s="20"/>
      <c r="S31" s="20"/>
      <c r="T31" s="20"/>
      <c r="U31" s="20"/>
      <c r="V31" s="20"/>
    </row>
    <row r="32" spans="1:22" x14ac:dyDescent="0.35">
      <c r="A32" s="15" t="s">
        <v>71</v>
      </c>
      <c r="B32" s="15" t="s">
        <v>69</v>
      </c>
      <c r="C32" s="17">
        <v>95.1</v>
      </c>
      <c r="D32" s="16">
        <v>4.7E-2</v>
      </c>
      <c r="E32" s="17">
        <v>95.1</v>
      </c>
      <c r="F32" s="18">
        <v>321586</v>
      </c>
      <c r="H32" s="5"/>
      <c r="I32" s="5"/>
      <c r="J32" s="20"/>
      <c r="K32" s="20"/>
      <c r="L32" s="20"/>
      <c r="M32" s="20"/>
      <c r="N32" s="20"/>
      <c r="O32" s="20"/>
      <c r="P32" s="20"/>
      <c r="Q32" s="20"/>
      <c r="R32" s="20"/>
      <c r="S32" s="20"/>
      <c r="T32" s="20"/>
      <c r="U32" s="20"/>
      <c r="V32" s="20"/>
    </row>
    <row r="33" spans="1:22" x14ac:dyDescent="0.35">
      <c r="A33" s="15" t="s">
        <v>72</v>
      </c>
      <c r="B33" s="15" t="s">
        <v>73</v>
      </c>
      <c r="C33" s="17">
        <v>94.7</v>
      </c>
      <c r="D33" s="16">
        <v>1.8000000000000002E-2</v>
      </c>
      <c r="E33" s="17">
        <v>94.7</v>
      </c>
      <c r="F33" s="18">
        <v>443496</v>
      </c>
      <c r="H33" s="5"/>
      <c r="I33" s="5"/>
      <c r="J33" s="20"/>
      <c r="K33" s="20"/>
      <c r="L33" s="20"/>
      <c r="M33" s="20"/>
      <c r="N33" s="20"/>
      <c r="O33" s="20"/>
      <c r="P33" s="20"/>
      <c r="Q33" s="20"/>
      <c r="R33" s="20"/>
      <c r="S33" s="20"/>
      <c r="T33" s="20"/>
      <c r="U33" s="20"/>
      <c r="V33" s="20"/>
    </row>
    <row r="34" spans="1:22" x14ac:dyDescent="0.35">
      <c r="A34" s="15" t="s">
        <v>74</v>
      </c>
      <c r="B34" s="15" t="s">
        <v>73</v>
      </c>
      <c r="C34" s="17">
        <v>107.5</v>
      </c>
      <c r="D34" s="16">
        <v>2.5999999999999999E-2</v>
      </c>
      <c r="E34" s="17">
        <v>107.5</v>
      </c>
      <c r="F34" s="18">
        <v>88112</v>
      </c>
      <c r="H34" s="5"/>
      <c r="I34" s="5"/>
      <c r="J34" s="20"/>
      <c r="K34" s="20"/>
      <c r="L34" s="20"/>
      <c r="M34" s="20"/>
      <c r="N34" s="20"/>
      <c r="O34" s="20"/>
      <c r="P34" s="20"/>
      <c r="Q34" s="20"/>
      <c r="R34" s="20"/>
      <c r="S34" s="20"/>
      <c r="T34" s="20"/>
      <c r="U34" s="20"/>
      <c r="V34" s="20"/>
    </row>
    <row r="35" spans="1:22" x14ac:dyDescent="0.35">
      <c r="A35" s="15" t="s">
        <v>75</v>
      </c>
      <c r="B35" s="15" t="s">
        <v>76</v>
      </c>
      <c r="C35" s="17">
        <v>102.7</v>
      </c>
      <c r="D35" s="16">
        <v>3.3000000000000002E-2</v>
      </c>
      <c r="E35" s="17">
        <v>102.7</v>
      </c>
      <c r="F35" s="18">
        <v>407844</v>
      </c>
      <c r="H35" s="20"/>
      <c r="I35" s="20"/>
      <c r="J35" s="20"/>
      <c r="K35" s="20"/>
      <c r="L35" s="20"/>
      <c r="M35" s="20"/>
      <c r="N35" s="20"/>
      <c r="O35" s="20"/>
      <c r="P35" s="20"/>
      <c r="Q35" s="20"/>
      <c r="R35" s="20"/>
      <c r="S35" s="20"/>
      <c r="T35" s="20"/>
      <c r="U35" s="20"/>
      <c r="V35" s="20"/>
    </row>
    <row r="36" spans="1:22" x14ac:dyDescent="0.35">
      <c r="A36" s="15" t="s">
        <v>77</v>
      </c>
      <c r="B36" s="15" t="s">
        <v>76</v>
      </c>
      <c r="C36" s="17">
        <v>99.8</v>
      </c>
      <c r="D36" s="16">
        <v>4.4999999999999998E-2</v>
      </c>
      <c r="E36" s="17">
        <v>99.8</v>
      </c>
      <c r="F36" s="18">
        <v>74881</v>
      </c>
      <c r="H36" s="20"/>
      <c r="I36" s="20"/>
      <c r="J36" s="20"/>
      <c r="K36" s="20"/>
      <c r="L36" s="20"/>
      <c r="M36" s="20"/>
      <c r="N36" s="20"/>
      <c r="O36" s="20"/>
      <c r="P36" s="20"/>
      <c r="Q36" s="20"/>
      <c r="R36" s="20"/>
      <c r="S36" s="20"/>
      <c r="T36" s="20"/>
      <c r="U36" s="20"/>
      <c r="V36" s="20"/>
    </row>
    <row r="37" spans="1:22" x14ac:dyDescent="0.35">
      <c r="A37" s="15" t="s">
        <v>78</v>
      </c>
      <c r="B37" s="15" t="s">
        <v>79</v>
      </c>
      <c r="C37" s="17">
        <v>121.6</v>
      </c>
      <c r="D37" s="16">
        <v>0.04</v>
      </c>
      <c r="E37" s="17">
        <v>121.6</v>
      </c>
      <c r="F37" s="18">
        <v>8008507</v>
      </c>
      <c r="H37" s="22"/>
      <c r="I37" s="22"/>
      <c r="J37" s="22"/>
      <c r="K37" s="22"/>
      <c r="L37" s="22"/>
      <c r="M37" s="22"/>
      <c r="N37" s="20"/>
      <c r="O37" s="20"/>
      <c r="P37" s="20"/>
      <c r="Q37" s="20"/>
      <c r="R37" s="20"/>
      <c r="S37" s="20"/>
      <c r="T37" s="20"/>
      <c r="U37" s="20"/>
      <c r="V37" s="20"/>
    </row>
    <row r="38" spans="1:22" x14ac:dyDescent="0.35">
      <c r="A38" s="15" t="s">
        <v>80</v>
      </c>
      <c r="B38" s="15" t="s">
        <v>79</v>
      </c>
      <c r="C38" s="17">
        <v>103.6</v>
      </c>
      <c r="D38" s="16">
        <v>4.0999999999999995E-2</v>
      </c>
      <c r="E38" s="17">
        <v>103.6</v>
      </c>
      <c r="F38" s="18">
        <v>358640</v>
      </c>
      <c r="H38" s="5"/>
      <c r="I38" s="5"/>
      <c r="J38" s="5"/>
      <c r="K38" s="5"/>
      <c r="L38" s="5"/>
      <c r="M38" s="5"/>
      <c r="N38" s="20"/>
      <c r="O38" s="20"/>
      <c r="P38" s="20"/>
      <c r="Q38" s="20"/>
      <c r="R38" s="20"/>
      <c r="S38" s="20"/>
      <c r="T38" s="20"/>
      <c r="U38" s="20"/>
      <c r="V38" s="20"/>
    </row>
    <row r="39" spans="1:22" x14ac:dyDescent="0.35">
      <c r="A39" s="15" t="s">
        <v>81</v>
      </c>
      <c r="B39" s="15" t="s">
        <v>79</v>
      </c>
      <c r="C39" s="17">
        <v>95.1</v>
      </c>
      <c r="D39" s="16">
        <v>3.6000000000000004E-2</v>
      </c>
      <c r="E39" s="17">
        <v>95.1</v>
      </c>
      <c r="F39" s="18">
        <v>358640</v>
      </c>
      <c r="H39" s="5"/>
      <c r="I39" s="5"/>
      <c r="J39" s="5"/>
      <c r="K39" s="5"/>
      <c r="L39" s="5"/>
      <c r="M39" s="5"/>
      <c r="N39" s="20"/>
      <c r="O39" s="20"/>
      <c r="P39" s="20"/>
      <c r="Q39" s="20"/>
      <c r="R39" s="20"/>
      <c r="S39" s="20"/>
      <c r="T39" s="20"/>
      <c r="U39" s="20"/>
      <c r="V39" s="20"/>
    </row>
    <row r="40" spans="1:22" ht="15" thickBot="1" x14ac:dyDescent="0.4">
      <c r="A40" s="15" t="s">
        <v>82</v>
      </c>
      <c r="B40" s="15" t="s">
        <v>83</v>
      </c>
      <c r="C40" s="17">
        <v>93.3</v>
      </c>
      <c r="D40" s="16">
        <v>2.4E-2</v>
      </c>
      <c r="E40" s="17">
        <v>93.3</v>
      </c>
      <c r="F40" s="18">
        <v>484320</v>
      </c>
      <c r="H40" s="5"/>
      <c r="I40" s="5"/>
      <c r="J40" s="5"/>
      <c r="K40" s="5"/>
      <c r="L40" s="5"/>
      <c r="M40" s="5"/>
      <c r="N40" s="20"/>
      <c r="O40" s="20"/>
      <c r="P40" s="20"/>
      <c r="Q40" s="20"/>
      <c r="R40" s="20"/>
      <c r="S40" s="20"/>
      <c r="T40" s="20"/>
      <c r="U40" s="20"/>
      <c r="V40" s="20"/>
    </row>
    <row r="41" spans="1:22" x14ac:dyDescent="0.35">
      <c r="A41" s="15" t="s">
        <v>84</v>
      </c>
      <c r="B41" s="15" t="s">
        <v>83</v>
      </c>
      <c r="C41" s="17">
        <v>94.9</v>
      </c>
      <c r="D41" s="16">
        <v>2.3E-2</v>
      </c>
      <c r="E41" s="17">
        <v>94.9</v>
      </c>
      <c r="F41" s="18">
        <v>1.536065</v>
      </c>
      <c r="H41" s="7"/>
      <c r="I41" s="7" t="s">
        <v>203</v>
      </c>
      <c r="J41" s="7" t="s">
        <v>204</v>
      </c>
      <c r="K41" s="20"/>
      <c r="L41" s="20"/>
      <c r="M41" s="20"/>
      <c r="N41" s="20"/>
      <c r="O41" s="20"/>
      <c r="P41" s="20"/>
      <c r="Q41" s="20"/>
      <c r="R41" s="20"/>
      <c r="S41" s="20"/>
      <c r="T41" s="20"/>
      <c r="U41" s="20"/>
      <c r="V41" s="20"/>
    </row>
    <row r="42" spans="1:22" x14ac:dyDescent="0.35">
      <c r="A42" s="15" t="s">
        <v>85</v>
      </c>
      <c r="B42" s="15" t="s">
        <v>83</v>
      </c>
      <c r="C42" s="17">
        <v>90.9</v>
      </c>
      <c r="D42" s="16">
        <v>2.4E-2</v>
      </c>
      <c r="E42" s="17">
        <v>90.9</v>
      </c>
      <c r="F42" s="18">
        <v>258537</v>
      </c>
      <c r="H42" s="5" t="s">
        <v>203</v>
      </c>
      <c r="I42" s="5">
        <v>1</v>
      </c>
      <c r="J42" s="5"/>
      <c r="K42" s="22"/>
      <c r="L42" s="22"/>
      <c r="M42" s="22"/>
      <c r="N42" s="22"/>
      <c r="O42" s="22"/>
      <c r="P42" s="22"/>
      <c r="Q42" s="20"/>
      <c r="R42" s="20"/>
      <c r="S42" s="20"/>
      <c r="T42" s="20"/>
      <c r="U42" s="20"/>
      <c r="V42" s="20"/>
    </row>
    <row r="43" spans="1:22" ht="15" thickBot="1" x14ac:dyDescent="0.4">
      <c r="A43" s="15" t="s">
        <v>86</v>
      </c>
      <c r="B43" s="15" t="s">
        <v>87</v>
      </c>
      <c r="C43" s="17">
        <v>95.1</v>
      </c>
      <c r="D43" s="16">
        <v>4.2999999999999997E-2</v>
      </c>
      <c r="E43" s="17">
        <v>95.1</v>
      </c>
      <c r="F43" s="18">
        <v>170773</v>
      </c>
      <c r="H43" s="6" t="s">
        <v>204</v>
      </c>
      <c r="I43" s="6">
        <v>0.18076219824320267</v>
      </c>
      <c r="J43" s="6">
        <v>1</v>
      </c>
      <c r="K43" s="5"/>
      <c r="L43" s="5"/>
      <c r="M43" s="5"/>
      <c r="N43" s="5"/>
      <c r="O43" s="5"/>
      <c r="P43" s="5"/>
      <c r="Q43" s="20"/>
      <c r="R43" s="20"/>
      <c r="S43" s="20"/>
      <c r="T43" s="20"/>
      <c r="U43" s="20"/>
      <c r="V43" s="20"/>
    </row>
    <row r="44" spans="1:22" x14ac:dyDescent="0.35">
      <c r="A44" s="15" t="s">
        <v>88</v>
      </c>
      <c r="B44" s="15" t="s">
        <v>87</v>
      </c>
      <c r="C44" s="17">
        <v>94.8</v>
      </c>
      <c r="D44" s="16">
        <v>3.3000000000000002E-2</v>
      </c>
      <c r="E44" s="17">
        <v>94.8</v>
      </c>
      <c r="F44" s="18">
        <v>548714</v>
      </c>
      <c r="H44" s="20"/>
      <c r="I44" s="20"/>
      <c r="J44" s="20"/>
      <c r="K44" s="5"/>
      <c r="L44" s="5"/>
      <c r="M44" s="5"/>
      <c r="N44" s="5"/>
      <c r="O44" s="5"/>
      <c r="P44" s="5"/>
      <c r="Q44" s="20"/>
      <c r="R44" s="20"/>
      <c r="S44" s="20"/>
      <c r="T44" s="20"/>
      <c r="U44" s="20"/>
      <c r="V44" s="20"/>
    </row>
    <row r="45" spans="1:22" x14ac:dyDescent="0.35">
      <c r="A45" s="15" t="s">
        <v>89</v>
      </c>
      <c r="B45" s="15" t="s">
        <v>90</v>
      </c>
      <c r="C45" s="17">
        <v>95.9</v>
      </c>
      <c r="D45" s="16">
        <v>1.9E-2</v>
      </c>
      <c r="E45" s="17">
        <v>95.9</v>
      </c>
      <c r="F45" s="18">
        <v>455617</v>
      </c>
      <c r="H45" s="31" t="s">
        <v>219</v>
      </c>
      <c r="I45" s="20"/>
      <c r="J45" s="20"/>
      <c r="K45" s="20"/>
      <c r="L45" s="20"/>
      <c r="M45" s="20"/>
      <c r="N45" s="20"/>
      <c r="O45" s="20"/>
      <c r="P45" s="20"/>
      <c r="Q45" s="20"/>
      <c r="R45" s="20"/>
      <c r="S45" s="20"/>
      <c r="T45" s="20"/>
      <c r="U45" s="20"/>
      <c r="V45" s="20"/>
    </row>
    <row r="46" spans="1:22" x14ac:dyDescent="0.35">
      <c r="A46" s="15" t="s">
        <v>91</v>
      </c>
      <c r="B46" s="15" t="s">
        <v>90</v>
      </c>
      <c r="C46" s="17">
        <v>92.8</v>
      </c>
      <c r="D46" s="16">
        <v>2.7000000000000003E-2</v>
      </c>
      <c r="E46" s="17">
        <v>92.8</v>
      </c>
      <c r="F46" s="18">
        <v>1005849</v>
      </c>
      <c r="H46" s="22"/>
      <c r="I46" s="22"/>
      <c r="J46" s="22"/>
      <c r="K46" s="20"/>
      <c r="L46" s="20"/>
      <c r="M46" s="20"/>
      <c r="N46" s="20"/>
      <c r="O46" s="20"/>
      <c r="P46" s="20"/>
      <c r="Q46" s="20"/>
      <c r="R46" s="20"/>
      <c r="S46" s="20"/>
      <c r="T46" s="20"/>
      <c r="U46" s="20"/>
      <c r="V46" s="20"/>
    </row>
    <row r="47" spans="1:22" x14ac:dyDescent="0.35">
      <c r="A47" s="15" t="s">
        <v>92</v>
      </c>
      <c r="B47" s="15" t="s">
        <v>93</v>
      </c>
      <c r="C47" s="17">
        <v>98.5</v>
      </c>
      <c r="D47" s="16">
        <v>3.7000000000000005E-2</v>
      </c>
      <c r="E47" s="17">
        <v>98.5</v>
      </c>
      <c r="F47" s="18">
        <v>578946</v>
      </c>
      <c r="I47" s="32"/>
      <c r="J47" s="32"/>
      <c r="K47" s="33"/>
      <c r="L47" s="33"/>
      <c r="M47" s="33"/>
      <c r="N47" s="33"/>
      <c r="O47" s="20"/>
      <c r="P47" s="20"/>
      <c r="Q47" s="20"/>
      <c r="R47" s="20"/>
      <c r="S47" s="20"/>
      <c r="T47" s="20"/>
      <c r="U47" s="20"/>
      <c r="V47" s="20"/>
    </row>
    <row r="48" spans="1:22" x14ac:dyDescent="0.35">
      <c r="A48" s="15" t="s">
        <v>94</v>
      </c>
      <c r="B48" s="15" t="s">
        <v>93</v>
      </c>
      <c r="C48" s="17">
        <v>94.5</v>
      </c>
      <c r="D48" s="16">
        <v>0.04</v>
      </c>
      <c r="E48" s="17">
        <v>94.5</v>
      </c>
      <c r="F48" s="18">
        <v>1305479</v>
      </c>
      <c r="K48" s="20"/>
      <c r="L48" s="20"/>
      <c r="M48" s="20"/>
      <c r="N48" s="20"/>
      <c r="O48" s="20"/>
      <c r="P48" s="20"/>
      <c r="Q48" s="20"/>
      <c r="R48" s="20"/>
      <c r="S48" s="20"/>
      <c r="T48" s="20"/>
      <c r="U48" s="20"/>
      <c r="V48" s="20"/>
    </row>
    <row r="49" spans="1:22" x14ac:dyDescent="0.35">
      <c r="A49" s="15" t="s">
        <v>95</v>
      </c>
      <c r="B49" s="15" t="s">
        <v>93</v>
      </c>
      <c r="C49" s="17">
        <v>94.9</v>
      </c>
      <c r="D49" s="16">
        <v>4.8000000000000001E-2</v>
      </c>
      <c r="E49" s="17">
        <v>94.9</v>
      </c>
      <c r="F49" s="18">
        <v>377673</v>
      </c>
      <c r="K49" s="20"/>
      <c r="L49" s="20"/>
      <c r="M49" s="20"/>
      <c r="N49" s="20"/>
      <c r="O49" s="20"/>
      <c r="P49" s="20"/>
      <c r="Q49" s="20"/>
      <c r="R49" s="20"/>
      <c r="S49" s="20"/>
      <c r="T49" s="20"/>
      <c r="U49" s="20"/>
      <c r="V49" s="20"/>
    </row>
    <row r="50" spans="1:22" x14ac:dyDescent="0.35">
      <c r="A50" s="15" t="s">
        <v>96</v>
      </c>
      <c r="B50" s="15" t="s">
        <v>97</v>
      </c>
      <c r="C50" s="17">
        <v>136.80000000000001</v>
      </c>
      <c r="D50" s="16">
        <v>2.1999999999999999E-2</v>
      </c>
      <c r="E50" s="17">
        <v>136.80000000000001</v>
      </c>
      <c r="F50" s="18">
        <v>3297201</v>
      </c>
      <c r="K50" s="20"/>
      <c r="L50" s="20"/>
      <c r="M50" s="20"/>
      <c r="N50" s="20"/>
      <c r="O50" s="20"/>
      <c r="P50" s="20"/>
      <c r="Q50" s="20"/>
      <c r="R50" s="20"/>
      <c r="S50" s="20"/>
      <c r="T50" s="20"/>
      <c r="U50" s="20"/>
      <c r="V50" s="20"/>
    </row>
    <row r="51" spans="1:22" x14ac:dyDescent="0.35">
      <c r="A51" s="15" t="s">
        <v>98</v>
      </c>
      <c r="B51" s="15" t="s">
        <v>99</v>
      </c>
      <c r="C51" s="17">
        <v>102.3</v>
      </c>
      <c r="D51" s="16">
        <v>4.7E-2</v>
      </c>
      <c r="E51" s="17">
        <v>102.3</v>
      </c>
      <c r="F51" s="18">
        <v>2491254</v>
      </c>
      <c r="K51" s="20"/>
      <c r="L51" s="20"/>
      <c r="M51" s="20"/>
      <c r="N51" s="20"/>
      <c r="O51" s="20"/>
      <c r="P51" s="20"/>
      <c r="Q51" s="20"/>
      <c r="R51" s="20"/>
      <c r="S51" s="20"/>
      <c r="T51" s="20"/>
      <c r="U51" s="20"/>
      <c r="V51" s="20"/>
    </row>
    <row r="52" spans="1:22" x14ac:dyDescent="0.35">
      <c r="A52" s="15" t="s">
        <v>100</v>
      </c>
      <c r="B52" s="15" t="s">
        <v>101</v>
      </c>
      <c r="C52" s="17">
        <v>113</v>
      </c>
      <c r="D52" s="16">
        <v>2.7999999999999997E-2</v>
      </c>
      <c r="E52" s="17">
        <v>113</v>
      </c>
      <c r="F52" s="18">
        <v>4474614</v>
      </c>
      <c r="H52" s="5"/>
      <c r="I52" s="5"/>
      <c r="J52" s="5"/>
      <c r="K52" s="20"/>
      <c r="L52" s="20"/>
      <c r="M52" s="20"/>
      <c r="N52" s="20"/>
      <c r="O52" s="20"/>
      <c r="P52" s="20"/>
      <c r="Q52" s="20"/>
      <c r="R52" s="20"/>
      <c r="S52" s="20"/>
      <c r="T52" s="20"/>
      <c r="U52" s="20"/>
      <c r="V52" s="20"/>
    </row>
    <row r="53" spans="1:22" x14ac:dyDescent="0.35">
      <c r="A53" s="15" t="s">
        <v>102</v>
      </c>
      <c r="B53" s="15" t="s">
        <v>101</v>
      </c>
      <c r="C53" s="17">
        <v>102.1</v>
      </c>
      <c r="D53" s="16">
        <v>2.5000000000000001E-2</v>
      </c>
      <c r="E53" s="17">
        <v>102.1</v>
      </c>
      <c r="F53" s="18">
        <v>1052092</v>
      </c>
      <c r="H53" s="5"/>
      <c r="I53" s="5"/>
      <c r="J53" s="5"/>
      <c r="K53" s="20"/>
      <c r="L53" s="20"/>
      <c r="M53" s="20"/>
      <c r="N53" s="20"/>
      <c r="O53" s="20"/>
      <c r="P53" s="20"/>
      <c r="Q53" s="20"/>
      <c r="R53" s="20"/>
      <c r="S53" s="20"/>
      <c r="T53" s="20"/>
      <c r="U53" s="20"/>
      <c r="V53" s="20"/>
    </row>
    <row r="54" spans="1:22" x14ac:dyDescent="0.35">
      <c r="A54" s="15" t="s">
        <v>103</v>
      </c>
      <c r="B54" s="15" t="s">
        <v>101</v>
      </c>
      <c r="C54" s="17">
        <v>102.9</v>
      </c>
      <c r="D54" s="16">
        <v>2.1000000000000001E-2</v>
      </c>
      <c r="E54" s="17">
        <v>102.9</v>
      </c>
      <c r="F54" s="18">
        <v>450789</v>
      </c>
      <c r="H54" s="5"/>
      <c r="I54" s="5"/>
      <c r="J54" s="5"/>
      <c r="K54" s="20"/>
      <c r="L54" s="20"/>
      <c r="M54" s="20"/>
      <c r="N54" s="20"/>
      <c r="O54" s="20"/>
      <c r="P54" s="20"/>
      <c r="Q54" s="20"/>
      <c r="R54" s="20"/>
      <c r="S54" s="20"/>
      <c r="T54" s="20"/>
      <c r="U54" s="20"/>
      <c r="V54" s="20"/>
    </row>
    <row r="55" spans="1:22" x14ac:dyDescent="0.35">
      <c r="A55" s="15" t="s">
        <v>104</v>
      </c>
      <c r="B55" s="15" t="s">
        <v>105</v>
      </c>
      <c r="C55" s="17">
        <v>99.7</v>
      </c>
      <c r="D55" s="16">
        <v>1.4999999999999999E-2</v>
      </c>
      <c r="E55" s="17">
        <v>99.7</v>
      </c>
      <c r="F55" s="18">
        <v>2872109</v>
      </c>
      <c r="H55" s="5"/>
      <c r="I55" s="5"/>
      <c r="J55" s="5"/>
      <c r="K55" s="20"/>
      <c r="L55" s="20"/>
      <c r="M55" s="20"/>
      <c r="N55" s="20"/>
      <c r="O55" s="20"/>
      <c r="P55" s="20"/>
      <c r="Q55" s="20"/>
      <c r="R55" s="20"/>
      <c r="S55" s="20"/>
      <c r="T55" s="20"/>
      <c r="U55" s="20"/>
      <c r="V55" s="20"/>
    </row>
    <row r="56" spans="1:22" x14ac:dyDescent="0.35">
      <c r="A56" s="15" t="s">
        <v>106</v>
      </c>
      <c r="B56" s="15" t="s">
        <v>105</v>
      </c>
      <c r="C56" s="17">
        <v>97.5</v>
      </c>
      <c r="D56" s="16">
        <v>1.2E-2</v>
      </c>
      <c r="E56" s="17">
        <v>97.5</v>
      </c>
      <c r="F56" s="18">
        <v>119077</v>
      </c>
      <c r="H56" s="5"/>
      <c r="I56" s="5"/>
      <c r="J56" s="5"/>
      <c r="K56" s="20"/>
      <c r="L56" s="20"/>
      <c r="M56" s="20"/>
      <c r="N56" s="20"/>
      <c r="O56" s="20"/>
      <c r="P56" s="20"/>
      <c r="Q56" s="20"/>
      <c r="R56" s="20"/>
      <c r="S56" s="20"/>
      <c r="T56" s="20"/>
      <c r="U56" s="20"/>
      <c r="V56" s="20"/>
    </row>
    <row r="57" spans="1:22" x14ac:dyDescent="0.35">
      <c r="A57" s="15" t="s">
        <v>107</v>
      </c>
      <c r="B57" s="15" t="s">
        <v>108</v>
      </c>
      <c r="C57" s="17">
        <v>93.1</v>
      </c>
      <c r="D57" s="16">
        <v>1.3999999999999999E-2</v>
      </c>
      <c r="E57" s="17">
        <v>93.1</v>
      </c>
      <c r="F57" s="18">
        <v>130179</v>
      </c>
      <c r="H57" s="5"/>
      <c r="I57" s="5"/>
      <c r="J57" s="5"/>
      <c r="K57" s="20"/>
      <c r="L57" s="20"/>
      <c r="M57" s="20"/>
      <c r="N57" s="20"/>
      <c r="O57" s="20"/>
      <c r="P57" s="20"/>
      <c r="Q57" s="20"/>
      <c r="R57" s="20"/>
      <c r="S57" s="20"/>
      <c r="T57" s="20"/>
      <c r="U57" s="20"/>
      <c r="V57" s="20"/>
    </row>
    <row r="58" spans="1:22" x14ac:dyDescent="0.35">
      <c r="A58" s="15" t="s">
        <v>109</v>
      </c>
      <c r="B58" s="15" t="s">
        <v>108</v>
      </c>
      <c r="C58" s="17">
        <v>96.1</v>
      </c>
      <c r="D58" s="16">
        <v>3.2000000000000001E-2</v>
      </c>
      <c r="E58" s="17">
        <v>96.1</v>
      </c>
      <c r="F58" s="18">
        <v>1756899</v>
      </c>
      <c r="H58" s="5"/>
      <c r="I58" s="5"/>
      <c r="J58" s="5"/>
      <c r="K58" s="20"/>
      <c r="L58" s="20"/>
      <c r="M58" s="20"/>
      <c r="N58" s="20"/>
      <c r="O58" s="20"/>
      <c r="P58" s="20"/>
      <c r="Q58" s="20"/>
      <c r="R58" s="20"/>
      <c r="S58" s="20"/>
      <c r="T58" s="20"/>
      <c r="U58" s="20"/>
      <c r="V58" s="20"/>
    </row>
    <row r="59" spans="1:22" x14ac:dyDescent="0.35">
      <c r="A59" s="15" t="s">
        <v>81</v>
      </c>
      <c r="B59" s="15" t="s">
        <v>108</v>
      </c>
      <c r="C59" s="17">
        <v>94.5</v>
      </c>
      <c r="D59" s="16">
        <v>2.5000000000000001E-2</v>
      </c>
      <c r="E59" s="17">
        <v>94.5</v>
      </c>
      <c r="F59" s="18">
        <v>308332</v>
      </c>
      <c r="H59" s="5"/>
      <c r="I59" s="5"/>
      <c r="J59" s="5"/>
      <c r="K59" s="20"/>
      <c r="L59" s="20"/>
      <c r="M59" s="20"/>
      <c r="N59" s="20"/>
      <c r="O59" s="20"/>
      <c r="P59" s="20"/>
      <c r="Q59" s="20"/>
      <c r="R59" s="20"/>
      <c r="S59" s="20"/>
      <c r="T59" s="20"/>
      <c r="U59" s="20"/>
      <c r="V59" s="20"/>
    </row>
    <row r="60" spans="1:22" x14ac:dyDescent="0.35">
      <c r="A60" s="15" t="s">
        <v>110</v>
      </c>
      <c r="B60" s="15" t="s">
        <v>108</v>
      </c>
      <c r="C60" s="17">
        <v>97.4</v>
      </c>
      <c r="D60" s="16">
        <v>3.5000000000000003E-2</v>
      </c>
      <c r="E60" s="17">
        <v>97.4</v>
      </c>
      <c r="F60" s="18">
        <v>2569029</v>
      </c>
      <c r="H60" s="5"/>
      <c r="I60" s="5"/>
      <c r="J60" s="5"/>
      <c r="K60" s="20"/>
      <c r="L60" s="20"/>
      <c r="M60" s="20"/>
      <c r="N60" s="20"/>
      <c r="O60" s="20"/>
      <c r="P60" s="20"/>
      <c r="Q60" s="20"/>
      <c r="R60" s="20"/>
      <c r="S60" s="20"/>
      <c r="T60" s="20"/>
      <c r="U60" s="20"/>
      <c r="V60" s="20"/>
    </row>
    <row r="61" spans="1:22" x14ac:dyDescent="0.35">
      <c r="A61" s="15" t="s">
        <v>111</v>
      </c>
      <c r="B61" s="15" t="s">
        <v>5</v>
      </c>
      <c r="C61" s="17">
        <v>94.3</v>
      </c>
      <c r="D61" s="16">
        <v>2.8000000000000001E-2</v>
      </c>
      <c r="E61" s="17">
        <v>94.3</v>
      </c>
      <c r="F61" s="18">
        <v>432647</v>
      </c>
      <c r="H61" s="5"/>
      <c r="I61" s="5"/>
      <c r="J61" s="5"/>
      <c r="K61" s="20"/>
      <c r="L61" s="20"/>
      <c r="M61" s="20"/>
      <c r="N61" s="20"/>
      <c r="O61" s="20"/>
      <c r="P61" s="20"/>
      <c r="Q61" s="20"/>
      <c r="R61" s="20"/>
      <c r="S61" s="20"/>
      <c r="T61" s="20"/>
      <c r="U61" s="20"/>
      <c r="V61" s="20"/>
    </row>
    <row r="62" spans="1:22" x14ac:dyDescent="0.35">
      <c r="A62" s="15" t="s">
        <v>112</v>
      </c>
      <c r="B62" s="15" t="s">
        <v>113</v>
      </c>
      <c r="C62" s="17">
        <v>102.7</v>
      </c>
      <c r="D62" s="16">
        <v>3.7999999999999999E-2</v>
      </c>
      <c r="E62" s="17">
        <v>102.7</v>
      </c>
      <c r="F62" s="18">
        <v>127258</v>
      </c>
      <c r="H62" s="5"/>
      <c r="I62" s="5"/>
      <c r="J62" s="5"/>
      <c r="K62" s="20"/>
      <c r="L62" s="20"/>
      <c r="M62" s="20"/>
      <c r="N62" s="20"/>
      <c r="O62" s="20"/>
      <c r="P62" s="20"/>
      <c r="Q62" s="20"/>
      <c r="R62" s="20"/>
      <c r="S62" s="20"/>
      <c r="T62" s="20"/>
      <c r="U62" s="20"/>
      <c r="V62" s="20"/>
    </row>
    <row r="63" spans="1:22" x14ac:dyDescent="0.35">
      <c r="A63" s="15" t="s">
        <v>114</v>
      </c>
      <c r="B63" s="15" t="s">
        <v>113</v>
      </c>
      <c r="C63" s="17">
        <v>102.5</v>
      </c>
      <c r="D63" s="16">
        <v>5.7000000000000002E-2</v>
      </c>
      <c r="E63" s="17">
        <v>102.5</v>
      </c>
      <c r="F63" s="18">
        <v>782132</v>
      </c>
      <c r="H63" s="5"/>
      <c r="I63" s="5"/>
      <c r="J63" s="5"/>
      <c r="K63" s="20"/>
      <c r="L63" s="20"/>
      <c r="M63" s="20"/>
      <c r="N63" s="20"/>
      <c r="O63" s="20"/>
      <c r="P63" s="20"/>
      <c r="Q63" s="20"/>
      <c r="R63" s="20"/>
      <c r="S63" s="20"/>
      <c r="T63" s="20"/>
      <c r="U63" s="20"/>
      <c r="V63" s="20"/>
    </row>
    <row r="64" spans="1:22" x14ac:dyDescent="0.35">
      <c r="A64" s="15" t="s">
        <v>115</v>
      </c>
      <c r="B64" s="15" t="s">
        <v>113</v>
      </c>
      <c r="C64" s="17">
        <v>101.8</v>
      </c>
      <c r="D64" s="16">
        <v>5.2000000000000005E-2</v>
      </c>
      <c r="E64" s="17">
        <v>101.8</v>
      </c>
      <c r="F64" s="18">
        <v>89344</v>
      </c>
      <c r="H64" s="5"/>
      <c r="I64" s="5"/>
      <c r="J64" s="5"/>
      <c r="K64" s="20"/>
      <c r="L64" s="20"/>
      <c r="M64" s="20"/>
      <c r="N64" s="20"/>
      <c r="O64" s="20"/>
      <c r="P64" s="20"/>
      <c r="Q64" s="20"/>
      <c r="R64" s="20"/>
      <c r="S64" s="20"/>
      <c r="T64" s="20"/>
      <c r="U64" s="20"/>
      <c r="V64" s="20"/>
    </row>
    <row r="65" spans="1:22" x14ac:dyDescent="0.35">
      <c r="A65" s="15" t="s">
        <v>116</v>
      </c>
      <c r="B65" s="15" t="s">
        <v>117</v>
      </c>
      <c r="C65" s="17">
        <v>100</v>
      </c>
      <c r="D65" s="16">
        <v>3.3000000000000002E-2</v>
      </c>
      <c r="E65" s="17">
        <v>100</v>
      </c>
      <c r="F65" s="18">
        <v>215180</v>
      </c>
      <c r="H65" s="5"/>
      <c r="I65" s="5"/>
      <c r="J65" s="5"/>
      <c r="K65" s="20"/>
      <c r="L65" s="20"/>
      <c r="M65" s="20"/>
      <c r="N65" s="20"/>
      <c r="O65" s="20"/>
      <c r="P65" s="20"/>
      <c r="Q65" s="20"/>
      <c r="R65" s="20"/>
      <c r="S65" s="20"/>
      <c r="T65" s="20"/>
      <c r="U65" s="20"/>
      <c r="V65" s="20"/>
    </row>
    <row r="66" spans="1:22" x14ac:dyDescent="0.35">
      <c r="A66" s="15" t="s">
        <v>118</v>
      </c>
      <c r="B66" s="15" t="s">
        <v>117</v>
      </c>
      <c r="C66" s="17">
        <v>96.8</v>
      </c>
      <c r="D66" s="16">
        <v>0.05</v>
      </c>
      <c r="E66" s="17">
        <v>96.8</v>
      </c>
      <c r="F66" s="18">
        <v>1417217</v>
      </c>
      <c r="H66" s="5"/>
      <c r="I66" s="5"/>
      <c r="J66" s="5"/>
      <c r="K66" s="20"/>
      <c r="L66" s="20"/>
      <c r="M66" s="20"/>
      <c r="N66" s="20"/>
      <c r="O66" s="20"/>
      <c r="P66" s="20"/>
      <c r="Q66" s="20"/>
      <c r="R66" s="20"/>
      <c r="S66" s="20"/>
      <c r="T66" s="20"/>
      <c r="U66" s="20"/>
      <c r="V66" s="20"/>
    </row>
    <row r="67" spans="1:22" x14ac:dyDescent="0.35">
      <c r="A67" s="15" t="s">
        <v>119</v>
      </c>
      <c r="B67" s="15" t="s">
        <v>117</v>
      </c>
      <c r="C67" s="17">
        <v>97.5</v>
      </c>
      <c r="D67" s="16">
        <v>2.7999999999999997E-2</v>
      </c>
      <c r="E67" s="17">
        <v>97.5</v>
      </c>
      <c r="F67" s="18">
        <v>1179384</v>
      </c>
      <c r="H67" s="5"/>
      <c r="I67" s="5"/>
      <c r="J67" s="5"/>
      <c r="K67" s="20"/>
      <c r="L67" s="20"/>
      <c r="M67" s="20"/>
      <c r="N67" s="20"/>
      <c r="O67" s="20"/>
      <c r="P67" s="20"/>
      <c r="Q67" s="20"/>
      <c r="R67" s="20"/>
      <c r="S67" s="20"/>
      <c r="T67" s="20"/>
      <c r="U67" s="20"/>
      <c r="V67" s="20"/>
    </row>
    <row r="68" spans="1:22" x14ac:dyDescent="0.35">
      <c r="A68" s="15" t="s">
        <v>120</v>
      </c>
      <c r="B68" s="15" t="s">
        <v>117</v>
      </c>
      <c r="C68" s="17">
        <v>97.3</v>
      </c>
      <c r="D68" s="16">
        <v>1.9E-2</v>
      </c>
      <c r="E68" s="17">
        <v>97.3</v>
      </c>
      <c r="F68" s="18">
        <v>1105.5350000000001</v>
      </c>
      <c r="H68" s="5"/>
      <c r="I68" s="5"/>
      <c r="J68" s="5"/>
      <c r="K68" s="20"/>
      <c r="L68" s="20"/>
      <c r="M68" s="20"/>
      <c r="N68" s="20"/>
      <c r="O68" s="20"/>
      <c r="P68" s="20"/>
      <c r="Q68" s="20"/>
      <c r="R68" s="20"/>
      <c r="S68" s="20"/>
      <c r="T68" s="20"/>
      <c r="U68" s="20"/>
      <c r="V68" s="20"/>
    </row>
    <row r="69" spans="1:22" x14ac:dyDescent="0.35">
      <c r="A69" s="15" t="s">
        <v>57</v>
      </c>
      <c r="B69" s="15" t="s">
        <v>117</v>
      </c>
      <c r="C69" s="17">
        <v>97.8</v>
      </c>
      <c r="D69" s="16">
        <v>4.2000000000000003E-2</v>
      </c>
      <c r="E69" s="17">
        <v>97.8</v>
      </c>
      <c r="F69" s="18">
        <v>222109</v>
      </c>
      <c r="H69" s="5"/>
      <c r="I69" s="5"/>
      <c r="J69" s="5"/>
      <c r="K69" s="20"/>
      <c r="L69" s="20"/>
      <c r="M69" s="20"/>
      <c r="N69" s="20"/>
      <c r="O69" s="20"/>
      <c r="P69" s="20"/>
      <c r="Q69" s="20"/>
      <c r="R69" s="20"/>
      <c r="S69" s="20"/>
      <c r="T69" s="20"/>
      <c r="U69" s="20"/>
      <c r="V69" s="20"/>
    </row>
    <row r="70" spans="1:22" x14ac:dyDescent="0.35">
      <c r="A70" s="15" t="s">
        <v>121</v>
      </c>
      <c r="B70" s="15" t="s">
        <v>122</v>
      </c>
      <c r="C70" s="17">
        <v>99.9</v>
      </c>
      <c r="D70" s="16">
        <v>1.8000000000000002E-2</v>
      </c>
      <c r="E70" s="17">
        <v>99.9</v>
      </c>
      <c r="F70" s="18">
        <v>91939</v>
      </c>
      <c r="H70" s="5"/>
      <c r="I70" s="5"/>
      <c r="J70" s="5"/>
      <c r="K70" s="20"/>
      <c r="L70" s="20"/>
      <c r="M70" s="20"/>
      <c r="N70" s="20"/>
      <c r="O70" s="20"/>
      <c r="P70" s="20"/>
      <c r="Q70" s="20"/>
      <c r="R70" s="20"/>
      <c r="S70" s="20"/>
      <c r="T70" s="20"/>
      <c r="U70" s="20"/>
      <c r="V70" s="20"/>
    </row>
    <row r="71" spans="1:22" x14ac:dyDescent="0.35">
      <c r="A71" s="15" t="s">
        <v>123</v>
      </c>
      <c r="B71" s="15" t="s">
        <v>122</v>
      </c>
      <c r="C71" s="17">
        <v>100.8</v>
      </c>
      <c r="D71" s="16">
        <v>1.1000000000000001E-2</v>
      </c>
      <c r="E71" s="17">
        <v>100.8</v>
      </c>
      <c r="F71" s="18">
        <v>170122</v>
      </c>
      <c r="H71" s="5"/>
      <c r="I71" s="5"/>
      <c r="J71" s="5"/>
      <c r="K71" s="20"/>
      <c r="L71" s="20"/>
      <c r="M71" s="20"/>
      <c r="N71" s="20"/>
      <c r="O71" s="20"/>
      <c r="P71" s="20"/>
      <c r="Q71" s="20"/>
      <c r="R71" s="20"/>
      <c r="S71" s="20"/>
      <c r="T71" s="20"/>
      <c r="U71" s="20"/>
      <c r="V71" s="20"/>
    </row>
    <row r="72" spans="1:22" x14ac:dyDescent="0.35">
      <c r="A72" s="15" t="s">
        <v>124</v>
      </c>
      <c r="B72" s="15" t="s">
        <v>125</v>
      </c>
      <c r="C72" s="17">
        <v>88.8</v>
      </c>
      <c r="D72" s="16">
        <v>1.3999999999999999E-2</v>
      </c>
      <c r="E72" s="17">
        <v>88.8</v>
      </c>
      <c r="F72" s="18">
        <v>237057</v>
      </c>
      <c r="H72" s="5"/>
      <c r="I72" s="5"/>
      <c r="J72" s="5"/>
      <c r="K72" s="20"/>
      <c r="L72" s="20"/>
      <c r="M72" s="20"/>
      <c r="N72" s="20"/>
      <c r="O72" s="20"/>
      <c r="P72" s="20"/>
      <c r="Q72" s="20"/>
      <c r="R72" s="20"/>
      <c r="S72" s="20"/>
      <c r="T72" s="20"/>
      <c r="U72" s="20"/>
      <c r="V72" s="20"/>
    </row>
    <row r="73" spans="1:22" x14ac:dyDescent="0.35">
      <c r="A73" s="15" t="s">
        <v>126</v>
      </c>
      <c r="B73" s="15" t="s">
        <v>125</v>
      </c>
      <c r="C73" s="17">
        <v>92.3</v>
      </c>
      <c r="D73" s="16">
        <v>1.9E-2</v>
      </c>
      <c r="E73" s="17">
        <v>92.3</v>
      </c>
      <c r="F73" s="18">
        <v>698875</v>
      </c>
      <c r="H73" s="5"/>
      <c r="I73" s="5"/>
      <c r="J73" s="5"/>
      <c r="K73" s="20"/>
      <c r="L73" s="20"/>
      <c r="M73" s="20"/>
      <c r="N73" s="20"/>
      <c r="O73" s="20"/>
      <c r="P73" s="20"/>
      <c r="Q73" s="20"/>
      <c r="R73" s="20"/>
      <c r="S73" s="20"/>
      <c r="T73" s="20"/>
      <c r="U73" s="20"/>
      <c r="V73" s="20"/>
    </row>
    <row r="74" spans="1:22" x14ac:dyDescent="0.35">
      <c r="A74" s="15" t="s">
        <v>127</v>
      </c>
      <c r="B74" s="15" t="s">
        <v>128</v>
      </c>
      <c r="C74" s="17">
        <v>108.8</v>
      </c>
      <c r="D74" s="16">
        <v>2.3E-2</v>
      </c>
      <c r="E74" s="17">
        <v>108.8</v>
      </c>
      <c r="F74" s="18">
        <v>239069</v>
      </c>
      <c r="H74" s="5"/>
      <c r="I74" s="5"/>
      <c r="J74" s="5"/>
      <c r="K74" s="20"/>
      <c r="L74" s="20"/>
      <c r="M74" s="20"/>
      <c r="N74" s="20"/>
      <c r="O74" s="20"/>
      <c r="P74" s="20"/>
      <c r="Q74" s="20"/>
      <c r="R74" s="20"/>
      <c r="S74" s="20"/>
      <c r="T74" s="20"/>
      <c r="U74" s="20"/>
      <c r="V74" s="20"/>
    </row>
    <row r="75" spans="1:22" x14ac:dyDescent="0.35">
      <c r="A75" s="15" t="s">
        <v>129</v>
      </c>
      <c r="B75" s="15" t="s">
        <v>130</v>
      </c>
      <c r="C75" s="17">
        <v>132.6</v>
      </c>
      <c r="D75" s="16">
        <v>0.127</v>
      </c>
      <c r="E75" s="17">
        <v>132.6</v>
      </c>
      <c r="F75" s="18">
        <v>337635</v>
      </c>
      <c r="H75" s="5"/>
      <c r="I75" s="5"/>
      <c r="J75" s="5"/>
      <c r="K75" s="20"/>
      <c r="L75" s="20"/>
      <c r="M75" s="20"/>
      <c r="N75" s="20"/>
      <c r="O75" s="20"/>
      <c r="P75" s="20"/>
      <c r="Q75" s="20"/>
      <c r="R75" s="20"/>
      <c r="S75" s="20"/>
      <c r="T75" s="20"/>
      <c r="U75" s="20"/>
      <c r="V75" s="20"/>
    </row>
    <row r="76" spans="1:22" x14ac:dyDescent="0.35">
      <c r="A76" s="15" t="s">
        <v>131</v>
      </c>
      <c r="B76" s="15" t="s">
        <v>132</v>
      </c>
      <c r="C76" s="17">
        <v>102.8</v>
      </c>
      <c r="D76" s="16">
        <v>4.5999999999999999E-2</v>
      </c>
      <c r="E76" s="17">
        <v>102.8</v>
      </c>
      <c r="F76" s="18">
        <v>678820</v>
      </c>
      <c r="H76" s="5"/>
      <c r="I76" s="5"/>
      <c r="J76" s="5"/>
      <c r="K76" s="20"/>
      <c r="L76" s="20"/>
      <c r="M76" s="20"/>
      <c r="N76" s="20"/>
      <c r="O76" s="20"/>
      <c r="P76" s="20"/>
      <c r="Q76" s="20"/>
      <c r="R76" s="20"/>
      <c r="S76" s="20"/>
      <c r="T76" s="20"/>
      <c r="U76" s="20"/>
      <c r="V76" s="20"/>
    </row>
    <row r="77" spans="1:22" x14ac:dyDescent="0.35">
      <c r="A77" s="15" t="s">
        <v>133</v>
      </c>
      <c r="B77" s="15" t="s">
        <v>134</v>
      </c>
      <c r="C77" s="17">
        <v>105.6</v>
      </c>
      <c r="D77" s="16">
        <v>3.3000000000000002E-2</v>
      </c>
      <c r="E77" s="17">
        <v>105.6</v>
      </c>
      <c r="F77" s="18">
        <v>1381086</v>
      </c>
      <c r="H77" s="5"/>
      <c r="I77" s="5"/>
      <c r="J77" s="5"/>
      <c r="K77" s="20"/>
      <c r="L77" s="20"/>
      <c r="M77" s="20"/>
      <c r="N77" s="20"/>
      <c r="O77" s="20"/>
      <c r="P77" s="20"/>
      <c r="Q77" s="20"/>
      <c r="R77" s="20"/>
      <c r="S77" s="20"/>
      <c r="T77" s="20"/>
      <c r="U77" s="20"/>
      <c r="V77" s="20"/>
    </row>
    <row r="78" spans="1:22" x14ac:dyDescent="0.35">
      <c r="A78" s="15" t="s">
        <v>135</v>
      </c>
      <c r="B78" s="15" t="s">
        <v>134</v>
      </c>
      <c r="C78" s="17">
        <v>111.8</v>
      </c>
      <c r="D78" s="16">
        <v>2.8000000000000001E-2</v>
      </c>
      <c r="E78" s="17">
        <v>111.8</v>
      </c>
      <c r="F78" s="18">
        <v>319816</v>
      </c>
      <c r="H78" s="5"/>
      <c r="I78" s="5"/>
      <c r="J78" s="5"/>
      <c r="K78" s="20"/>
      <c r="L78" s="20"/>
      <c r="M78" s="20"/>
      <c r="N78" s="20"/>
      <c r="O78" s="20"/>
      <c r="P78" s="20"/>
      <c r="Q78" s="20"/>
      <c r="R78" s="20"/>
      <c r="S78" s="20"/>
      <c r="T78" s="20"/>
      <c r="U78" s="20"/>
      <c r="V78" s="20"/>
    </row>
    <row r="79" spans="1:22" x14ac:dyDescent="0.35">
      <c r="A79" s="15" t="s">
        <v>136</v>
      </c>
      <c r="B79" s="15" t="s">
        <v>137</v>
      </c>
      <c r="C79" s="17">
        <v>109.7</v>
      </c>
      <c r="D79" s="16">
        <v>3.1E-2</v>
      </c>
      <c r="E79" s="17">
        <v>109.7</v>
      </c>
      <c r="F79" s="18">
        <v>869474</v>
      </c>
      <c r="H79" s="5"/>
      <c r="I79" s="5"/>
      <c r="J79" s="5"/>
      <c r="K79" s="20"/>
      <c r="L79" s="20"/>
      <c r="M79" s="20"/>
      <c r="N79" s="20"/>
      <c r="O79" s="20"/>
      <c r="P79" s="20"/>
      <c r="Q79" s="20"/>
      <c r="R79" s="20"/>
      <c r="S79" s="20"/>
      <c r="T79" s="20"/>
      <c r="U79" s="20"/>
      <c r="V79" s="20"/>
    </row>
    <row r="80" spans="1:22" x14ac:dyDescent="0.35">
      <c r="A80" s="15" t="s">
        <v>138</v>
      </c>
      <c r="B80" s="15" t="s">
        <v>137</v>
      </c>
      <c r="C80" s="17">
        <v>97.3</v>
      </c>
      <c r="D80" s="16">
        <v>4.4999999999999998E-2</v>
      </c>
      <c r="E80" s="17">
        <v>97.3</v>
      </c>
      <c r="F80" s="18">
        <v>1142121</v>
      </c>
      <c r="H80" s="5"/>
      <c r="I80" s="5"/>
      <c r="J80" s="5"/>
      <c r="K80" s="20"/>
      <c r="L80" s="20"/>
      <c r="M80" s="20"/>
      <c r="N80" s="20"/>
      <c r="O80" s="20"/>
      <c r="P80" s="20"/>
      <c r="Q80" s="20"/>
      <c r="R80" s="20"/>
      <c r="S80" s="20"/>
      <c r="T80" s="20"/>
      <c r="U80" s="20"/>
      <c r="V80" s="20"/>
    </row>
    <row r="81" spans="1:22" x14ac:dyDescent="0.35">
      <c r="A81" s="24" t="s">
        <v>139</v>
      </c>
      <c r="B81" s="24" t="s">
        <v>137</v>
      </c>
      <c r="C81" s="25">
        <v>226.5</v>
      </c>
      <c r="D81" s="26">
        <v>7.5999999999999998E-2</v>
      </c>
      <c r="E81" s="25">
        <v>226.5</v>
      </c>
      <c r="F81" s="27">
        <v>20196649</v>
      </c>
      <c r="H81" s="5"/>
      <c r="I81" s="5"/>
      <c r="J81" s="5"/>
      <c r="K81" s="20"/>
      <c r="L81" s="20"/>
      <c r="M81" s="20"/>
      <c r="N81" s="20"/>
      <c r="O81" s="20"/>
      <c r="P81" s="20"/>
      <c r="Q81" s="20"/>
      <c r="R81" s="20"/>
      <c r="S81" s="20"/>
      <c r="T81" s="20"/>
      <c r="U81" s="20"/>
      <c r="V81" s="20"/>
    </row>
    <row r="82" spans="1:22" x14ac:dyDescent="0.35">
      <c r="A82" s="15" t="s">
        <v>106</v>
      </c>
      <c r="B82" s="15" t="s">
        <v>137</v>
      </c>
      <c r="C82" s="17">
        <v>110.4</v>
      </c>
      <c r="D82" s="16">
        <v>3.5000000000000003E-2</v>
      </c>
      <c r="E82" s="17">
        <v>110.4</v>
      </c>
      <c r="F82" s="18">
        <v>1079073</v>
      </c>
      <c r="H82" s="5"/>
      <c r="I82" s="5"/>
      <c r="J82" s="5"/>
      <c r="K82" s="20"/>
      <c r="L82" s="20"/>
      <c r="M82" s="20"/>
      <c r="N82" s="20"/>
      <c r="O82" s="20"/>
      <c r="P82" s="20"/>
      <c r="Q82" s="20"/>
      <c r="R82" s="20"/>
      <c r="S82" s="20"/>
      <c r="T82" s="20"/>
      <c r="U82" s="20"/>
      <c r="V82" s="20"/>
    </row>
    <row r="83" spans="1:22" x14ac:dyDescent="0.35">
      <c r="A83" s="15" t="s">
        <v>140</v>
      </c>
      <c r="B83" s="15" t="s">
        <v>137</v>
      </c>
      <c r="C83" s="17">
        <v>102.9</v>
      </c>
      <c r="D83" s="16">
        <v>3.4000000000000002E-2</v>
      </c>
      <c r="E83" s="17">
        <v>102.9</v>
      </c>
      <c r="F83" s="18">
        <v>732920</v>
      </c>
      <c r="H83" s="5"/>
      <c r="I83" s="5"/>
      <c r="J83" s="5"/>
      <c r="K83" s="20"/>
      <c r="L83" s="20"/>
      <c r="M83" s="20"/>
      <c r="N83" s="20"/>
      <c r="O83" s="20"/>
      <c r="P83" s="20"/>
      <c r="Q83" s="20"/>
      <c r="R83" s="20"/>
      <c r="S83" s="20"/>
      <c r="T83" s="20"/>
      <c r="U83" s="20"/>
      <c r="V83" s="20"/>
    </row>
    <row r="84" spans="1:22" x14ac:dyDescent="0.35">
      <c r="A84" s="15" t="s">
        <v>141</v>
      </c>
      <c r="B84" s="15" t="s">
        <v>142</v>
      </c>
      <c r="C84" s="17">
        <v>96.3</v>
      </c>
      <c r="D84" s="16">
        <v>3.6999999999999998E-2</v>
      </c>
      <c r="E84" s="17">
        <v>96.3</v>
      </c>
      <c r="F84" s="18">
        <v>689435</v>
      </c>
      <c r="H84" s="5"/>
      <c r="I84" s="5"/>
      <c r="J84" s="5"/>
      <c r="K84" s="20"/>
      <c r="L84" s="20"/>
      <c r="M84" s="20"/>
      <c r="N84" s="20"/>
      <c r="O84" s="20"/>
      <c r="P84" s="20"/>
      <c r="Q84" s="20"/>
      <c r="R84" s="20"/>
      <c r="S84" s="20"/>
      <c r="T84" s="20"/>
      <c r="U84" s="20"/>
      <c r="V84" s="20"/>
    </row>
    <row r="85" spans="1:22" x14ac:dyDescent="0.35">
      <c r="A85" s="15" t="s">
        <v>143</v>
      </c>
      <c r="B85" s="15" t="s">
        <v>142</v>
      </c>
      <c r="C85" s="17">
        <v>101.1</v>
      </c>
      <c r="D85" s="16">
        <v>3.2000000000000001E-2</v>
      </c>
      <c r="E85" s="17">
        <v>101.1</v>
      </c>
      <c r="F85" s="18">
        <v>1960995</v>
      </c>
      <c r="H85" s="5"/>
      <c r="I85" s="5"/>
      <c r="J85" s="5"/>
      <c r="K85" s="20"/>
      <c r="L85" s="20"/>
      <c r="M85" s="20"/>
      <c r="N85" s="20"/>
      <c r="O85" s="20"/>
      <c r="P85" s="20"/>
      <c r="Q85" s="20"/>
      <c r="R85" s="20"/>
      <c r="S85" s="20"/>
      <c r="T85" s="20"/>
      <c r="U85" s="20"/>
      <c r="V85" s="20"/>
    </row>
    <row r="86" spans="1:22" x14ac:dyDescent="0.35">
      <c r="A86" s="15" t="s">
        <v>144</v>
      </c>
      <c r="B86" s="15" t="s">
        <v>142</v>
      </c>
      <c r="C86" s="17">
        <v>106</v>
      </c>
      <c r="D86" s="16">
        <v>4.2000000000000003E-2</v>
      </c>
      <c r="E86" s="17">
        <v>106</v>
      </c>
      <c r="F86" s="18">
        <v>2221181</v>
      </c>
      <c r="H86" s="5"/>
      <c r="I86" s="5"/>
      <c r="J86" s="5"/>
      <c r="K86" s="20"/>
      <c r="L86" s="20"/>
      <c r="M86" s="20"/>
      <c r="N86" s="20"/>
      <c r="O86" s="20"/>
      <c r="P86" s="20"/>
      <c r="Q86" s="20"/>
      <c r="R86" s="20"/>
      <c r="S86" s="20"/>
      <c r="T86" s="20"/>
      <c r="U86" s="20"/>
      <c r="V86" s="20"/>
    </row>
    <row r="87" spans="1:22" x14ac:dyDescent="0.35">
      <c r="A87" s="15" t="s">
        <v>70</v>
      </c>
      <c r="B87" s="15" t="s">
        <v>142</v>
      </c>
      <c r="C87" s="17">
        <v>101.4</v>
      </c>
      <c r="D87" s="16">
        <v>2.5000000000000001E-2</v>
      </c>
      <c r="E87" s="17">
        <v>101.4</v>
      </c>
      <c r="F87" s="18">
        <v>1489487</v>
      </c>
      <c r="H87" s="5"/>
      <c r="I87" s="5"/>
      <c r="J87" s="5"/>
      <c r="K87" s="20"/>
      <c r="L87" s="20"/>
      <c r="M87" s="20"/>
      <c r="N87" s="20"/>
      <c r="O87" s="20"/>
      <c r="P87" s="20"/>
      <c r="Q87" s="20"/>
      <c r="R87" s="20"/>
      <c r="S87" s="20"/>
      <c r="T87" s="20"/>
      <c r="U87" s="20"/>
      <c r="V87" s="20"/>
    </row>
    <row r="88" spans="1:22" x14ac:dyDescent="0.35">
      <c r="A88" s="15" t="s">
        <v>145</v>
      </c>
      <c r="B88" s="15" t="s">
        <v>142</v>
      </c>
      <c r="C88" s="17">
        <v>96.9</v>
      </c>
      <c r="D88" s="16">
        <v>4.5999999999999999E-2</v>
      </c>
      <c r="E88" s="17">
        <v>96.9</v>
      </c>
      <c r="F88" s="18">
        <v>608976</v>
      </c>
      <c r="H88" s="5"/>
      <c r="I88" s="5"/>
      <c r="J88" s="5"/>
      <c r="K88" s="20"/>
      <c r="L88" s="20"/>
      <c r="M88" s="20"/>
      <c r="N88" s="20"/>
      <c r="O88" s="20"/>
      <c r="P88" s="20"/>
      <c r="Q88" s="20"/>
      <c r="R88" s="20"/>
      <c r="S88" s="20"/>
      <c r="T88" s="20"/>
      <c r="U88" s="20"/>
      <c r="V88" s="20"/>
    </row>
    <row r="89" spans="1:22" x14ac:dyDescent="0.35">
      <c r="A89" s="15" t="s">
        <v>146</v>
      </c>
      <c r="B89" s="15" t="s">
        <v>147</v>
      </c>
      <c r="C89" s="17">
        <v>90.2</v>
      </c>
      <c r="D89" s="16">
        <v>0.03</v>
      </c>
      <c r="E89" s="17">
        <v>90.2</v>
      </c>
      <c r="F89" s="18">
        <v>1046283</v>
      </c>
      <c r="H89" s="5"/>
      <c r="I89" s="5"/>
      <c r="J89" s="5"/>
      <c r="K89" s="20"/>
      <c r="L89" s="20"/>
      <c r="M89" s="20"/>
      <c r="N89" s="20"/>
      <c r="O89" s="20"/>
      <c r="P89" s="20"/>
      <c r="Q89" s="20"/>
      <c r="R89" s="20"/>
      <c r="S89" s="20"/>
      <c r="T89" s="20"/>
      <c r="U89" s="20"/>
      <c r="V89" s="20"/>
    </row>
    <row r="90" spans="1:22" x14ac:dyDescent="0.35">
      <c r="A90" s="15" t="s">
        <v>148</v>
      </c>
      <c r="B90" s="15" t="s">
        <v>147</v>
      </c>
      <c r="C90" s="17">
        <v>89.4</v>
      </c>
      <c r="D90" s="16">
        <v>0.03</v>
      </c>
      <c r="E90" s="17">
        <v>89.4</v>
      </c>
      <c r="F90" s="18">
        <v>786117</v>
      </c>
      <c r="H90" s="5"/>
      <c r="I90" s="5"/>
      <c r="J90" s="5"/>
      <c r="K90" s="20"/>
      <c r="L90" s="20"/>
      <c r="M90" s="20"/>
      <c r="N90" s="20"/>
      <c r="O90" s="20"/>
      <c r="P90" s="20"/>
      <c r="Q90" s="20"/>
      <c r="R90" s="20"/>
      <c r="S90" s="20"/>
      <c r="T90" s="20"/>
      <c r="U90" s="20"/>
      <c r="V90" s="20"/>
    </row>
    <row r="91" spans="1:22" x14ac:dyDescent="0.35">
      <c r="A91" s="15" t="s">
        <v>149</v>
      </c>
      <c r="B91" s="15" t="s">
        <v>150</v>
      </c>
      <c r="C91" s="17">
        <v>108.9</v>
      </c>
      <c r="D91" s="16">
        <v>5.0999999999999997E-2</v>
      </c>
      <c r="E91" s="17">
        <v>108.9</v>
      </c>
      <c r="F91" s="18">
        <v>314901</v>
      </c>
      <c r="H91" s="5"/>
      <c r="I91" s="5"/>
      <c r="J91" s="5"/>
      <c r="K91" s="20"/>
      <c r="L91" s="20"/>
      <c r="M91" s="20"/>
      <c r="N91" s="20"/>
      <c r="O91" s="20"/>
      <c r="P91" s="20"/>
      <c r="Q91" s="20"/>
      <c r="R91" s="20"/>
      <c r="S91" s="20"/>
      <c r="T91" s="20"/>
      <c r="U91" s="20"/>
      <c r="V91" s="20"/>
    </row>
    <row r="92" spans="1:22" x14ac:dyDescent="0.35">
      <c r="A92" s="15" t="s">
        <v>151</v>
      </c>
      <c r="B92" s="15" t="s">
        <v>150</v>
      </c>
      <c r="C92" s="17">
        <v>107.3</v>
      </c>
      <c r="D92" s="16">
        <v>4.2999999999999997E-2</v>
      </c>
      <c r="E92" s="17">
        <v>107.3</v>
      </c>
      <c r="F92" s="18">
        <v>1845840</v>
      </c>
      <c r="H92" s="5"/>
      <c r="I92" s="5"/>
      <c r="J92" s="5"/>
      <c r="K92" s="20"/>
      <c r="L92" s="20"/>
      <c r="M92" s="20"/>
      <c r="N92" s="20"/>
      <c r="O92" s="20"/>
      <c r="P92" s="20"/>
      <c r="Q92" s="20"/>
      <c r="R92" s="20"/>
      <c r="S92" s="20"/>
      <c r="T92" s="20"/>
      <c r="U92" s="20"/>
      <c r="V92" s="20"/>
    </row>
    <row r="93" spans="1:22" x14ac:dyDescent="0.35">
      <c r="A93" s="15" t="s">
        <v>152</v>
      </c>
      <c r="B93" s="15" t="s">
        <v>150</v>
      </c>
      <c r="C93" s="17">
        <v>103.3</v>
      </c>
      <c r="D93" s="16">
        <v>5.5E-2</v>
      </c>
      <c r="E93" s="17">
        <v>103.3</v>
      </c>
      <c r="F93" s="18">
        <v>335156</v>
      </c>
      <c r="H93" s="5"/>
      <c r="I93" s="5"/>
      <c r="J93" s="5"/>
      <c r="K93" s="20"/>
      <c r="L93" s="20"/>
      <c r="M93" s="20"/>
      <c r="N93" s="20"/>
      <c r="O93" s="20"/>
      <c r="P93" s="20"/>
      <c r="Q93" s="20"/>
      <c r="R93" s="20"/>
      <c r="S93" s="20"/>
      <c r="T93" s="20"/>
      <c r="U93" s="20"/>
      <c r="V93" s="20"/>
    </row>
    <row r="94" spans="1:22" x14ac:dyDescent="0.35">
      <c r="A94" s="15" t="s">
        <v>153</v>
      </c>
      <c r="B94" s="15" t="s">
        <v>154</v>
      </c>
      <c r="C94" s="17">
        <v>104.4</v>
      </c>
      <c r="D94" s="16">
        <v>4.4000000000000004E-2</v>
      </c>
      <c r="E94" s="17">
        <v>104.4</v>
      </c>
      <c r="F94" s="18">
        <v>618350</v>
      </c>
      <c r="H94" s="5"/>
      <c r="I94" s="5"/>
      <c r="J94" s="5"/>
      <c r="K94" s="20"/>
      <c r="L94" s="20"/>
      <c r="M94" s="20"/>
      <c r="N94" s="20"/>
      <c r="O94" s="20"/>
      <c r="P94" s="20"/>
      <c r="Q94" s="20"/>
      <c r="R94" s="20"/>
      <c r="S94" s="20"/>
      <c r="T94" s="20"/>
      <c r="U94" s="20"/>
      <c r="V94" s="20"/>
    </row>
    <row r="95" spans="1:22" x14ac:dyDescent="0.35">
      <c r="A95" s="15" t="s">
        <v>155</v>
      </c>
      <c r="B95" s="15" t="s">
        <v>154</v>
      </c>
      <c r="C95" s="17">
        <v>101.6</v>
      </c>
      <c r="D95" s="16">
        <v>4.7E-2</v>
      </c>
      <c r="E95" s="17">
        <v>101.6</v>
      </c>
      <c r="F95" s="18">
        <v>276993</v>
      </c>
      <c r="H95" s="5"/>
      <c r="I95" s="5"/>
      <c r="J95" s="5"/>
      <c r="K95" s="20"/>
      <c r="L95" s="20"/>
      <c r="M95" s="20"/>
      <c r="N95" s="20"/>
      <c r="O95" s="20"/>
      <c r="P95" s="20"/>
      <c r="Q95" s="20"/>
      <c r="R95" s="20"/>
      <c r="S95" s="20"/>
      <c r="T95" s="20"/>
      <c r="U95" s="20"/>
      <c r="V95" s="20"/>
    </row>
    <row r="96" spans="1:22" x14ac:dyDescent="0.35">
      <c r="A96" s="15" t="s">
        <v>156</v>
      </c>
      <c r="B96" s="15" t="s">
        <v>154</v>
      </c>
      <c r="C96" s="17">
        <v>104.9</v>
      </c>
      <c r="D96" s="16">
        <v>2.7000000000000003E-2</v>
      </c>
      <c r="E96" s="17">
        <v>104.9</v>
      </c>
      <c r="F96" s="18">
        <v>618375</v>
      </c>
      <c r="H96" s="5"/>
      <c r="I96" s="5"/>
      <c r="J96" s="5"/>
      <c r="K96" s="20"/>
      <c r="L96" s="20"/>
      <c r="M96" s="20"/>
      <c r="N96" s="20"/>
      <c r="O96" s="20"/>
      <c r="P96" s="20"/>
      <c r="Q96" s="20"/>
      <c r="R96" s="20"/>
      <c r="S96" s="20"/>
      <c r="T96" s="20"/>
      <c r="U96" s="20"/>
      <c r="V96" s="20"/>
    </row>
    <row r="97" spans="1:22" x14ac:dyDescent="0.35">
      <c r="A97" s="15" t="s">
        <v>157</v>
      </c>
      <c r="B97" s="15" t="s">
        <v>154</v>
      </c>
      <c r="C97" s="17">
        <v>127.4</v>
      </c>
      <c r="D97" s="16">
        <v>0.04</v>
      </c>
      <c r="E97" s="17">
        <v>127.4</v>
      </c>
      <c r="F97" s="18">
        <v>4949567</v>
      </c>
      <c r="H97" s="5"/>
      <c r="I97" s="5"/>
      <c r="J97" s="5"/>
      <c r="K97" s="20"/>
      <c r="L97" s="20"/>
      <c r="M97" s="20"/>
      <c r="N97" s="20"/>
      <c r="O97" s="20"/>
      <c r="P97" s="20"/>
      <c r="Q97" s="20"/>
      <c r="R97" s="20"/>
      <c r="S97" s="20"/>
      <c r="T97" s="20"/>
      <c r="U97" s="20"/>
      <c r="V97" s="20"/>
    </row>
    <row r="98" spans="1:22" x14ac:dyDescent="0.35">
      <c r="A98" s="15" t="s">
        <v>158</v>
      </c>
      <c r="B98" s="15" t="s">
        <v>154</v>
      </c>
      <c r="C98" s="17">
        <v>113.3</v>
      </c>
      <c r="D98" s="16">
        <v>4.3099999999999999E-2</v>
      </c>
      <c r="E98" s="17">
        <v>113.3</v>
      </c>
      <c r="F98" s="18">
        <v>2331336</v>
      </c>
      <c r="H98" s="5"/>
      <c r="I98" s="5"/>
      <c r="J98" s="5"/>
      <c r="K98" s="20"/>
      <c r="L98" s="20"/>
      <c r="M98" s="20"/>
      <c r="N98" s="20"/>
      <c r="O98" s="20"/>
      <c r="P98" s="20"/>
      <c r="Q98" s="20"/>
      <c r="R98" s="20"/>
      <c r="S98" s="20"/>
      <c r="T98" s="20"/>
      <c r="U98" s="20"/>
      <c r="V98" s="20"/>
    </row>
    <row r="99" spans="1:22" x14ac:dyDescent="0.35">
      <c r="A99" s="15" t="s">
        <v>159</v>
      </c>
      <c r="B99" s="15" t="s">
        <v>154</v>
      </c>
      <c r="C99" s="17">
        <v>97.5</v>
      </c>
      <c r="D99" s="16">
        <v>5.0999999999999997E-2</v>
      </c>
      <c r="E99" s="17">
        <v>97.5</v>
      </c>
      <c r="F99" s="18">
        <v>116709</v>
      </c>
      <c r="H99" s="5"/>
      <c r="I99" s="5"/>
      <c r="J99" s="5"/>
      <c r="K99" s="20"/>
      <c r="L99" s="20"/>
      <c r="M99" s="20"/>
      <c r="N99" s="20"/>
      <c r="O99" s="20"/>
      <c r="P99" s="20"/>
      <c r="Q99" s="20"/>
      <c r="R99" s="20"/>
      <c r="S99" s="20"/>
      <c r="T99" s="20"/>
      <c r="U99" s="20"/>
      <c r="V99" s="20"/>
    </row>
    <row r="100" spans="1:22" x14ac:dyDescent="0.35">
      <c r="A100" s="15" t="s">
        <v>160</v>
      </c>
      <c r="B100" s="15" t="s">
        <v>161</v>
      </c>
      <c r="C100" s="17">
        <v>95.2</v>
      </c>
      <c r="D100" s="16">
        <v>2.5000000000000001E-2</v>
      </c>
      <c r="E100" s="17">
        <v>95.2</v>
      </c>
      <c r="F100" s="18">
        <v>552803</v>
      </c>
      <c r="H100" s="5"/>
      <c r="I100" s="5"/>
      <c r="J100" s="5"/>
      <c r="K100" s="20"/>
      <c r="L100" s="20"/>
      <c r="M100" s="20"/>
      <c r="N100" s="20"/>
      <c r="O100" s="20"/>
      <c r="P100" s="20"/>
      <c r="Q100" s="20"/>
      <c r="R100" s="20"/>
      <c r="S100" s="20"/>
      <c r="T100" s="20"/>
      <c r="U100" s="20"/>
      <c r="V100" s="20"/>
    </row>
    <row r="101" spans="1:22" x14ac:dyDescent="0.35">
      <c r="A101" s="15" t="s">
        <v>107</v>
      </c>
      <c r="B101" s="15" t="s">
        <v>161</v>
      </c>
      <c r="C101" s="17">
        <v>94.2</v>
      </c>
      <c r="D101" s="16">
        <v>1.7999999999999999E-2</v>
      </c>
      <c r="E101" s="17">
        <v>94.2</v>
      </c>
      <c r="F101" s="18">
        <v>516251</v>
      </c>
      <c r="H101" s="5"/>
      <c r="I101" s="5"/>
      <c r="J101" s="5"/>
      <c r="K101" s="20"/>
      <c r="L101" s="20"/>
      <c r="M101" s="20"/>
      <c r="N101" s="20"/>
      <c r="O101" s="20"/>
      <c r="P101" s="20"/>
      <c r="Q101" s="20"/>
      <c r="R101" s="20"/>
      <c r="S101" s="20"/>
      <c r="T101" s="20"/>
      <c r="U101" s="20"/>
      <c r="V101" s="20"/>
    </row>
    <row r="102" spans="1:22" x14ac:dyDescent="0.35">
      <c r="A102" s="15" t="s">
        <v>162</v>
      </c>
      <c r="B102" s="15" t="s">
        <v>161</v>
      </c>
      <c r="C102" s="17">
        <v>95.2</v>
      </c>
      <c r="D102" s="16">
        <v>2.5000000000000001E-2</v>
      </c>
      <c r="E102" s="17">
        <v>95.2</v>
      </c>
      <c r="F102" s="18">
        <v>929565</v>
      </c>
      <c r="H102" s="5"/>
      <c r="I102" s="5"/>
      <c r="J102" s="5"/>
      <c r="K102" s="20"/>
      <c r="L102" s="20"/>
      <c r="M102" s="20"/>
      <c r="N102" s="20"/>
      <c r="O102" s="20"/>
      <c r="P102" s="20"/>
      <c r="Q102" s="20"/>
      <c r="R102" s="20"/>
      <c r="S102" s="20"/>
      <c r="T102" s="20"/>
      <c r="U102" s="20"/>
      <c r="V102" s="20"/>
    </row>
    <row r="103" spans="1:22" x14ac:dyDescent="0.35">
      <c r="A103" s="15" t="s">
        <v>163</v>
      </c>
      <c r="B103" s="15" t="s">
        <v>164</v>
      </c>
      <c r="C103" s="17">
        <v>100.2</v>
      </c>
      <c r="D103" s="16">
        <v>2.4E-2</v>
      </c>
      <c r="E103" s="17">
        <v>100.2</v>
      </c>
      <c r="F103" s="18">
        <v>88117</v>
      </c>
      <c r="H103" s="5"/>
      <c r="I103" s="5"/>
      <c r="J103" s="5"/>
      <c r="K103" s="20"/>
      <c r="L103" s="20"/>
      <c r="M103" s="20"/>
      <c r="N103" s="20"/>
      <c r="O103" s="20"/>
      <c r="P103" s="20"/>
      <c r="Q103" s="20"/>
      <c r="R103" s="20"/>
      <c r="S103" s="20"/>
      <c r="T103" s="20"/>
      <c r="U103" s="20"/>
      <c r="V103" s="20"/>
    </row>
    <row r="104" spans="1:22" x14ac:dyDescent="0.35">
      <c r="A104" s="15" t="s">
        <v>165</v>
      </c>
      <c r="B104" s="15" t="s">
        <v>164</v>
      </c>
      <c r="C104" s="17">
        <v>96.6</v>
      </c>
      <c r="D104" s="16">
        <v>1.3999999999999999E-2</v>
      </c>
      <c r="E104" s="17">
        <v>96.6</v>
      </c>
      <c r="F104" s="18">
        <v>164481</v>
      </c>
      <c r="H104" s="5"/>
      <c r="I104" s="5"/>
      <c r="J104" s="5"/>
      <c r="K104" s="20"/>
      <c r="L104" s="20"/>
      <c r="M104" s="20"/>
      <c r="N104" s="20"/>
      <c r="O104" s="20"/>
      <c r="P104" s="20"/>
      <c r="Q104" s="20"/>
      <c r="R104" s="20"/>
      <c r="S104" s="20"/>
      <c r="T104" s="20"/>
      <c r="U104" s="20"/>
      <c r="V104" s="20"/>
    </row>
    <row r="105" spans="1:22" x14ac:dyDescent="0.35">
      <c r="A105" s="15" t="s">
        <v>166</v>
      </c>
      <c r="B105" s="15" t="s">
        <v>167</v>
      </c>
      <c r="C105" s="17">
        <v>93.8</v>
      </c>
      <c r="D105" s="16">
        <v>3.4000000000000002E-2</v>
      </c>
      <c r="E105" s="17">
        <v>93.8</v>
      </c>
      <c r="F105" s="18">
        <v>672087</v>
      </c>
      <c r="H105" s="5"/>
      <c r="I105" s="5"/>
      <c r="J105" s="5"/>
      <c r="K105" s="20"/>
      <c r="L105" s="20"/>
      <c r="M105" s="20"/>
      <c r="N105" s="20"/>
      <c r="O105" s="20"/>
      <c r="P105" s="20"/>
      <c r="Q105" s="20"/>
      <c r="R105" s="20"/>
      <c r="S105" s="20"/>
      <c r="T105" s="20"/>
      <c r="U105" s="20"/>
      <c r="V105" s="20"/>
    </row>
    <row r="106" spans="1:22" x14ac:dyDescent="0.35">
      <c r="A106" s="15" t="s">
        <v>168</v>
      </c>
      <c r="B106" s="15" t="s">
        <v>167</v>
      </c>
      <c r="C106" s="17">
        <v>95.3</v>
      </c>
      <c r="D106" s="16">
        <v>3.2000000000000001E-2</v>
      </c>
      <c r="E106" s="17">
        <v>95.3</v>
      </c>
      <c r="F106" s="18">
        <v>1105050</v>
      </c>
      <c r="H106" s="5"/>
      <c r="I106" s="5"/>
      <c r="J106" s="5"/>
      <c r="K106" s="20"/>
      <c r="L106" s="20"/>
      <c r="M106" s="20"/>
      <c r="N106" s="20"/>
      <c r="O106" s="20"/>
      <c r="P106" s="20"/>
      <c r="Q106" s="20"/>
      <c r="R106" s="20"/>
      <c r="S106" s="20"/>
      <c r="T106" s="20"/>
      <c r="U106" s="20"/>
      <c r="V106" s="20"/>
    </row>
    <row r="107" spans="1:22" x14ac:dyDescent="0.35">
      <c r="A107" s="15" t="s">
        <v>169</v>
      </c>
      <c r="B107" s="15" t="s">
        <v>167</v>
      </c>
      <c r="C107" s="17">
        <v>91.7</v>
      </c>
      <c r="D107" s="16">
        <v>2.5000000000000001E-2</v>
      </c>
      <c r="E107" s="17">
        <v>91.7</v>
      </c>
      <c r="F107" s="18">
        <v>1171755</v>
      </c>
      <c r="H107" s="5"/>
      <c r="I107" s="5"/>
      <c r="J107" s="5"/>
      <c r="K107" s="20"/>
      <c r="L107" s="20"/>
      <c r="M107" s="20"/>
      <c r="N107" s="20"/>
      <c r="O107" s="20"/>
      <c r="P107" s="20"/>
      <c r="Q107" s="20"/>
      <c r="R107" s="20"/>
      <c r="S107" s="20"/>
      <c r="T107" s="20"/>
      <c r="U107" s="20"/>
      <c r="V107" s="20"/>
    </row>
    <row r="108" spans="1:22" x14ac:dyDescent="0.35">
      <c r="A108" s="15" t="s">
        <v>170</v>
      </c>
      <c r="B108" s="15" t="s">
        <v>171</v>
      </c>
      <c r="C108" s="17">
        <v>91.8</v>
      </c>
      <c r="D108" s="16">
        <v>3.4000000000000002E-2</v>
      </c>
      <c r="E108" s="17">
        <v>91.8</v>
      </c>
      <c r="F108" s="18">
        <v>122478</v>
      </c>
      <c r="H108" s="5"/>
      <c r="I108" s="5"/>
      <c r="J108" s="5"/>
      <c r="K108" s="20"/>
      <c r="L108" s="20"/>
      <c r="M108" s="20"/>
      <c r="N108" s="20"/>
      <c r="O108" s="20"/>
      <c r="P108" s="20"/>
      <c r="Q108" s="20"/>
      <c r="R108" s="20"/>
      <c r="S108" s="20"/>
      <c r="T108" s="20"/>
      <c r="U108" s="20"/>
      <c r="V108" s="20"/>
    </row>
    <row r="109" spans="1:22" x14ac:dyDescent="0.35">
      <c r="A109" s="15" t="s">
        <v>172</v>
      </c>
      <c r="B109" s="15" t="s">
        <v>171</v>
      </c>
      <c r="C109" s="17">
        <v>90</v>
      </c>
      <c r="D109" s="16">
        <v>3.1E-2</v>
      </c>
      <c r="E109" s="17">
        <v>90</v>
      </c>
      <c r="F109" s="18">
        <v>208691</v>
      </c>
      <c r="H109" s="5"/>
      <c r="I109" s="5"/>
      <c r="J109" s="5"/>
      <c r="K109" s="20"/>
      <c r="L109" s="20"/>
      <c r="M109" s="20"/>
      <c r="N109" s="20"/>
      <c r="O109" s="20"/>
      <c r="P109" s="20"/>
      <c r="Q109" s="20"/>
      <c r="R109" s="20"/>
      <c r="S109" s="20"/>
      <c r="T109" s="20"/>
      <c r="U109" s="20"/>
      <c r="V109" s="20"/>
    </row>
    <row r="110" spans="1:22" x14ac:dyDescent="0.35">
      <c r="A110" s="15" t="s">
        <v>173</v>
      </c>
      <c r="B110" s="15" t="s">
        <v>171</v>
      </c>
      <c r="C110" s="17">
        <v>100.9</v>
      </c>
      <c r="D110" s="16">
        <v>2.4E-2</v>
      </c>
      <c r="E110" s="17">
        <v>100.9</v>
      </c>
      <c r="F110" s="18">
        <v>1146050</v>
      </c>
      <c r="H110" s="5"/>
      <c r="I110" s="5"/>
      <c r="J110" s="5"/>
      <c r="K110" s="20"/>
      <c r="L110" s="20"/>
      <c r="M110" s="20"/>
      <c r="N110" s="20"/>
      <c r="O110" s="20"/>
      <c r="P110" s="20"/>
      <c r="Q110" s="20"/>
      <c r="R110" s="20"/>
      <c r="S110" s="20"/>
      <c r="T110" s="20"/>
      <c r="U110" s="20"/>
      <c r="V110" s="20"/>
    </row>
    <row r="111" spans="1:22" x14ac:dyDescent="0.35">
      <c r="A111" s="15" t="s">
        <v>174</v>
      </c>
      <c r="B111" s="15" t="s">
        <v>171</v>
      </c>
      <c r="C111" s="17">
        <v>93.6</v>
      </c>
      <c r="D111" s="16">
        <v>6.4000000000000001E-2</v>
      </c>
      <c r="E111" s="17">
        <v>93.6</v>
      </c>
      <c r="F111" s="18">
        <v>387105</v>
      </c>
      <c r="H111" s="5"/>
      <c r="I111" s="5"/>
      <c r="J111" s="5"/>
      <c r="K111" s="20"/>
      <c r="L111" s="20"/>
      <c r="M111" s="20"/>
      <c r="N111" s="20"/>
      <c r="O111" s="20"/>
      <c r="P111" s="20"/>
      <c r="Q111" s="20"/>
      <c r="R111" s="20"/>
      <c r="S111" s="20"/>
      <c r="T111" s="20"/>
      <c r="U111" s="20"/>
      <c r="V111" s="20"/>
    </row>
    <row r="112" spans="1:22" x14ac:dyDescent="0.35">
      <c r="A112" s="15" t="s">
        <v>175</v>
      </c>
      <c r="B112" s="15" t="s">
        <v>171</v>
      </c>
      <c r="C112" s="17">
        <v>101.8</v>
      </c>
      <c r="D112" s="16">
        <v>2.9000000000000001E-2</v>
      </c>
      <c r="E112" s="17">
        <v>101.8</v>
      </c>
      <c r="F112" s="18">
        <v>3280310</v>
      </c>
      <c r="H112" s="5"/>
      <c r="I112" s="5"/>
      <c r="J112" s="5"/>
      <c r="K112" s="20"/>
      <c r="L112" s="20"/>
      <c r="M112" s="20"/>
      <c r="N112" s="20"/>
      <c r="O112" s="20"/>
      <c r="P112" s="20"/>
      <c r="Q112" s="20"/>
      <c r="R112" s="20"/>
      <c r="S112" s="20"/>
      <c r="T112" s="20"/>
      <c r="U112" s="20"/>
      <c r="V112" s="20"/>
    </row>
    <row r="113" spans="1:22" x14ac:dyDescent="0.35">
      <c r="A113" s="15" t="s">
        <v>176</v>
      </c>
      <c r="B113" s="15" t="s">
        <v>171</v>
      </c>
      <c r="C113" s="17">
        <v>95</v>
      </c>
      <c r="D113" s="16">
        <v>9.8000000000000004E-2</v>
      </c>
      <c r="E113" s="17">
        <v>95</v>
      </c>
      <c r="F113" s="18">
        <v>701908</v>
      </c>
      <c r="H113" s="5"/>
      <c r="I113" s="5"/>
      <c r="J113" s="5"/>
      <c r="K113" s="20"/>
      <c r="L113" s="20"/>
      <c r="M113" s="20"/>
      <c r="N113" s="20"/>
      <c r="O113" s="20"/>
      <c r="P113" s="20"/>
      <c r="Q113" s="20"/>
      <c r="R113" s="20"/>
      <c r="S113" s="20"/>
      <c r="T113" s="20"/>
      <c r="U113" s="20"/>
      <c r="V113" s="20"/>
    </row>
    <row r="114" spans="1:22" x14ac:dyDescent="0.35">
      <c r="A114" s="15" t="s">
        <v>177</v>
      </c>
      <c r="B114" s="15" t="s">
        <v>171</v>
      </c>
      <c r="C114" s="17">
        <v>96.8</v>
      </c>
      <c r="D114" s="16">
        <v>3.7999999999999999E-2</v>
      </c>
      <c r="E114" s="17">
        <v>96.8</v>
      </c>
      <c r="F114" s="18">
        <v>4010969</v>
      </c>
      <c r="H114" s="5"/>
      <c r="I114" s="5"/>
      <c r="J114" s="5"/>
      <c r="K114" s="20"/>
      <c r="L114" s="20"/>
      <c r="M114" s="20"/>
      <c r="N114" s="20"/>
      <c r="O114" s="20"/>
      <c r="P114" s="20"/>
      <c r="Q114" s="20"/>
      <c r="R114" s="20"/>
      <c r="S114" s="20"/>
      <c r="T114" s="20"/>
      <c r="U114" s="20"/>
      <c r="V114" s="20"/>
    </row>
    <row r="115" spans="1:22" x14ac:dyDescent="0.35">
      <c r="A115" s="15" t="s">
        <v>178</v>
      </c>
      <c r="B115" s="15" t="s">
        <v>171</v>
      </c>
      <c r="C115" s="17">
        <v>99.6</v>
      </c>
      <c r="D115" s="16">
        <v>3.2000000000000001E-2</v>
      </c>
      <c r="E115" s="17">
        <v>99.6</v>
      </c>
      <c r="F115" s="18">
        <v>1564949</v>
      </c>
      <c r="H115" s="5"/>
      <c r="I115" s="5"/>
      <c r="J115" s="5"/>
      <c r="K115" s="20"/>
      <c r="L115" s="20"/>
      <c r="M115" s="20"/>
      <c r="N115" s="20"/>
      <c r="O115" s="20"/>
      <c r="P115" s="20"/>
      <c r="Q115" s="20"/>
      <c r="R115" s="20"/>
      <c r="S115" s="20"/>
      <c r="T115" s="20"/>
      <c r="U115" s="20"/>
      <c r="V115" s="20"/>
    </row>
    <row r="116" spans="1:22" x14ac:dyDescent="0.35">
      <c r="A116" s="15" t="s">
        <v>179</v>
      </c>
      <c r="B116" s="15" t="s">
        <v>171</v>
      </c>
      <c r="C116" s="17">
        <v>92.1</v>
      </c>
      <c r="D116" s="16">
        <v>3.3000000000000002E-2</v>
      </c>
      <c r="E116" s="17">
        <v>92.1</v>
      </c>
      <c r="F116" s="18">
        <v>204244</v>
      </c>
      <c r="H116" s="5"/>
      <c r="I116" s="5"/>
      <c r="J116" s="5"/>
      <c r="K116" s="20"/>
      <c r="L116" s="20"/>
      <c r="M116" s="20"/>
      <c r="N116" s="20"/>
      <c r="O116" s="20"/>
      <c r="P116" s="20"/>
      <c r="Q116" s="20"/>
      <c r="R116" s="20"/>
      <c r="S116" s="20"/>
      <c r="T116" s="20"/>
      <c r="U116" s="20"/>
      <c r="V116" s="20"/>
    </row>
    <row r="117" spans="1:22" x14ac:dyDescent="0.35">
      <c r="A117" s="15" t="s">
        <v>180</v>
      </c>
      <c r="B117" s="15" t="s">
        <v>181</v>
      </c>
      <c r="C117" s="17">
        <v>100.9</v>
      </c>
      <c r="D117" s="16">
        <v>2.7000000000000003E-2</v>
      </c>
      <c r="E117" s="17">
        <v>100.9</v>
      </c>
      <c r="F117" s="18">
        <v>1275076</v>
      </c>
      <c r="H117" s="5"/>
      <c r="I117" s="5"/>
      <c r="J117" s="5"/>
      <c r="K117" s="20"/>
      <c r="L117" s="20"/>
      <c r="M117" s="20"/>
      <c r="N117" s="20"/>
      <c r="O117" s="20"/>
      <c r="P117" s="20"/>
      <c r="Q117" s="20"/>
      <c r="R117" s="20"/>
      <c r="S117" s="20"/>
      <c r="T117" s="20"/>
      <c r="U117" s="20"/>
      <c r="V117" s="20"/>
    </row>
    <row r="118" spans="1:22" x14ac:dyDescent="0.35">
      <c r="A118" s="15" t="s">
        <v>182</v>
      </c>
      <c r="B118" s="15" t="s">
        <v>183</v>
      </c>
      <c r="C118" s="17">
        <v>100.5</v>
      </c>
      <c r="D118" s="16">
        <v>3.3000000000000002E-2</v>
      </c>
      <c r="E118" s="17">
        <v>100.5</v>
      </c>
      <c r="F118" s="18">
        <v>1562635</v>
      </c>
      <c r="H118" s="5"/>
      <c r="I118" s="5"/>
      <c r="J118" s="5"/>
      <c r="K118" s="20"/>
      <c r="L118" s="20"/>
      <c r="M118" s="20"/>
      <c r="N118" s="20"/>
      <c r="O118" s="20"/>
      <c r="P118" s="20"/>
      <c r="Q118" s="20"/>
      <c r="R118" s="20"/>
      <c r="S118" s="20"/>
      <c r="T118" s="20"/>
      <c r="U118" s="20"/>
      <c r="V118" s="20"/>
    </row>
    <row r="119" spans="1:22" x14ac:dyDescent="0.35">
      <c r="A119" s="15" t="s">
        <v>184</v>
      </c>
      <c r="B119" s="15" t="s">
        <v>183</v>
      </c>
      <c r="C119" s="17">
        <v>102</v>
      </c>
      <c r="D119" s="16">
        <v>2.7999999999999997E-2</v>
      </c>
      <c r="E119" s="17">
        <v>102</v>
      </c>
      <c r="F119" s="18">
        <v>961416</v>
      </c>
      <c r="H119" s="5"/>
      <c r="I119" s="5"/>
      <c r="J119" s="5"/>
      <c r="K119" s="20"/>
      <c r="L119" s="20"/>
      <c r="M119" s="20"/>
      <c r="N119" s="20"/>
      <c r="O119" s="20"/>
      <c r="P119" s="20"/>
      <c r="Q119" s="20"/>
      <c r="R119" s="20"/>
      <c r="S119" s="20"/>
      <c r="T119" s="20"/>
      <c r="U119" s="20"/>
      <c r="V119" s="20"/>
    </row>
    <row r="120" spans="1:22" x14ac:dyDescent="0.35">
      <c r="A120" s="15" t="s">
        <v>185</v>
      </c>
      <c r="B120" s="15" t="s">
        <v>183</v>
      </c>
      <c r="C120" s="17">
        <v>93</v>
      </c>
      <c r="D120" s="16">
        <v>2.1000000000000001E-2</v>
      </c>
      <c r="E120" s="17">
        <v>93</v>
      </c>
      <c r="F120" s="18">
        <v>277741</v>
      </c>
      <c r="H120" s="5"/>
      <c r="I120" s="5"/>
      <c r="J120" s="5"/>
      <c r="K120" s="20"/>
      <c r="L120" s="20"/>
      <c r="M120" s="20"/>
      <c r="N120" s="20"/>
      <c r="O120" s="20"/>
      <c r="P120" s="20"/>
      <c r="Q120" s="20"/>
      <c r="R120" s="20"/>
      <c r="S120" s="20"/>
      <c r="T120" s="20"/>
      <c r="U120" s="20"/>
      <c r="V120" s="20"/>
    </row>
    <row r="121" spans="1:22" x14ac:dyDescent="0.35">
      <c r="A121" s="15" t="s">
        <v>186</v>
      </c>
      <c r="B121" s="15" t="s">
        <v>187</v>
      </c>
      <c r="C121" s="17">
        <v>109.6</v>
      </c>
      <c r="D121" s="16">
        <v>1.9E-2</v>
      </c>
      <c r="E121" s="17">
        <v>109.6</v>
      </c>
      <c r="F121" s="18">
        <v>165917</v>
      </c>
      <c r="H121" s="5"/>
      <c r="I121" s="5"/>
      <c r="J121" s="5"/>
      <c r="K121" s="20"/>
      <c r="L121" s="20"/>
      <c r="M121" s="20"/>
      <c r="N121" s="20"/>
      <c r="O121" s="20"/>
      <c r="P121" s="20"/>
      <c r="Q121" s="20"/>
      <c r="R121" s="20"/>
      <c r="S121" s="20"/>
      <c r="T121" s="20"/>
      <c r="U121" s="20"/>
      <c r="V121" s="20"/>
    </row>
    <row r="122" spans="1:22" x14ac:dyDescent="0.35">
      <c r="A122" s="15" t="s">
        <v>188</v>
      </c>
      <c r="B122" s="15" t="s">
        <v>189</v>
      </c>
      <c r="C122" s="17">
        <v>103.4</v>
      </c>
      <c r="D122" s="16">
        <v>4.8000000000000001E-2</v>
      </c>
      <c r="E122" s="17">
        <v>103.4</v>
      </c>
      <c r="F122" s="18">
        <v>205459</v>
      </c>
      <c r="H122" s="5"/>
      <c r="I122" s="5"/>
      <c r="J122" s="5"/>
      <c r="K122" s="20"/>
      <c r="L122" s="20"/>
      <c r="M122" s="20"/>
      <c r="N122" s="20"/>
      <c r="O122" s="20"/>
      <c r="P122" s="20"/>
      <c r="Q122" s="20"/>
      <c r="R122" s="20"/>
      <c r="S122" s="20"/>
      <c r="T122" s="20"/>
      <c r="U122" s="20"/>
      <c r="V122" s="20"/>
    </row>
    <row r="123" spans="1:22" x14ac:dyDescent="0.35">
      <c r="A123" s="15" t="s">
        <v>190</v>
      </c>
      <c r="B123" s="15" t="s">
        <v>189</v>
      </c>
      <c r="C123" s="17">
        <v>119.7</v>
      </c>
      <c r="D123" s="16">
        <v>3.1E-2</v>
      </c>
      <c r="E123" s="17">
        <v>119.7</v>
      </c>
      <c r="F123" s="18">
        <v>2334934</v>
      </c>
      <c r="H123" s="5"/>
      <c r="I123" s="5"/>
      <c r="J123" s="5"/>
      <c r="K123" s="20"/>
      <c r="L123" s="20"/>
      <c r="M123" s="20"/>
      <c r="N123" s="20"/>
      <c r="O123" s="20"/>
      <c r="P123" s="20"/>
      <c r="Q123" s="20"/>
      <c r="R123" s="20"/>
      <c r="S123" s="20"/>
      <c r="T123" s="20"/>
      <c r="U123" s="20"/>
      <c r="V123" s="20"/>
    </row>
    <row r="124" spans="1:22" x14ac:dyDescent="0.35">
      <c r="A124" s="15" t="s">
        <v>191</v>
      </c>
      <c r="B124" s="15" t="s">
        <v>189</v>
      </c>
      <c r="C124" s="17">
        <v>106.7</v>
      </c>
      <c r="D124" s="16">
        <v>5.2999999999999999E-2</v>
      </c>
      <c r="E124" s="17">
        <v>106.7</v>
      </c>
      <c r="F124" s="18">
        <v>409736</v>
      </c>
      <c r="H124" s="5"/>
      <c r="I124" s="5"/>
      <c r="J124" s="5"/>
      <c r="K124" s="20"/>
      <c r="L124" s="20"/>
      <c r="M124" s="20"/>
      <c r="N124" s="20"/>
      <c r="O124" s="20"/>
      <c r="P124" s="20"/>
      <c r="Q124" s="20"/>
      <c r="R124" s="20"/>
      <c r="S124" s="20"/>
      <c r="T124" s="20"/>
      <c r="U124" s="20"/>
      <c r="V124" s="20"/>
    </row>
    <row r="125" spans="1:22" x14ac:dyDescent="0.35">
      <c r="A125" s="15" t="s">
        <v>192</v>
      </c>
      <c r="B125" s="15" t="s">
        <v>189</v>
      </c>
      <c r="C125" s="17">
        <v>102.6</v>
      </c>
      <c r="D125" s="16">
        <v>0.11700000000000001</v>
      </c>
      <c r="E125" s="17">
        <v>102.6</v>
      </c>
      <c r="F125" s="18">
        <v>220785</v>
      </c>
      <c r="H125" s="5"/>
      <c r="I125" s="5"/>
      <c r="J125" s="5"/>
      <c r="K125" s="20"/>
      <c r="L125" s="20"/>
      <c r="M125" s="20"/>
      <c r="N125" s="20"/>
      <c r="O125" s="20"/>
      <c r="P125" s="20"/>
      <c r="Q125" s="20"/>
      <c r="R125" s="20"/>
      <c r="S125" s="20"/>
      <c r="T125" s="20"/>
      <c r="U125" s="20"/>
      <c r="V125" s="20"/>
    </row>
    <row r="126" spans="1:22" x14ac:dyDescent="0.35">
      <c r="A126" s="15" t="s">
        <v>193</v>
      </c>
      <c r="B126" s="15" t="s">
        <v>194</v>
      </c>
      <c r="C126" s="17">
        <v>97</v>
      </c>
      <c r="D126" s="16">
        <v>2.4E-2</v>
      </c>
      <c r="E126" s="17">
        <v>97</v>
      </c>
      <c r="F126" s="18">
        <v>216522</v>
      </c>
      <c r="H126" s="5"/>
      <c r="I126" s="5"/>
      <c r="J126" s="5"/>
      <c r="K126" s="20"/>
      <c r="L126" s="20"/>
      <c r="M126" s="20"/>
      <c r="N126" s="20"/>
      <c r="O126" s="20"/>
      <c r="P126" s="20"/>
      <c r="Q126" s="20"/>
      <c r="R126" s="20"/>
      <c r="S126" s="20"/>
      <c r="T126" s="20"/>
      <c r="U126" s="20"/>
      <c r="V126" s="20"/>
    </row>
    <row r="127" spans="1:22" x14ac:dyDescent="0.35">
      <c r="A127" s="15" t="s">
        <v>195</v>
      </c>
      <c r="B127" s="15" t="s">
        <v>196</v>
      </c>
      <c r="C127" s="17">
        <v>98.5</v>
      </c>
      <c r="D127" s="16">
        <v>2.5000000000000001E-2</v>
      </c>
      <c r="E127" s="17">
        <v>98.5</v>
      </c>
      <c r="F127" s="18">
        <v>121927</v>
      </c>
      <c r="H127" s="5"/>
      <c r="I127" s="5"/>
      <c r="J127" s="5"/>
      <c r="K127" s="20"/>
      <c r="L127" s="20"/>
      <c r="M127" s="20"/>
      <c r="N127" s="20"/>
      <c r="O127" s="20"/>
      <c r="P127" s="20"/>
      <c r="Q127" s="20"/>
      <c r="R127" s="20"/>
      <c r="S127" s="20"/>
      <c r="T127" s="20"/>
      <c r="U127" s="20"/>
      <c r="V127" s="20"/>
    </row>
    <row r="128" spans="1:22" x14ac:dyDescent="0.35">
      <c r="A128" s="15" t="s">
        <v>197</v>
      </c>
      <c r="B128" s="15" t="s">
        <v>194</v>
      </c>
      <c r="C128" s="17">
        <v>107.5</v>
      </c>
      <c r="D128" s="16">
        <v>3.3000000000000002E-2</v>
      </c>
      <c r="E128" s="17">
        <v>107.5</v>
      </c>
      <c r="F128" s="18">
        <v>1462422</v>
      </c>
      <c r="H128" s="5"/>
      <c r="I128" s="5"/>
      <c r="J128" s="5"/>
      <c r="K128" s="20"/>
      <c r="L128" s="20"/>
      <c r="M128" s="20"/>
      <c r="N128" s="20"/>
      <c r="O128" s="20"/>
      <c r="P128" s="20"/>
      <c r="Q128" s="20"/>
      <c r="R128" s="20"/>
      <c r="S128" s="20"/>
      <c r="T128" s="20"/>
      <c r="U128" s="20"/>
      <c r="V128" s="20"/>
    </row>
    <row r="129" spans="1:22" x14ac:dyDescent="0.35">
      <c r="A129" s="15" t="s">
        <v>160</v>
      </c>
      <c r="B129" s="15" t="s">
        <v>198</v>
      </c>
      <c r="C129" s="17">
        <v>96.6</v>
      </c>
      <c r="D129" s="16">
        <v>4.4000000000000004E-2</v>
      </c>
      <c r="E129" s="17">
        <v>96.6</v>
      </c>
      <c r="F129" s="18">
        <v>251199</v>
      </c>
      <c r="H129" s="5"/>
      <c r="I129" s="5"/>
      <c r="J129" s="5"/>
      <c r="K129" s="20"/>
      <c r="L129" s="20"/>
      <c r="M129" s="20"/>
      <c r="N129" s="20"/>
      <c r="O129" s="20"/>
      <c r="P129" s="20"/>
      <c r="Q129" s="20"/>
      <c r="R129" s="20"/>
      <c r="S129" s="20"/>
      <c r="T129" s="20"/>
      <c r="U129" s="20"/>
      <c r="V129" s="20"/>
    </row>
    <row r="130" spans="1:22" x14ac:dyDescent="0.35">
      <c r="A130" s="15" t="s">
        <v>199</v>
      </c>
      <c r="B130" s="15" t="s">
        <v>198</v>
      </c>
      <c r="C130" s="17">
        <v>100.8</v>
      </c>
      <c r="D130" s="16">
        <v>5.7999999999999996E-2</v>
      </c>
      <c r="E130" s="17">
        <v>100.8</v>
      </c>
      <c r="F130" s="18">
        <v>312447</v>
      </c>
      <c r="H130" s="5"/>
      <c r="I130" s="5"/>
      <c r="J130" s="5"/>
      <c r="K130" s="20"/>
      <c r="L130" s="20"/>
      <c r="M130" s="20"/>
      <c r="N130" s="20"/>
      <c r="O130" s="20"/>
      <c r="P130" s="20"/>
      <c r="Q130" s="20"/>
      <c r="R130" s="20"/>
      <c r="S130" s="20"/>
      <c r="T130" s="20"/>
      <c r="U130" s="20"/>
      <c r="V130" s="20"/>
    </row>
    <row r="131" spans="1:22" x14ac:dyDescent="0.35">
      <c r="A131" s="15" t="s">
        <v>200</v>
      </c>
      <c r="B131" s="15" t="s">
        <v>201</v>
      </c>
      <c r="C131" s="17">
        <v>101.4</v>
      </c>
      <c r="D131" s="16">
        <v>0.05</v>
      </c>
      <c r="E131" s="17">
        <v>101.4</v>
      </c>
      <c r="F131" s="18">
        <v>63157</v>
      </c>
      <c r="H131" s="5"/>
      <c r="I131" s="5"/>
      <c r="J131" s="5"/>
      <c r="K131" s="20"/>
      <c r="L131" s="20"/>
      <c r="M131" s="20"/>
      <c r="N131" s="20"/>
      <c r="O131" s="20"/>
      <c r="P131" s="20"/>
      <c r="Q131" s="20"/>
      <c r="R131" s="20"/>
      <c r="S131" s="20"/>
      <c r="T131" s="20"/>
      <c r="U131" s="20"/>
      <c r="V131" s="20"/>
    </row>
    <row r="132" spans="1:22" x14ac:dyDescent="0.35">
      <c r="A132" s="15" t="s">
        <v>202</v>
      </c>
      <c r="B132" s="15" t="s">
        <v>201</v>
      </c>
      <c r="C132" s="17">
        <v>95</v>
      </c>
      <c r="D132" s="16">
        <v>3.3000000000000002E-2</v>
      </c>
      <c r="E132" s="17">
        <v>95</v>
      </c>
      <c r="F132" s="18">
        <v>78877</v>
      </c>
      <c r="H132" s="5"/>
      <c r="I132" s="5"/>
      <c r="J132" s="5"/>
      <c r="K132" s="20"/>
      <c r="L132" s="20"/>
      <c r="M132" s="20"/>
      <c r="N132" s="20"/>
      <c r="O132" s="20"/>
      <c r="P132" s="20"/>
      <c r="Q132" s="20"/>
      <c r="R132" s="20"/>
      <c r="S132" s="20"/>
      <c r="T132" s="20"/>
      <c r="U132" s="20"/>
      <c r="V132" s="20"/>
    </row>
    <row r="133" spans="1:22" x14ac:dyDescent="0.35">
      <c r="H133" s="5"/>
      <c r="I133" s="5"/>
      <c r="J133" s="5"/>
      <c r="K133" s="20"/>
      <c r="L133" s="20"/>
      <c r="M133" s="20"/>
      <c r="N133" s="20"/>
      <c r="O133" s="20"/>
      <c r="P133" s="20"/>
      <c r="Q133" s="20"/>
      <c r="R133" s="20"/>
      <c r="S133" s="20"/>
      <c r="T133" s="20"/>
      <c r="U133" s="20"/>
      <c r="V133" s="20"/>
    </row>
    <row r="134" spans="1:22" x14ac:dyDescent="0.35">
      <c r="A134" s="23" t="s">
        <v>207</v>
      </c>
      <c r="H134" s="5"/>
      <c r="I134" s="5"/>
      <c r="J134" s="5"/>
      <c r="K134" s="20"/>
      <c r="L134" s="20"/>
      <c r="M134" s="20"/>
      <c r="N134" s="20"/>
      <c r="O134" s="20"/>
      <c r="P134" s="20"/>
      <c r="Q134" s="20"/>
      <c r="R134" s="20"/>
      <c r="S134" s="20"/>
      <c r="T134" s="20"/>
      <c r="U134" s="20"/>
      <c r="V134" s="20"/>
    </row>
    <row r="135" spans="1:22" ht="15" thickBot="1" x14ac:dyDescent="0.4">
      <c r="A135" s="19" t="s">
        <v>28</v>
      </c>
      <c r="B135" s="19" t="s">
        <v>29</v>
      </c>
      <c r="C135" s="19" t="s">
        <v>203</v>
      </c>
      <c r="D135" s="19" t="s">
        <v>204</v>
      </c>
      <c r="E135" s="19" t="s">
        <v>203</v>
      </c>
      <c r="F135" s="19" t="s">
        <v>205</v>
      </c>
      <c r="H135" s="5"/>
      <c r="I135" s="5"/>
      <c r="J135" s="5"/>
      <c r="K135" s="20"/>
      <c r="L135" s="20"/>
      <c r="M135" s="20"/>
      <c r="N135" s="20"/>
      <c r="O135" s="20"/>
      <c r="P135" s="20"/>
      <c r="Q135" s="20"/>
      <c r="R135" s="20"/>
      <c r="S135" s="20"/>
      <c r="T135" s="20"/>
      <c r="U135" s="20"/>
      <c r="V135" s="20"/>
    </row>
    <row r="136" spans="1:22" ht="15" thickTop="1" x14ac:dyDescent="0.35">
      <c r="A136" s="15" t="s">
        <v>30</v>
      </c>
      <c r="B136" s="15" t="s">
        <v>31</v>
      </c>
      <c r="C136" s="17">
        <v>125.9</v>
      </c>
      <c r="D136" s="16">
        <v>3.6000000000000004E-2</v>
      </c>
      <c r="E136" s="17">
        <v>125.9</v>
      </c>
      <c r="F136" s="18">
        <v>257808</v>
      </c>
      <c r="H136" s="5"/>
      <c r="I136" s="5"/>
      <c r="J136" s="5"/>
      <c r="K136" s="20"/>
      <c r="L136" s="20"/>
      <c r="M136" s="20"/>
      <c r="N136" s="20"/>
      <c r="O136" s="20"/>
      <c r="P136" s="20"/>
      <c r="Q136" s="20"/>
      <c r="R136" s="20"/>
      <c r="S136" s="20"/>
      <c r="T136" s="20"/>
      <c r="U136" s="20"/>
      <c r="V136" s="20"/>
    </row>
    <row r="137" spans="1:22" x14ac:dyDescent="0.35">
      <c r="A137" s="15" t="s">
        <v>32</v>
      </c>
      <c r="B137" s="15" t="s">
        <v>33</v>
      </c>
      <c r="C137" s="17">
        <v>99.1</v>
      </c>
      <c r="D137" s="16">
        <v>2.7000000000000003E-2</v>
      </c>
      <c r="E137" s="17">
        <v>99.1</v>
      </c>
      <c r="F137" s="18">
        <v>915077</v>
      </c>
      <c r="H137" s="5"/>
      <c r="I137" s="5"/>
      <c r="J137" s="5"/>
      <c r="K137" s="20"/>
      <c r="L137" s="20"/>
      <c r="M137" s="20"/>
      <c r="N137" s="20"/>
      <c r="O137" s="20"/>
      <c r="P137" s="20"/>
      <c r="Q137" s="20"/>
      <c r="R137" s="20"/>
      <c r="S137" s="20"/>
      <c r="T137" s="20"/>
      <c r="U137" s="20"/>
      <c r="V137" s="20"/>
    </row>
    <row r="138" spans="1:22" x14ac:dyDescent="0.35">
      <c r="A138" s="15" t="s">
        <v>34</v>
      </c>
      <c r="B138" s="15" t="s">
        <v>33</v>
      </c>
      <c r="C138" s="17">
        <v>95.2</v>
      </c>
      <c r="D138" s="16">
        <v>2.7000000000000003E-2</v>
      </c>
      <c r="E138" s="17">
        <v>95.2</v>
      </c>
      <c r="F138" s="18">
        <v>343418</v>
      </c>
      <c r="H138" s="5"/>
      <c r="I138" s="5"/>
      <c r="J138" s="5"/>
      <c r="K138" s="20"/>
      <c r="L138" s="20"/>
      <c r="M138" s="20"/>
      <c r="N138" s="20"/>
      <c r="O138" s="20"/>
      <c r="P138" s="20"/>
      <c r="Q138" s="20"/>
      <c r="R138" s="20"/>
      <c r="S138" s="20"/>
      <c r="T138" s="20"/>
      <c r="U138" s="20"/>
      <c r="V138" s="20"/>
    </row>
    <row r="139" spans="1:22" x14ac:dyDescent="0.35">
      <c r="A139" s="15" t="s">
        <v>35</v>
      </c>
      <c r="B139" s="15" t="s">
        <v>33</v>
      </c>
      <c r="C139" s="17">
        <v>91.8</v>
      </c>
      <c r="D139" s="16">
        <v>3.6000000000000004E-2</v>
      </c>
      <c r="E139" s="17">
        <v>91.8</v>
      </c>
      <c r="F139" s="18">
        <v>535472</v>
      </c>
      <c r="H139" s="5"/>
      <c r="I139" s="5"/>
      <c r="J139" s="5"/>
      <c r="K139" s="20"/>
      <c r="L139" s="20"/>
      <c r="M139" s="20"/>
      <c r="N139" s="20"/>
      <c r="O139" s="20"/>
      <c r="P139" s="20"/>
      <c r="Q139" s="20"/>
      <c r="R139" s="20"/>
      <c r="S139" s="20"/>
      <c r="T139" s="20"/>
      <c r="U139" s="20"/>
      <c r="V139" s="20"/>
    </row>
    <row r="140" spans="1:22" x14ac:dyDescent="0.35">
      <c r="A140" s="15" t="s">
        <v>36</v>
      </c>
      <c r="B140" s="15" t="s">
        <v>33</v>
      </c>
      <c r="C140" s="17">
        <v>92.4</v>
      </c>
      <c r="D140" s="16">
        <v>2.8999999999999998E-2</v>
      </c>
      <c r="E140" s="17">
        <v>92.4</v>
      </c>
      <c r="F140" s="18">
        <v>322441</v>
      </c>
      <c r="H140" s="5"/>
      <c r="I140" s="5"/>
      <c r="J140" s="5"/>
      <c r="K140" s="20"/>
      <c r="L140" s="20"/>
      <c r="M140" s="20"/>
      <c r="N140" s="20"/>
      <c r="O140" s="20"/>
      <c r="P140" s="20"/>
      <c r="Q140" s="20"/>
      <c r="R140" s="20"/>
      <c r="S140" s="20"/>
      <c r="T140" s="20"/>
      <c r="U140" s="20"/>
      <c r="V140" s="20"/>
    </row>
    <row r="141" spans="1:22" x14ac:dyDescent="0.35">
      <c r="A141" s="15" t="s">
        <v>37</v>
      </c>
      <c r="B141" s="15" t="s">
        <v>38</v>
      </c>
      <c r="C141" s="17">
        <v>87.2</v>
      </c>
      <c r="D141" s="16">
        <v>3.2000000000000001E-2</v>
      </c>
      <c r="E141" s="17">
        <v>87.2</v>
      </c>
      <c r="F141" s="18">
        <v>559074</v>
      </c>
      <c r="H141" s="5"/>
      <c r="I141" s="5"/>
      <c r="J141" s="5"/>
      <c r="K141" s="20"/>
      <c r="L141" s="20"/>
      <c r="M141" s="20"/>
      <c r="N141" s="20"/>
      <c r="O141" s="20"/>
      <c r="P141" s="20"/>
      <c r="Q141" s="20"/>
      <c r="R141" s="20"/>
      <c r="S141" s="20"/>
      <c r="T141" s="20"/>
      <c r="U141" s="20"/>
      <c r="V141" s="20"/>
    </row>
    <row r="142" spans="1:22" x14ac:dyDescent="0.35">
      <c r="A142" s="15" t="s">
        <v>39</v>
      </c>
      <c r="B142" s="15" t="s">
        <v>40</v>
      </c>
      <c r="C142" s="17">
        <v>99.9</v>
      </c>
      <c r="D142" s="16">
        <v>2.6000000000000002E-2</v>
      </c>
      <c r="E142" s="17">
        <v>99.9</v>
      </c>
      <c r="F142" s="18">
        <v>3013696</v>
      </c>
      <c r="H142" s="5"/>
      <c r="I142" s="5"/>
      <c r="J142" s="5"/>
      <c r="K142" s="20"/>
      <c r="L142" s="20"/>
      <c r="M142" s="20"/>
      <c r="N142" s="20"/>
      <c r="O142" s="20"/>
      <c r="P142" s="20"/>
      <c r="Q142" s="20"/>
      <c r="R142" s="20"/>
      <c r="S142" s="20"/>
      <c r="T142" s="20"/>
      <c r="U142" s="20"/>
      <c r="V142" s="20"/>
    </row>
    <row r="143" spans="1:22" x14ac:dyDescent="0.35">
      <c r="A143" s="15" t="s">
        <v>41</v>
      </c>
      <c r="B143" s="15" t="s">
        <v>40</v>
      </c>
      <c r="C143" s="17">
        <v>99.7</v>
      </c>
      <c r="D143" s="16">
        <v>2.3E-2</v>
      </c>
      <c r="E143" s="17">
        <v>99.7</v>
      </c>
      <c r="F143" s="18">
        <v>803618</v>
      </c>
      <c r="H143" s="5"/>
      <c r="I143" s="5"/>
      <c r="J143" s="5"/>
      <c r="K143" s="20"/>
      <c r="L143" s="20"/>
      <c r="M143" s="20"/>
      <c r="N143" s="20"/>
      <c r="O143" s="20"/>
      <c r="P143" s="20"/>
      <c r="Q143" s="20"/>
      <c r="R143" s="20"/>
      <c r="S143" s="20"/>
      <c r="T143" s="20"/>
      <c r="U143" s="20"/>
      <c r="V143" s="20"/>
    </row>
    <row r="144" spans="1:22" x14ac:dyDescent="0.35">
      <c r="A144" s="15" t="s">
        <v>42</v>
      </c>
      <c r="B144" s="15" t="s">
        <v>43</v>
      </c>
      <c r="C144" s="17">
        <v>106.1</v>
      </c>
      <c r="D144" s="16">
        <v>0.125</v>
      </c>
      <c r="E144" s="17">
        <v>106.1</v>
      </c>
      <c r="F144" s="18">
        <v>642495</v>
      </c>
      <c r="H144" s="5"/>
      <c r="I144" s="5"/>
      <c r="J144" s="5"/>
      <c r="K144" s="20"/>
      <c r="L144" s="20"/>
      <c r="M144" s="20"/>
      <c r="N144" s="20"/>
      <c r="O144" s="20"/>
      <c r="P144" s="20"/>
      <c r="Q144" s="20"/>
      <c r="R144" s="20"/>
      <c r="S144" s="20"/>
      <c r="T144" s="20"/>
      <c r="U144" s="20"/>
      <c r="V144" s="20"/>
    </row>
    <row r="145" spans="1:22" x14ac:dyDescent="0.35">
      <c r="A145" s="15" t="s">
        <v>44</v>
      </c>
      <c r="B145" s="15" t="s">
        <v>43</v>
      </c>
      <c r="C145" s="17">
        <v>105.8</v>
      </c>
      <c r="D145" s="16">
        <v>0.13800000000000001</v>
      </c>
      <c r="E145" s="17">
        <v>105.8</v>
      </c>
      <c r="F145" s="18">
        <v>879829</v>
      </c>
      <c r="H145" s="5"/>
      <c r="I145" s="5"/>
      <c r="J145" s="5"/>
      <c r="K145" s="20"/>
      <c r="L145" s="20"/>
      <c r="M145" s="20"/>
      <c r="N145" s="20"/>
      <c r="O145" s="20"/>
      <c r="P145" s="20"/>
      <c r="Q145" s="20"/>
      <c r="R145" s="20"/>
      <c r="S145" s="20"/>
      <c r="T145" s="20"/>
      <c r="U145" s="20"/>
      <c r="V145" s="20"/>
    </row>
    <row r="146" spans="1:22" x14ac:dyDescent="0.35">
      <c r="A146" s="15" t="s">
        <v>45</v>
      </c>
      <c r="B146" s="15" t="s">
        <v>43</v>
      </c>
      <c r="C146" s="17">
        <v>122</v>
      </c>
      <c r="D146" s="16">
        <v>6.3E-2</v>
      </c>
      <c r="E146" s="17">
        <v>122</v>
      </c>
      <c r="F146" s="18">
        <v>25366576</v>
      </c>
      <c r="H146" s="5"/>
      <c r="I146" s="5"/>
      <c r="J146" s="5"/>
      <c r="K146" s="20"/>
      <c r="L146" s="20"/>
      <c r="M146" s="20"/>
      <c r="N146" s="20"/>
      <c r="O146" s="20"/>
      <c r="P146" s="20"/>
      <c r="Q146" s="20"/>
      <c r="R146" s="20"/>
      <c r="S146" s="20"/>
      <c r="T146" s="20"/>
      <c r="U146" s="20"/>
      <c r="V146" s="20"/>
    </row>
    <row r="147" spans="1:22" x14ac:dyDescent="0.35">
      <c r="A147" s="15" t="s">
        <v>46</v>
      </c>
      <c r="B147" s="15" t="s">
        <v>43</v>
      </c>
      <c r="C147" s="17">
        <v>114</v>
      </c>
      <c r="D147" s="16">
        <v>4.0999999999999995E-2</v>
      </c>
      <c r="E147" s="17">
        <v>114</v>
      </c>
      <c r="F147" s="18">
        <v>3328431</v>
      </c>
      <c r="H147" s="5"/>
      <c r="I147" s="5"/>
      <c r="J147" s="5"/>
      <c r="K147" s="20"/>
      <c r="L147" s="20"/>
      <c r="M147" s="20"/>
      <c r="N147" s="20"/>
      <c r="O147" s="20"/>
      <c r="P147" s="20"/>
      <c r="Q147" s="20"/>
      <c r="R147" s="20"/>
      <c r="S147" s="20"/>
      <c r="T147" s="20"/>
      <c r="U147" s="20"/>
      <c r="V147" s="20"/>
    </row>
    <row r="148" spans="1:22" x14ac:dyDescent="0.35">
      <c r="A148" s="15" t="s">
        <v>47</v>
      </c>
      <c r="B148" s="15" t="s">
        <v>43</v>
      </c>
      <c r="C148" s="17">
        <v>122.8</v>
      </c>
      <c r="D148" s="16">
        <v>3.2000000000000001E-2</v>
      </c>
      <c r="E148" s="17">
        <v>122.8</v>
      </c>
      <c r="F148" s="18">
        <v>2820844</v>
      </c>
      <c r="H148" s="5"/>
      <c r="I148" s="5"/>
      <c r="J148" s="5"/>
      <c r="K148" s="20"/>
      <c r="L148" s="20"/>
      <c r="M148" s="20"/>
      <c r="N148" s="20"/>
      <c r="O148" s="20"/>
      <c r="P148" s="20"/>
      <c r="Q148" s="20"/>
      <c r="R148" s="20"/>
      <c r="S148" s="20"/>
      <c r="T148" s="20"/>
      <c r="U148" s="20"/>
      <c r="V148" s="20"/>
    </row>
    <row r="149" spans="1:22" x14ac:dyDescent="0.35">
      <c r="A149" s="15" t="s">
        <v>48</v>
      </c>
      <c r="B149" s="15" t="s">
        <v>43</v>
      </c>
      <c r="C149" s="17">
        <v>144.69999999999999</v>
      </c>
      <c r="D149" s="16">
        <v>2.5000000000000001E-2</v>
      </c>
      <c r="E149" s="17">
        <v>144.69999999999999</v>
      </c>
      <c r="F149" s="18">
        <v>8559292</v>
      </c>
      <c r="H149" s="5"/>
      <c r="I149" s="5"/>
      <c r="J149" s="5"/>
      <c r="K149" s="20"/>
      <c r="L149" s="20"/>
      <c r="M149" s="20"/>
      <c r="N149" s="20"/>
      <c r="O149" s="20"/>
      <c r="P149" s="20"/>
      <c r="Q149" s="20"/>
      <c r="R149" s="20"/>
      <c r="S149" s="20"/>
      <c r="T149" s="20"/>
      <c r="U149" s="20"/>
      <c r="V149" s="20"/>
    </row>
    <row r="150" spans="1:22" x14ac:dyDescent="0.35">
      <c r="A150" s="15" t="s">
        <v>49</v>
      </c>
      <c r="B150" s="15" t="s">
        <v>50</v>
      </c>
      <c r="C150" s="17">
        <v>96.8</v>
      </c>
      <c r="D150" s="16">
        <v>3.7000000000000005E-2</v>
      </c>
      <c r="E150" s="17">
        <v>96.8</v>
      </c>
      <c r="F150" s="18">
        <v>499994</v>
      </c>
      <c r="H150" s="5"/>
      <c r="I150" s="5"/>
      <c r="J150" s="5"/>
      <c r="K150" s="20"/>
      <c r="L150" s="20"/>
      <c r="M150" s="20"/>
      <c r="N150" s="20"/>
      <c r="O150" s="20"/>
      <c r="P150" s="20"/>
      <c r="Q150" s="20"/>
      <c r="R150" s="20"/>
      <c r="S150" s="20"/>
      <c r="T150" s="20"/>
      <c r="U150" s="20"/>
      <c r="V150" s="20"/>
    </row>
    <row r="151" spans="1:22" x14ac:dyDescent="0.35">
      <c r="A151" s="15" t="s">
        <v>51</v>
      </c>
      <c r="B151" s="15" t="s">
        <v>50</v>
      </c>
      <c r="C151" s="17">
        <v>105.3</v>
      </c>
      <c r="D151" s="16">
        <v>2.5999999999999999E-2</v>
      </c>
      <c r="E151" s="17">
        <v>105.3</v>
      </c>
      <c r="F151" s="18">
        <v>4417908</v>
      </c>
      <c r="H151" s="5"/>
      <c r="I151" s="5"/>
      <c r="J151" s="5"/>
      <c r="K151" s="20"/>
      <c r="L151" s="20"/>
      <c r="M151" s="20"/>
      <c r="N151" s="20"/>
      <c r="O151" s="20"/>
      <c r="P151" s="20"/>
      <c r="Q151" s="20"/>
      <c r="R151" s="20"/>
      <c r="S151" s="20"/>
      <c r="T151" s="20"/>
      <c r="U151" s="20"/>
      <c r="V151" s="20"/>
    </row>
    <row r="152" spans="1:22" x14ac:dyDescent="0.35">
      <c r="A152" s="15" t="s">
        <v>52</v>
      </c>
      <c r="B152" s="15" t="s">
        <v>50</v>
      </c>
      <c r="C152" s="17">
        <v>92.5</v>
      </c>
      <c r="D152" s="16">
        <v>5.7999999999999996E-2</v>
      </c>
      <c r="E152" s="17">
        <v>92.5</v>
      </c>
      <c r="F152" s="18">
        <v>136987</v>
      </c>
      <c r="H152" s="5"/>
      <c r="I152" s="5"/>
      <c r="J152" s="5"/>
      <c r="K152" s="20"/>
      <c r="L152" s="20"/>
      <c r="M152" s="20"/>
      <c r="N152" s="20"/>
      <c r="O152" s="20"/>
      <c r="P152" s="20"/>
      <c r="Q152" s="20"/>
      <c r="R152" s="20"/>
      <c r="S152" s="20"/>
      <c r="T152" s="20"/>
      <c r="U152" s="20"/>
      <c r="V152" s="20"/>
    </row>
    <row r="153" spans="1:22" x14ac:dyDescent="0.35">
      <c r="A153" s="15" t="s">
        <v>53</v>
      </c>
      <c r="B153" s="15" t="s">
        <v>54</v>
      </c>
      <c r="C153" s="17">
        <v>121.8</v>
      </c>
      <c r="D153" s="16">
        <v>3.4000000000000002E-2</v>
      </c>
      <c r="E153" s="17">
        <v>121.8</v>
      </c>
      <c r="F153" s="18">
        <v>1147504</v>
      </c>
      <c r="H153" s="5"/>
      <c r="I153" s="5"/>
      <c r="J153" s="5"/>
      <c r="K153" s="20"/>
      <c r="L153" s="20"/>
      <c r="M153" s="20"/>
      <c r="N153" s="20"/>
      <c r="O153" s="20"/>
      <c r="P153" s="20"/>
      <c r="Q153" s="20"/>
      <c r="R153" s="20"/>
      <c r="S153" s="20"/>
      <c r="T153" s="20"/>
      <c r="U153" s="20"/>
      <c r="V153" s="20"/>
    </row>
    <row r="154" spans="1:22" x14ac:dyDescent="0.35">
      <c r="A154" s="15" t="s">
        <v>55</v>
      </c>
      <c r="B154" s="15" t="s">
        <v>56</v>
      </c>
      <c r="C154" s="17">
        <v>132</v>
      </c>
      <c r="D154" s="16">
        <v>2.8999999999999998E-2</v>
      </c>
      <c r="E154" s="17">
        <v>132</v>
      </c>
      <c r="F154" s="18">
        <v>4739999</v>
      </c>
      <c r="H154" s="5"/>
      <c r="I154" s="5"/>
      <c r="J154" s="5"/>
      <c r="K154" s="20"/>
      <c r="L154" s="20"/>
      <c r="M154" s="20"/>
      <c r="N154" s="20"/>
      <c r="O154" s="20"/>
      <c r="P154" s="20"/>
      <c r="Q154" s="20"/>
      <c r="R154" s="20"/>
      <c r="S154" s="20"/>
      <c r="T154" s="20"/>
      <c r="U154" s="20"/>
      <c r="V154" s="20"/>
    </row>
    <row r="155" spans="1:22" x14ac:dyDescent="0.35">
      <c r="A155" s="15" t="s">
        <v>57</v>
      </c>
      <c r="B155" s="15" t="s">
        <v>58</v>
      </c>
      <c r="C155" s="17">
        <v>108.1</v>
      </c>
      <c r="D155" s="16">
        <v>3.2000000000000001E-2</v>
      </c>
      <c r="E155" s="17">
        <v>108.1</v>
      </c>
      <c r="F155" s="18">
        <v>571420</v>
      </c>
      <c r="H155" s="5"/>
      <c r="I155" s="5"/>
      <c r="J155" s="5"/>
      <c r="K155" s="20"/>
      <c r="L155" s="20"/>
      <c r="M155" s="20"/>
      <c r="N155" s="20"/>
      <c r="O155" s="20"/>
      <c r="P155" s="20"/>
      <c r="Q155" s="20"/>
      <c r="R155" s="20"/>
      <c r="S155" s="20"/>
      <c r="T155" s="20"/>
      <c r="U155" s="20"/>
      <c r="V155" s="20"/>
    </row>
    <row r="156" spans="1:22" x14ac:dyDescent="0.35">
      <c r="A156" s="15" t="s">
        <v>59</v>
      </c>
      <c r="B156" s="15" t="s">
        <v>60</v>
      </c>
      <c r="C156" s="17">
        <v>97.2</v>
      </c>
      <c r="D156" s="16">
        <v>4.4000000000000004E-2</v>
      </c>
      <c r="E156" s="17">
        <v>97.2</v>
      </c>
      <c r="F156" s="18">
        <v>400542</v>
      </c>
      <c r="H156" s="5"/>
      <c r="I156" s="5"/>
      <c r="J156" s="5"/>
      <c r="K156" s="20"/>
      <c r="L156" s="20"/>
      <c r="M156" s="20"/>
      <c r="N156" s="20"/>
      <c r="O156" s="20"/>
      <c r="P156" s="20"/>
      <c r="Q156" s="20"/>
      <c r="R156" s="20"/>
      <c r="S156" s="20"/>
      <c r="T156" s="20"/>
      <c r="U156" s="20"/>
      <c r="V156" s="20"/>
    </row>
    <row r="157" spans="1:22" x14ac:dyDescent="0.35">
      <c r="A157" s="15" t="s">
        <v>61</v>
      </c>
      <c r="B157" s="15" t="s">
        <v>60</v>
      </c>
      <c r="C157" s="17">
        <v>95.4</v>
      </c>
      <c r="D157" s="16">
        <v>2.8999999999999998E-2</v>
      </c>
      <c r="E157" s="17">
        <v>95.4</v>
      </c>
      <c r="F157" s="18">
        <v>1056332</v>
      </c>
      <c r="H157" s="5"/>
      <c r="I157" s="5"/>
      <c r="J157" s="5"/>
      <c r="K157" s="20"/>
      <c r="L157" s="20"/>
      <c r="M157" s="20"/>
      <c r="N157" s="20"/>
      <c r="O157" s="20"/>
      <c r="P157" s="20"/>
      <c r="Q157" s="20"/>
      <c r="R157" s="20"/>
      <c r="S157" s="20"/>
      <c r="T157" s="20"/>
      <c r="U157" s="20"/>
      <c r="V157" s="20"/>
    </row>
    <row r="158" spans="1:22" x14ac:dyDescent="0.35">
      <c r="A158" s="15" t="s">
        <v>62</v>
      </c>
      <c r="B158" s="15" t="s">
        <v>60</v>
      </c>
      <c r="C158" s="17">
        <v>104.5</v>
      </c>
      <c r="D158" s="16">
        <v>6.7000000000000004E-2</v>
      </c>
      <c r="E158" s="17">
        <v>104.5</v>
      </c>
      <c r="F158" s="18">
        <v>2175634</v>
      </c>
      <c r="H158" s="5"/>
      <c r="I158" s="5"/>
      <c r="J158" s="5"/>
      <c r="K158" s="20"/>
      <c r="L158" s="20"/>
      <c r="M158" s="20"/>
      <c r="N158" s="20"/>
      <c r="O158" s="20"/>
      <c r="P158" s="20"/>
      <c r="Q158" s="20"/>
      <c r="R158" s="20"/>
      <c r="S158" s="20"/>
      <c r="T158" s="20"/>
      <c r="U158" s="20"/>
      <c r="V158" s="20"/>
    </row>
    <row r="159" spans="1:22" x14ac:dyDescent="0.35">
      <c r="A159" s="15" t="s">
        <v>63</v>
      </c>
      <c r="B159" s="15" t="s">
        <v>60</v>
      </c>
      <c r="C159" s="17">
        <v>97</v>
      </c>
      <c r="D159" s="16">
        <v>2.8999999999999998E-2</v>
      </c>
      <c r="E159" s="17">
        <v>97</v>
      </c>
      <c r="F159" s="18">
        <v>1535004</v>
      </c>
      <c r="H159" s="5"/>
      <c r="I159" s="5"/>
      <c r="J159" s="5"/>
      <c r="K159" s="20"/>
      <c r="L159" s="20"/>
      <c r="M159" s="20"/>
      <c r="N159" s="20"/>
      <c r="O159" s="20"/>
      <c r="P159" s="20"/>
      <c r="Q159" s="20"/>
      <c r="R159" s="20"/>
      <c r="S159" s="20"/>
      <c r="T159" s="20"/>
      <c r="U159" s="20"/>
      <c r="V159" s="20"/>
    </row>
    <row r="160" spans="1:22" x14ac:dyDescent="0.35">
      <c r="A160" s="15" t="s">
        <v>64</v>
      </c>
      <c r="B160" s="15" t="s">
        <v>60</v>
      </c>
      <c r="C160" s="17">
        <v>93.6</v>
      </c>
      <c r="D160" s="16">
        <v>3.7000000000000005E-2</v>
      </c>
      <c r="E160" s="17">
        <v>93.6</v>
      </c>
      <c r="F160" s="18">
        <v>403384</v>
      </c>
      <c r="H160" s="5"/>
      <c r="I160" s="5"/>
      <c r="J160" s="5"/>
      <c r="K160" s="20"/>
      <c r="L160" s="20"/>
      <c r="M160" s="20"/>
      <c r="N160" s="20"/>
      <c r="O160" s="20"/>
      <c r="P160" s="20"/>
      <c r="Q160" s="20"/>
      <c r="R160" s="20"/>
      <c r="S160" s="20"/>
      <c r="T160" s="20"/>
      <c r="U160" s="20"/>
      <c r="V160" s="20"/>
    </row>
    <row r="161" spans="1:22" x14ac:dyDescent="0.35">
      <c r="A161" s="15" t="s">
        <v>65</v>
      </c>
      <c r="B161" s="15" t="s">
        <v>60</v>
      </c>
      <c r="C161" s="17">
        <v>100.1</v>
      </c>
      <c r="D161" s="16">
        <v>3.1E-2</v>
      </c>
      <c r="E161" s="17">
        <v>100.1</v>
      </c>
      <c r="F161" s="18">
        <v>200003</v>
      </c>
      <c r="H161" s="5"/>
      <c r="I161" s="5"/>
      <c r="J161" s="5"/>
      <c r="K161" s="20"/>
      <c r="L161" s="20"/>
      <c r="M161" s="20"/>
      <c r="N161" s="20"/>
      <c r="O161" s="20"/>
      <c r="P161" s="20"/>
      <c r="Q161" s="20"/>
      <c r="R161" s="20"/>
      <c r="S161" s="20"/>
      <c r="T161" s="20"/>
      <c r="U161" s="20"/>
      <c r="V161" s="20"/>
    </row>
    <row r="162" spans="1:22" x14ac:dyDescent="0.35">
      <c r="A162" s="15" t="s">
        <v>66</v>
      </c>
      <c r="B162" s="15" t="s">
        <v>60</v>
      </c>
      <c r="C162" s="17">
        <v>97.8</v>
      </c>
      <c r="D162" s="16">
        <v>2.9000000000000001E-2</v>
      </c>
      <c r="E162" s="17">
        <v>97.8</v>
      </c>
      <c r="F162" s="18">
        <v>2278169</v>
      </c>
      <c r="H162" s="5"/>
      <c r="I162" s="5"/>
      <c r="J162" s="5"/>
      <c r="K162" s="20"/>
      <c r="L162" s="20"/>
      <c r="M162" s="20"/>
      <c r="N162" s="20"/>
      <c r="O162" s="20"/>
      <c r="P162" s="20"/>
      <c r="Q162" s="20"/>
      <c r="R162" s="20"/>
      <c r="S162" s="20"/>
      <c r="T162" s="20"/>
      <c r="U162" s="20"/>
      <c r="V162" s="20"/>
    </row>
    <row r="163" spans="1:22" x14ac:dyDescent="0.35">
      <c r="A163" s="15" t="s">
        <v>67</v>
      </c>
      <c r="B163" s="15" t="s">
        <v>60</v>
      </c>
      <c r="C163" s="17">
        <v>104.7</v>
      </c>
      <c r="D163" s="16">
        <v>5.6000000000000001E-2</v>
      </c>
      <c r="E163" s="17">
        <v>104.7</v>
      </c>
      <c r="F163" s="18">
        <v>1049420</v>
      </c>
      <c r="H163" s="5"/>
      <c r="I163" s="5"/>
      <c r="J163" s="5"/>
      <c r="K163" s="20"/>
      <c r="L163" s="20"/>
      <c r="M163" s="20"/>
      <c r="N163" s="20"/>
      <c r="O163" s="20"/>
      <c r="P163" s="20"/>
      <c r="Q163" s="20"/>
      <c r="R163" s="20"/>
      <c r="S163" s="20"/>
      <c r="T163" s="20"/>
      <c r="U163" s="20"/>
      <c r="V163" s="20"/>
    </row>
    <row r="164" spans="1:22" x14ac:dyDescent="0.35">
      <c r="A164" s="15" t="s">
        <v>68</v>
      </c>
      <c r="B164" s="15" t="s">
        <v>69</v>
      </c>
      <c r="C164" s="17">
        <v>97.4</v>
      </c>
      <c r="D164" s="16">
        <v>0.03</v>
      </c>
      <c r="E164" s="17">
        <v>97.4</v>
      </c>
      <c r="F164" s="18">
        <v>3857097</v>
      </c>
      <c r="H164" s="5"/>
      <c r="I164" s="5"/>
      <c r="J164" s="5"/>
      <c r="K164" s="20"/>
      <c r="L164" s="20"/>
      <c r="M164" s="20"/>
      <c r="N164" s="20"/>
      <c r="O164" s="20"/>
      <c r="P164" s="20"/>
      <c r="Q164" s="20"/>
      <c r="R164" s="20"/>
      <c r="S164" s="20"/>
      <c r="T164" s="20"/>
      <c r="U164" s="20"/>
      <c r="V164" s="20"/>
    </row>
    <row r="165" spans="1:22" x14ac:dyDescent="0.35">
      <c r="A165" s="15" t="s">
        <v>70</v>
      </c>
      <c r="B165" s="15" t="s">
        <v>69</v>
      </c>
      <c r="C165" s="17">
        <v>93.9</v>
      </c>
      <c r="D165" s="16">
        <v>4.4000000000000004E-2</v>
      </c>
      <c r="E165" s="17">
        <v>93.9</v>
      </c>
      <c r="F165" s="18">
        <v>271417</v>
      </c>
      <c r="H165" s="5"/>
      <c r="I165" s="5"/>
      <c r="J165" s="5"/>
      <c r="K165" s="20"/>
      <c r="L165" s="20"/>
      <c r="M165" s="20"/>
      <c r="N165" s="20"/>
      <c r="O165" s="20"/>
      <c r="P165" s="20"/>
      <c r="Q165" s="20"/>
      <c r="R165" s="20"/>
      <c r="S165" s="20"/>
      <c r="T165" s="20"/>
      <c r="U165" s="20"/>
      <c r="V165" s="20"/>
    </row>
    <row r="166" spans="1:22" x14ac:dyDescent="0.35">
      <c r="A166" s="15" t="s">
        <v>71</v>
      </c>
      <c r="B166" s="15" t="s">
        <v>69</v>
      </c>
      <c r="C166" s="17">
        <v>95.1</v>
      </c>
      <c r="D166" s="16">
        <v>4.7E-2</v>
      </c>
      <c r="E166" s="17">
        <v>95.1</v>
      </c>
      <c r="F166" s="18">
        <v>321586</v>
      </c>
      <c r="H166" s="5"/>
      <c r="I166" s="5"/>
      <c r="J166" s="5"/>
      <c r="K166" s="20"/>
      <c r="L166" s="20"/>
      <c r="M166" s="20"/>
      <c r="N166" s="20"/>
      <c r="O166" s="20"/>
      <c r="P166" s="20"/>
      <c r="Q166" s="20"/>
      <c r="R166" s="20"/>
      <c r="S166" s="20"/>
      <c r="T166" s="20"/>
      <c r="U166" s="20"/>
      <c r="V166" s="20"/>
    </row>
    <row r="167" spans="1:22" x14ac:dyDescent="0.35">
      <c r="A167" s="15" t="s">
        <v>72</v>
      </c>
      <c r="B167" s="15" t="s">
        <v>73</v>
      </c>
      <c r="C167" s="17">
        <v>94.7</v>
      </c>
      <c r="D167" s="16">
        <v>1.8000000000000002E-2</v>
      </c>
      <c r="E167" s="17">
        <v>94.7</v>
      </c>
      <c r="F167" s="18">
        <v>443496</v>
      </c>
      <c r="H167" s="5"/>
      <c r="I167" s="5"/>
      <c r="J167" s="5"/>
      <c r="K167" s="20"/>
      <c r="L167" s="20"/>
      <c r="M167" s="20"/>
      <c r="N167" s="20"/>
      <c r="O167" s="20"/>
      <c r="P167" s="20"/>
      <c r="Q167" s="20"/>
      <c r="R167" s="20"/>
      <c r="S167" s="20"/>
      <c r="T167" s="20"/>
      <c r="U167" s="20"/>
      <c r="V167" s="20"/>
    </row>
    <row r="168" spans="1:22" x14ac:dyDescent="0.35">
      <c r="A168" s="15" t="s">
        <v>74</v>
      </c>
      <c r="B168" s="15" t="s">
        <v>73</v>
      </c>
      <c r="C168" s="17">
        <v>107.5</v>
      </c>
      <c r="D168" s="16">
        <v>2.5999999999999999E-2</v>
      </c>
      <c r="E168" s="17">
        <v>107.5</v>
      </c>
      <c r="F168" s="18">
        <v>88112</v>
      </c>
      <c r="H168" s="5"/>
      <c r="I168" s="5"/>
      <c r="J168" s="5"/>
      <c r="K168" s="20"/>
      <c r="L168" s="20"/>
      <c r="M168" s="20"/>
      <c r="N168" s="20"/>
      <c r="O168" s="20"/>
      <c r="P168" s="20"/>
      <c r="Q168" s="20"/>
      <c r="R168" s="20"/>
      <c r="S168" s="20"/>
      <c r="T168" s="20"/>
      <c r="U168" s="20"/>
      <c r="V168" s="20"/>
    </row>
    <row r="169" spans="1:22" x14ac:dyDescent="0.35">
      <c r="A169" s="15" t="s">
        <v>75</v>
      </c>
      <c r="B169" s="15" t="s">
        <v>76</v>
      </c>
      <c r="C169" s="17">
        <v>102.7</v>
      </c>
      <c r="D169" s="16">
        <v>3.3000000000000002E-2</v>
      </c>
      <c r="E169" s="17">
        <v>102.7</v>
      </c>
      <c r="F169" s="18">
        <v>407844</v>
      </c>
      <c r="H169" s="5"/>
      <c r="I169" s="5"/>
      <c r="J169" s="5"/>
      <c r="K169" s="20"/>
      <c r="L169" s="20"/>
      <c r="M169" s="20"/>
      <c r="N169" s="20"/>
      <c r="O169" s="20"/>
      <c r="P169" s="20"/>
      <c r="Q169" s="20"/>
      <c r="R169" s="20"/>
      <c r="S169" s="20"/>
      <c r="T169" s="20"/>
      <c r="U169" s="20"/>
      <c r="V169" s="20"/>
    </row>
    <row r="170" spans="1:22" x14ac:dyDescent="0.35">
      <c r="A170" s="15" t="s">
        <v>77</v>
      </c>
      <c r="B170" s="15" t="s">
        <v>76</v>
      </c>
      <c r="C170" s="17">
        <v>99.8</v>
      </c>
      <c r="D170" s="16">
        <v>4.4999999999999998E-2</v>
      </c>
      <c r="E170" s="17">
        <v>99.8</v>
      </c>
      <c r="F170" s="18">
        <v>74881</v>
      </c>
      <c r="H170" s="5"/>
      <c r="I170" s="5"/>
      <c r="J170" s="5"/>
      <c r="K170" s="20"/>
      <c r="L170" s="20"/>
      <c r="M170" s="20"/>
      <c r="N170" s="20"/>
      <c r="O170" s="20"/>
      <c r="P170" s="20"/>
      <c r="Q170" s="20"/>
      <c r="R170" s="20"/>
      <c r="S170" s="20"/>
      <c r="T170" s="20"/>
      <c r="U170" s="20"/>
      <c r="V170" s="20"/>
    </row>
    <row r="171" spans="1:22" x14ac:dyDescent="0.35">
      <c r="A171" s="15" t="s">
        <v>78</v>
      </c>
      <c r="B171" s="15" t="s">
        <v>79</v>
      </c>
      <c r="C171" s="17">
        <v>121.6</v>
      </c>
      <c r="D171" s="16">
        <v>0.04</v>
      </c>
      <c r="E171" s="17">
        <v>121.6</v>
      </c>
      <c r="F171" s="18">
        <v>8008507</v>
      </c>
      <c r="H171" s="5"/>
      <c r="I171" s="5"/>
      <c r="J171" s="5"/>
      <c r="K171" s="20"/>
      <c r="L171" s="20"/>
      <c r="M171" s="20"/>
      <c r="N171" s="20"/>
      <c r="O171" s="20"/>
      <c r="P171" s="20"/>
      <c r="Q171" s="20"/>
      <c r="R171" s="20"/>
      <c r="S171" s="20"/>
      <c r="T171" s="20"/>
      <c r="U171" s="20"/>
      <c r="V171" s="20"/>
    </row>
    <row r="172" spans="1:22" x14ac:dyDescent="0.35">
      <c r="A172" s="15" t="s">
        <v>80</v>
      </c>
      <c r="B172" s="15" t="s">
        <v>79</v>
      </c>
      <c r="C172" s="17">
        <v>103.6</v>
      </c>
      <c r="D172" s="16">
        <v>4.0999999999999995E-2</v>
      </c>
      <c r="E172" s="17">
        <v>103.6</v>
      </c>
      <c r="F172" s="18">
        <v>358640</v>
      </c>
      <c r="H172" s="5"/>
      <c r="I172" s="5"/>
      <c r="J172" s="5"/>
      <c r="K172" s="20"/>
      <c r="L172" s="20"/>
      <c r="M172" s="20"/>
      <c r="N172" s="20"/>
      <c r="O172" s="20"/>
      <c r="P172" s="20"/>
      <c r="Q172" s="20"/>
      <c r="R172" s="20"/>
      <c r="S172" s="20"/>
      <c r="T172" s="20"/>
      <c r="U172" s="20"/>
      <c r="V172" s="20"/>
    </row>
    <row r="173" spans="1:22" x14ac:dyDescent="0.35">
      <c r="A173" s="15" t="s">
        <v>81</v>
      </c>
      <c r="B173" s="15" t="s">
        <v>79</v>
      </c>
      <c r="C173" s="17">
        <v>95.1</v>
      </c>
      <c r="D173" s="16">
        <v>3.6000000000000004E-2</v>
      </c>
      <c r="E173" s="17">
        <v>95.1</v>
      </c>
      <c r="F173" s="18">
        <v>358640</v>
      </c>
      <c r="H173" s="5"/>
      <c r="I173" s="5"/>
      <c r="J173" s="5"/>
      <c r="K173" s="20"/>
      <c r="L173" s="20"/>
      <c r="M173" s="20"/>
      <c r="N173" s="20"/>
      <c r="O173" s="20"/>
      <c r="P173" s="20"/>
      <c r="Q173" s="20"/>
      <c r="R173" s="20"/>
      <c r="S173" s="20"/>
      <c r="T173" s="20"/>
      <c r="U173" s="20"/>
      <c r="V173" s="20"/>
    </row>
    <row r="174" spans="1:22" x14ac:dyDescent="0.35">
      <c r="A174" s="15" t="s">
        <v>82</v>
      </c>
      <c r="B174" s="15" t="s">
        <v>83</v>
      </c>
      <c r="C174" s="17">
        <v>93.3</v>
      </c>
      <c r="D174" s="16">
        <v>2.4E-2</v>
      </c>
      <c r="E174" s="17">
        <v>93.3</v>
      </c>
      <c r="F174" s="18">
        <v>484320</v>
      </c>
      <c r="H174" s="5"/>
      <c r="I174" s="5"/>
      <c r="J174" s="5"/>
      <c r="K174" s="20"/>
      <c r="L174" s="20"/>
      <c r="M174" s="20"/>
      <c r="N174" s="20"/>
      <c r="O174" s="20"/>
      <c r="P174" s="20"/>
      <c r="Q174" s="20"/>
      <c r="R174" s="20"/>
      <c r="S174" s="20"/>
      <c r="T174" s="20"/>
      <c r="U174" s="20"/>
      <c r="V174" s="20"/>
    </row>
    <row r="175" spans="1:22" x14ac:dyDescent="0.35">
      <c r="A175" s="15" t="s">
        <v>84</v>
      </c>
      <c r="B175" s="15" t="s">
        <v>83</v>
      </c>
      <c r="C175" s="17">
        <v>94.9</v>
      </c>
      <c r="D175" s="16">
        <v>2.3E-2</v>
      </c>
      <c r="E175" s="17">
        <v>94.9</v>
      </c>
      <c r="F175" s="18">
        <v>1.536065</v>
      </c>
      <c r="H175" s="5"/>
      <c r="I175" s="5"/>
      <c r="J175" s="5"/>
      <c r="K175" s="20"/>
      <c r="L175" s="20"/>
      <c r="M175" s="20"/>
      <c r="N175" s="20"/>
      <c r="O175" s="20"/>
      <c r="P175" s="20"/>
      <c r="Q175" s="20"/>
      <c r="R175" s="20"/>
      <c r="S175" s="20"/>
      <c r="T175" s="20"/>
      <c r="U175" s="20"/>
      <c r="V175" s="20"/>
    </row>
    <row r="176" spans="1:22" x14ac:dyDescent="0.35">
      <c r="A176" s="15" t="s">
        <v>85</v>
      </c>
      <c r="B176" s="15" t="s">
        <v>83</v>
      </c>
      <c r="C176" s="17">
        <v>90.9</v>
      </c>
      <c r="D176" s="16">
        <v>2.4E-2</v>
      </c>
      <c r="E176" s="17">
        <v>90.9</v>
      </c>
      <c r="F176" s="18">
        <v>258537</v>
      </c>
      <c r="H176" s="5"/>
      <c r="I176" s="5"/>
      <c r="J176" s="5"/>
      <c r="K176" s="20"/>
      <c r="L176" s="20"/>
      <c r="M176" s="20"/>
      <c r="N176" s="20"/>
      <c r="O176" s="20"/>
      <c r="P176" s="20"/>
      <c r="Q176" s="20"/>
      <c r="R176" s="20"/>
      <c r="S176" s="20"/>
      <c r="T176" s="20"/>
      <c r="U176" s="20"/>
      <c r="V176" s="20"/>
    </row>
    <row r="177" spans="1:22" x14ac:dyDescent="0.35">
      <c r="A177" s="15" t="s">
        <v>86</v>
      </c>
      <c r="B177" s="15" t="s">
        <v>87</v>
      </c>
      <c r="C177" s="17">
        <v>95.1</v>
      </c>
      <c r="D177" s="16">
        <v>4.2999999999999997E-2</v>
      </c>
      <c r="E177" s="17">
        <v>95.1</v>
      </c>
      <c r="F177" s="18">
        <v>170773</v>
      </c>
      <c r="H177" s="5"/>
      <c r="I177" s="5"/>
      <c r="J177" s="5"/>
      <c r="K177" s="20"/>
      <c r="L177" s="20"/>
      <c r="M177" s="20"/>
      <c r="N177" s="20"/>
      <c r="O177" s="20"/>
      <c r="P177" s="20"/>
      <c r="Q177" s="20"/>
      <c r="R177" s="20"/>
      <c r="S177" s="20"/>
      <c r="T177" s="20"/>
      <c r="U177" s="20"/>
      <c r="V177" s="20"/>
    </row>
    <row r="178" spans="1:22" x14ac:dyDescent="0.35">
      <c r="A178" s="15" t="s">
        <v>88</v>
      </c>
      <c r="B178" s="15" t="s">
        <v>87</v>
      </c>
      <c r="C178" s="17">
        <v>94.8</v>
      </c>
      <c r="D178" s="16">
        <v>3.3000000000000002E-2</v>
      </c>
      <c r="E178" s="17">
        <v>94.8</v>
      </c>
      <c r="F178" s="18">
        <v>548714</v>
      </c>
      <c r="H178" s="5"/>
      <c r="I178" s="5"/>
      <c r="J178" s="5"/>
      <c r="K178" s="20"/>
      <c r="L178" s="20"/>
      <c r="M178" s="20"/>
      <c r="N178" s="20"/>
      <c r="O178" s="20"/>
      <c r="P178" s="20"/>
      <c r="Q178" s="20"/>
      <c r="R178" s="20"/>
      <c r="S178" s="20"/>
      <c r="T178" s="20"/>
      <c r="U178" s="20"/>
      <c r="V178" s="20"/>
    </row>
    <row r="179" spans="1:22" x14ac:dyDescent="0.35">
      <c r="A179" s="15" t="s">
        <v>89</v>
      </c>
      <c r="B179" s="15" t="s">
        <v>90</v>
      </c>
      <c r="C179" s="17">
        <v>95.9</v>
      </c>
      <c r="D179" s="16">
        <v>1.9E-2</v>
      </c>
      <c r="E179" s="17">
        <v>95.9</v>
      </c>
      <c r="F179" s="18">
        <v>455617</v>
      </c>
      <c r="H179" s="5"/>
      <c r="I179" s="5"/>
      <c r="J179" s="5"/>
      <c r="K179" s="20"/>
      <c r="L179" s="20"/>
      <c r="M179" s="20"/>
      <c r="N179" s="20"/>
      <c r="O179" s="20"/>
      <c r="P179" s="20"/>
      <c r="Q179" s="20"/>
      <c r="R179" s="20"/>
      <c r="S179" s="20"/>
      <c r="T179" s="20"/>
      <c r="U179" s="20"/>
      <c r="V179" s="20"/>
    </row>
    <row r="180" spans="1:22" x14ac:dyDescent="0.35">
      <c r="A180" s="15" t="s">
        <v>91</v>
      </c>
      <c r="B180" s="15" t="s">
        <v>90</v>
      </c>
      <c r="C180" s="17">
        <v>92.8</v>
      </c>
      <c r="D180" s="16">
        <v>2.7000000000000003E-2</v>
      </c>
      <c r="E180" s="17">
        <v>92.8</v>
      </c>
      <c r="F180" s="18">
        <v>1005849</v>
      </c>
      <c r="H180" s="5"/>
      <c r="I180" s="5"/>
      <c r="J180" s="5"/>
      <c r="K180" s="20"/>
      <c r="L180" s="20"/>
      <c r="M180" s="20"/>
      <c r="N180" s="20"/>
      <c r="O180" s="20"/>
      <c r="P180" s="20"/>
      <c r="Q180" s="20"/>
      <c r="R180" s="20"/>
      <c r="S180" s="20"/>
      <c r="T180" s="20"/>
      <c r="U180" s="20"/>
      <c r="V180" s="20"/>
    </row>
    <row r="181" spans="1:22" x14ac:dyDescent="0.35">
      <c r="A181" s="15" t="s">
        <v>92</v>
      </c>
      <c r="B181" s="15" t="s">
        <v>93</v>
      </c>
      <c r="C181" s="17">
        <v>98.5</v>
      </c>
      <c r="D181" s="16">
        <v>3.7000000000000005E-2</v>
      </c>
      <c r="E181" s="17">
        <v>98.5</v>
      </c>
      <c r="F181" s="18">
        <v>578946</v>
      </c>
      <c r="H181" s="5"/>
      <c r="I181" s="5"/>
      <c r="J181" s="5"/>
      <c r="K181" s="20"/>
      <c r="L181" s="20"/>
      <c r="M181" s="20"/>
      <c r="N181" s="20"/>
      <c r="O181" s="20"/>
      <c r="P181" s="20"/>
      <c r="Q181" s="20"/>
      <c r="R181" s="20"/>
      <c r="S181" s="20"/>
      <c r="T181" s="20"/>
      <c r="U181" s="20"/>
      <c r="V181" s="20"/>
    </row>
    <row r="182" spans="1:22" x14ac:dyDescent="0.35">
      <c r="A182" s="15" t="s">
        <v>94</v>
      </c>
      <c r="B182" s="15" t="s">
        <v>93</v>
      </c>
      <c r="C182" s="17">
        <v>94.5</v>
      </c>
      <c r="D182" s="16">
        <v>0.04</v>
      </c>
      <c r="E182" s="17">
        <v>94.5</v>
      </c>
      <c r="F182" s="18">
        <v>1305479</v>
      </c>
      <c r="H182" s="20"/>
      <c r="I182" s="20"/>
      <c r="J182" s="20"/>
      <c r="K182" s="20"/>
      <c r="L182" s="20"/>
      <c r="M182" s="20"/>
      <c r="N182" s="20"/>
      <c r="O182" s="20"/>
      <c r="P182" s="20"/>
      <c r="Q182" s="20"/>
      <c r="R182" s="20"/>
      <c r="S182" s="20"/>
      <c r="T182" s="20"/>
      <c r="U182" s="20"/>
      <c r="V182" s="20"/>
    </row>
    <row r="183" spans="1:22" x14ac:dyDescent="0.35">
      <c r="A183" s="15" t="s">
        <v>95</v>
      </c>
      <c r="B183" s="15" t="s">
        <v>93</v>
      </c>
      <c r="C183" s="17">
        <v>94.9</v>
      </c>
      <c r="D183" s="16">
        <v>4.8000000000000001E-2</v>
      </c>
      <c r="E183" s="17">
        <v>94.9</v>
      </c>
      <c r="F183" s="18">
        <v>377673</v>
      </c>
    </row>
    <row r="184" spans="1:22" x14ac:dyDescent="0.35">
      <c r="A184" s="15" t="s">
        <v>96</v>
      </c>
      <c r="B184" s="15" t="s">
        <v>97</v>
      </c>
      <c r="C184" s="17">
        <v>136.80000000000001</v>
      </c>
      <c r="D184" s="16">
        <v>2.1999999999999999E-2</v>
      </c>
      <c r="E184" s="17">
        <v>136.80000000000001</v>
      </c>
      <c r="F184" s="18">
        <v>3297201</v>
      </c>
    </row>
    <row r="185" spans="1:22" x14ac:dyDescent="0.35">
      <c r="A185" s="15" t="s">
        <v>98</v>
      </c>
      <c r="B185" s="15" t="s">
        <v>99</v>
      </c>
      <c r="C185" s="17">
        <v>102.3</v>
      </c>
      <c r="D185" s="16">
        <v>4.7E-2</v>
      </c>
      <c r="E185" s="17">
        <v>102.3</v>
      </c>
      <c r="F185" s="18">
        <v>2491254</v>
      </c>
    </row>
    <row r="186" spans="1:22" x14ac:dyDescent="0.35">
      <c r="A186" s="15" t="s">
        <v>100</v>
      </c>
      <c r="B186" s="15" t="s">
        <v>101</v>
      </c>
      <c r="C186" s="17">
        <v>113</v>
      </c>
      <c r="D186" s="16">
        <v>2.7999999999999997E-2</v>
      </c>
      <c r="E186" s="17">
        <v>113</v>
      </c>
      <c r="F186" s="18">
        <v>4474614</v>
      </c>
    </row>
    <row r="187" spans="1:22" x14ac:dyDescent="0.35">
      <c r="A187" s="15" t="s">
        <v>102</v>
      </c>
      <c r="B187" s="15" t="s">
        <v>101</v>
      </c>
      <c r="C187" s="17">
        <v>102.1</v>
      </c>
      <c r="D187" s="16">
        <v>2.5000000000000001E-2</v>
      </c>
      <c r="E187" s="17">
        <v>102.1</v>
      </c>
      <c r="F187" s="18">
        <v>1052092</v>
      </c>
    </row>
    <row r="188" spans="1:22" x14ac:dyDescent="0.35">
      <c r="A188" s="15" t="s">
        <v>103</v>
      </c>
      <c r="B188" s="15" t="s">
        <v>101</v>
      </c>
      <c r="C188" s="17">
        <v>102.9</v>
      </c>
      <c r="D188" s="16">
        <v>2.1000000000000001E-2</v>
      </c>
      <c r="E188" s="17">
        <v>102.9</v>
      </c>
      <c r="F188" s="18">
        <v>450789</v>
      </c>
    </row>
    <row r="189" spans="1:22" x14ac:dyDescent="0.35">
      <c r="A189" s="15" t="s">
        <v>104</v>
      </c>
      <c r="B189" s="15" t="s">
        <v>105</v>
      </c>
      <c r="C189" s="17">
        <v>99.7</v>
      </c>
      <c r="D189" s="16">
        <v>1.4999999999999999E-2</v>
      </c>
      <c r="E189" s="17">
        <v>99.7</v>
      </c>
      <c r="F189" s="18">
        <v>2872109</v>
      </c>
    </row>
    <row r="190" spans="1:22" x14ac:dyDescent="0.35">
      <c r="A190" s="15" t="s">
        <v>106</v>
      </c>
      <c r="B190" s="15" t="s">
        <v>105</v>
      </c>
      <c r="C190" s="17">
        <v>97.5</v>
      </c>
      <c r="D190" s="16">
        <v>1.2E-2</v>
      </c>
      <c r="E190" s="17">
        <v>97.5</v>
      </c>
      <c r="F190" s="18">
        <v>119077</v>
      </c>
    </row>
    <row r="191" spans="1:22" x14ac:dyDescent="0.35">
      <c r="A191" s="15" t="s">
        <v>107</v>
      </c>
      <c r="B191" s="15" t="s">
        <v>108</v>
      </c>
      <c r="C191" s="17">
        <v>93.1</v>
      </c>
      <c r="D191" s="16">
        <v>1.3999999999999999E-2</v>
      </c>
      <c r="E191" s="17">
        <v>93.1</v>
      </c>
      <c r="F191" s="18">
        <v>130179</v>
      </c>
    </row>
    <row r="192" spans="1:22" x14ac:dyDescent="0.35">
      <c r="A192" s="15" t="s">
        <v>109</v>
      </c>
      <c r="B192" s="15" t="s">
        <v>108</v>
      </c>
      <c r="C192" s="17">
        <v>96.1</v>
      </c>
      <c r="D192" s="16">
        <v>3.2000000000000001E-2</v>
      </c>
      <c r="E192" s="17">
        <v>96.1</v>
      </c>
      <c r="F192" s="18">
        <v>1756899</v>
      </c>
    </row>
    <row r="193" spans="1:6" x14ac:dyDescent="0.35">
      <c r="A193" s="15" t="s">
        <v>81</v>
      </c>
      <c r="B193" s="15" t="s">
        <v>108</v>
      </c>
      <c r="C193" s="17">
        <v>94.5</v>
      </c>
      <c r="D193" s="16">
        <v>2.5000000000000001E-2</v>
      </c>
      <c r="E193" s="17">
        <v>94.5</v>
      </c>
      <c r="F193" s="18">
        <v>308332</v>
      </c>
    </row>
    <row r="194" spans="1:6" x14ac:dyDescent="0.35">
      <c r="A194" s="15" t="s">
        <v>110</v>
      </c>
      <c r="B194" s="15" t="s">
        <v>108</v>
      </c>
      <c r="C194" s="17">
        <v>97.4</v>
      </c>
      <c r="D194" s="16">
        <v>3.5000000000000003E-2</v>
      </c>
      <c r="E194" s="17">
        <v>97.4</v>
      </c>
      <c r="F194" s="18">
        <v>2569029</v>
      </c>
    </row>
    <row r="195" spans="1:6" x14ac:dyDescent="0.35">
      <c r="A195" s="15" t="s">
        <v>111</v>
      </c>
      <c r="B195" s="15" t="s">
        <v>5</v>
      </c>
      <c r="C195" s="17">
        <v>94.3</v>
      </c>
      <c r="D195" s="16">
        <v>2.8000000000000001E-2</v>
      </c>
      <c r="E195" s="17">
        <v>94.3</v>
      </c>
      <c r="F195" s="18">
        <v>432647</v>
      </c>
    </row>
    <row r="196" spans="1:6" x14ac:dyDescent="0.35">
      <c r="A196" s="15" t="s">
        <v>112</v>
      </c>
      <c r="B196" s="15" t="s">
        <v>113</v>
      </c>
      <c r="C196" s="17">
        <v>102.7</v>
      </c>
      <c r="D196" s="16">
        <v>3.7999999999999999E-2</v>
      </c>
      <c r="E196" s="17">
        <v>102.7</v>
      </c>
      <c r="F196" s="18">
        <v>127258</v>
      </c>
    </row>
    <row r="197" spans="1:6" x14ac:dyDescent="0.35">
      <c r="A197" s="15" t="s">
        <v>114</v>
      </c>
      <c r="B197" s="15" t="s">
        <v>113</v>
      </c>
      <c r="C197" s="17">
        <v>102.5</v>
      </c>
      <c r="D197" s="16">
        <v>5.7000000000000002E-2</v>
      </c>
      <c r="E197" s="17">
        <v>102.5</v>
      </c>
      <c r="F197" s="18">
        <v>782132</v>
      </c>
    </row>
    <row r="198" spans="1:6" x14ac:dyDescent="0.35">
      <c r="A198" s="15" t="s">
        <v>115</v>
      </c>
      <c r="B198" s="15" t="s">
        <v>113</v>
      </c>
      <c r="C198" s="17">
        <v>101.8</v>
      </c>
      <c r="D198" s="16">
        <v>5.2000000000000005E-2</v>
      </c>
      <c r="E198" s="17">
        <v>101.8</v>
      </c>
      <c r="F198" s="18">
        <v>89344</v>
      </c>
    </row>
    <row r="199" spans="1:6" x14ac:dyDescent="0.35">
      <c r="A199" s="15" t="s">
        <v>116</v>
      </c>
      <c r="B199" s="15" t="s">
        <v>117</v>
      </c>
      <c r="C199" s="17">
        <v>100</v>
      </c>
      <c r="D199" s="16">
        <v>3.3000000000000002E-2</v>
      </c>
      <c r="E199" s="17">
        <v>100</v>
      </c>
      <c r="F199" s="18">
        <v>215180</v>
      </c>
    </row>
    <row r="200" spans="1:6" x14ac:dyDescent="0.35">
      <c r="A200" s="15" t="s">
        <v>118</v>
      </c>
      <c r="B200" s="15" t="s">
        <v>117</v>
      </c>
      <c r="C200" s="17">
        <v>96.8</v>
      </c>
      <c r="D200" s="16">
        <v>0.05</v>
      </c>
      <c r="E200" s="17">
        <v>96.8</v>
      </c>
      <c r="F200" s="18">
        <v>1417217</v>
      </c>
    </row>
    <row r="201" spans="1:6" x14ac:dyDescent="0.35">
      <c r="A201" s="15" t="s">
        <v>119</v>
      </c>
      <c r="B201" s="15" t="s">
        <v>117</v>
      </c>
      <c r="C201" s="17">
        <v>97.5</v>
      </c>
      <c r="D201" s="16">
        <v>2.7999999999999997E-2</v>
      </c>
      <c r="E201" s="17">
        <v>97.5</v>
      </c>
      <c r="F201" s="18">
        <v>1179384</v>
      </c>
    </row>
    <row r="202" spans="1:6" x14ac:dyDescent="0.35">
      <c r="A202" s="15" t="s">
        <v>120</v>
      </c>
      <c r="B202" s="15" t="s">
        <v>117</v>
      </c>
      <c r="C202" s="17">
        <v>97.3</v>
      </c>
      <c r="D202" s="16">
        <v>1.9E-2</v>
      </c>
      <c r="E202" s="17">
        <v>97.3</v>
      </c>
      <c r="F202" s="18">
        <v>1105.5350000000001</v>
      </c>
    </row>
    <row r="203" spans="1:6" x14ac:dyDescent="0.35">
      <c r="A203" s="15" t="s">
        <v>57</v>
      </c>
      <c r="B203" s="15" t="s">
        <v>117</v>
      </c>
      <c r="C203" s="17">
        <v>97.8</v>
      </c>
      <c r="D203" s="16">
        <v>4.2000000000000003E-2</v>
      </c>
      <c r="E203" s="17">
        <v>97.8</v>
      </c>
      <c r="F203" s="18">
        <v>222109</v>
      </c>
    </row>
    <row r="204" spans="1:6" x14ac:dyDescent="0.35">
      <c r="A204" s="15" t="s">
        <v>121</v>
      </c>
      <c r="B204" s="15" t="s">
        <v>122</v>
      </c>
      <c r="C204" s="17">
        <v>99.9</v>
      </c>
      <c r="D204" s="16">
        <v>1.8000000000000002E-2</v>
      </c>
      <c r="E204" s="17">
        <v>99.9</v>
      </c>
      <c r="F204" s="18">
        <v>91939</v>
      </c>
    </row>
    <row r="205" spans="1:6" x14ac:dyDescent="0.35">
      <c r="A205" s="15" t="s">
        <v>123</v>
      </c>
      <c r="B205" s="15" t="s">
        <v>122</v>
      </c>
      <c r="C205" s="17">
        <v>100.8</v>
      </c>
      <c r="D205" s="16">
        <v>1.1000000000000001E-2</v>
      </c>
      <c r="E205" s="17">
        <v>100.8</v>
      </c>
      <c r="F205" s="18">
        <v>170122</v>
      </c>
    </row>
    <row r="206" spans="1:6" x14ac:dyDescent="0.35">
      <c r="A206" s="15" t="s">
        <v>124</v>
      </c>
      <c r="B206" s="15" t="s">
        <v>125</v>
      </c>
      <c r="C206" s="17">
        <v>88.8</v>
      </c>
      <c r="D206" s="16">
        <v>1.3999999999999999E-2</v>
      </c>
      <c r="E206" s="17">
        <v>88.8</v>
      </c>
      <c r="F206" s="18">
        <v>237057</v>
      </c>
    </row>
    <row r="207" spans="1:6" x14ac:dyDescent="0.35">
      <c r="A207" s="15" t="s">
        <v>126</v>
      </c>
      <c r="B207" s="15" t="s">
        <v>125</v>
      </c>
      <c r="C207" s="17">
        <v>92.3</v>
      </c>
      <c r="D207" s="16">
        <v>1.9E-2</v>
      </c>
      <c r="E207" s="17">
        <v>92.3</v>
      </c>
      <c r="F207" s="18">
        <v>698875</v>
      </c>
    </row>
    <row r="208" spans="1:6" x14ac:dyDescent="0.35">
      <c r="A208" s="15" t="s">
        <v>127</v>
      </c>
      <c r="B208" s="15" t="s">
        <v>128</v>
      </c>
      <c r="C208" s="17">
        <v>108.8</v>
      </c>
      <c r="D208" s="16">
        <v>2.3E-2</v>
      </c>
      <c r="E208" s="17">
        <v>108.8</v>
      </c>
      <c r="F208" s="18">
        <v>239069</v>
      </c>
    </row>
    <row r="209" spans="1:6" x14ac:dyDescent="0.35">
      <c r="A209" s="15" t="s">
        <v>129</v>
      </c>
      <c r="B209" s="15" t="s">
        <v>130</v>
      </c>
      <c r="C209" s="17">
        <v>132.6</v>
      </c>
      <c r="D209" s="16">
        <v>0.127</v>
      </c>
      <c r="E209" s="17">
        <v>132.6</v>
      </c>
      <c r="F209" s="18">
        <v>337635</v>
      </c>
    </row>
    <row r="210" spans="1:6" x14ac:dyDescent="0.35">
      <c r="A210" s="15" t="s">
        <v>131</v>
      </c>
      <c r="B210" s="15" t="s">
        <v>132</v>
      </c>
      <c r="C210" s="17">
        <v>102.8</v>
      </c>
      <c r="D210" s="16">
        <v>4.5999999999999999E-2</v>
      </c>
      <c r="E210" s="17">
        <v>102.8</v>
      </c>
      <c r="F210" s="18">
        <v>678820</v>
      </c>
    </row>
    <row r="211" spans="1:6" x14ac:dyDescent="0.35">
      <c r="A211" s="15" t="s">
        <v>133</v>
      </c>
      <c r="B211" s="15" t="s">
        <v>134</v>
      </c>
      <c r="C211" s="17">
        <v>105.6</v>
      </c>
      <c r="D211" s="16">
        <v>3.3000000000000002E-2</v>
      </c>
      <c r="E211" s="17">
        <v>105.6</v>
      </c>
      <c r="F211" s="18">
        <v>1381086</v>
      </c>
    </row>
    <row r="212" spans="1:6" x14ac:dyDescent="0.35">
      <c r="A212" s="15" t="s">
        <v>135</v>
      </c>
      <c r="B212" s="15" t="s">
        <v>134</v>
      </c>
      <c r="C212" s="17">
        <v>111.8</v>
      </c>
      <c r="D212" s="16">
        <v>2.8000000000000001E-2</v>
      </c>
      <c r="E212" s="17">
        <v>111.8</v>
      </c>
      <c r="F212" s="18">
        <v>319816</v>
      </c>
    </row>
    <row r="213" spans="1:6" x14ac:dyDescent="0.35">
      <c r="A213" s="15" t="s">
        <v>136</v>
      </c>
      <c r="B213" s="15" t="s">
        <v>137</v>
      </c>
      <c r="C213" s="17">
        <v>109.7</v>
      </c>
      <c r="D213" s="16">
        <v>3.1E-2</v>
      </c>
      <c r="E213" s="17">
        <v>109.7</v>
      </c>
      <c r="F213" s="18">
        <v>869474</v>
      </c>
    </row>
    <row r="214" spans="1:6" x14ac:dyDescent="0.35">
      <c r="A214" s="15" t="s">
        <v>138</v>
      </c>
      <c r="B214" s="15" t="s">
        <v>137</v>
      </c>
      <c r="C214" s="17">
        <v>97.3</v>
      </c>
      <c r="D214" s="16">
        <v>4.4999999999999998E-2</v>
      </c>
      <c r="E214" s="17">
        <v>97.3</v>
      </c>
      <c r="F214" s="18">
        <v>1142121</v>
      </c>
    </row>
    <row r="215" spans="1:6" x14ac:dyDescent="0.35">
      <c r="A215" s="15" t="s">
        <v>106</v>
      </c>
      <c r="B215" s="15" t="s">
        <v>137</v>
      </c>
      <c r="C215" s="17">
        <v>110.4</v>
      </c>
      <c r="D215" s="16">
        <v>3.5000000000000003E-2</v>
      </c>
      <c r="E215" s="17">
        <v>110.4</v>
      </c>
      <c r="F215" s="18">
        <v>1079073</v>
      </c>
    </row>
    <row r="216" spans="1:6" x14ac:dyDescent="0.35">
      <c r="A216" s="15" t="s">
        <v>140</v>
      </c>
      <c r="B216" s="15" t="s">
        <v>137</v>
      </c>
      <c r="C216" s="17">
        <v>102.9</v>
      </c>
      <c r="D216" s="16">
        <v>3.4000000000000002E-2</v>
      </c>
      <c r="E216" s="17">
        <v>102.9</v>
      </c>
      <c r="F216" s="18">
        <v>732920</v>
      </c>
    </row>
    <row r="217" spans="1:6" x14ac:dyDescent="0.35">
      <c r="A217" s="15" t="s">
        <v>141</v>
      </c>
      <c r="B217" s="15" t="s">
        <v>142</v>
      </c>
      <c r="C217" s="17">
        <v>96.3</v>
      </c>
      <c r="D217" s="16">
        <v>3.6999999999999998E-2</v>
      </c>
      <c r="E217" s="17">
        <v>96.3</v>
      </c>
      <c r="F217" s="18">
        <v>689435</v>
      </c>
    </row>
    <row r="218" spans="1:6" x14ac:dyDescent="0.35">
      <c r="A218" s="15" t="s">
        <v>143</v>
      </c>
      <c r="B218" s="15" t="s">
        <v>142</v>
      </c>
      <c r="C218" s="17">
        <v>101.1</v>
      </c>
      <c r="D218" s="16">
        <v>3.2000000000000001E-2</v>
      </c>
      <c r="E218" s="17">
        <v>101.1</v>
      </c>
      <c r="F218" s="18">
        <v>1960995</v>
      </c>
    </row>
    <row r="219" spans="1:6" x14ac:dyDescent="0.35">
      <c r="A219" s="15" t="s">
        <v>144</v>
      </c>
      <c r="B219" s="15" t="s">
        <v>142</v>
      </c>
      <c r="C219" s="17">
        <v>106</v>
      </c>
      <c r="D219" s="16">
        <v>4.2000000000000003E-2</v>
      </c>
      <c r="E219" s="17">
        <v>106</v>
      </c>
      <c r="F219" s="18">
        <v>2221181</v>
      </c>
    </row>
    <row r="220" spans="1:6" x14ac:dyDescent="0.35">
      <c r="A220" s="15" t="s">
        <v>70</v>
      </c>
      <c r="B220" s="15" t="s">
        <v>142</v>
      </c>
      <c r="C220" s="17">
        <v>101.4</v>
      </c>
      <c r="D220" s="16">
        <v>2.5000000000000001E-2</v>
      </c>
      <c r="E220" s="17">
        <v>101.4</v>
      </c>
      <c r="F220" s="18">
        <v>1489487</v>
      </c>
    </row>
    <row r="221" spans="1:6" x14ac:dyDescent="0.35">
      <c r="A221" s="15" t="s">
        <v>145</v>
      </c>
      <c r="B221" s="15" t="s">
        <v>142</v>
      </c>
      <c r="C221" s="17">
        <v>96.9</v>
      </c>
      <c r="D221" s="16">
        <v>4.5999999999999999E-2</v>
      </c>
      <c r="E221" s="17">
        <v>96.9</v>
      </c>
      <c r="F221" s="18">
        <v>608976</v>
      </c>
    </row>
    <row r="222" spans="1:6" x14ac:dyDescent="0.35">
      <c r="A222" s="15" t="s">
        <v>146</v>
      </c>
      <c r="B222" s="15" t="s">
        <v>147</v>
      </c>
      <c r="C222" s="17">
        <v>90.2</v>
      </c>
      <c r="D222" s="16">
        <v>0.03</v>
      </c>
      <c r="E222" s="17">
        <v>90.2</v>
      </c>
      <c r="F222" s="18">
        <v>1046283</v>
      </c>
    </row>
    <row r="223" spans="1:6" x14ac:dyDescent="0.35">
      <c r="A223" s="15" t="s">
        <v>148</v>
      </c>
      <c r="B223" s="15" t="s">
        <v>147</v>
      </c>
      <c r="C223" s="17">
        <v>89.4</v>
      </c>
      <c r="D223" s="16">
        <v>0.03</v>
      </c>
      <c r="E223" s="17">
        <v>89.4</v>
      </c>
      <c r="F223" s="18">
        <v>786117</v>
      </c>
    </row>
    <row r="224" spans="1:6" x14ac:dyDescent="0.35">
      <c r="A224" s="15" t="s">
        <v>149</v>
      </c>
      <c r="B224" s="15" t="s">
        <v>150</v>
      </c>
      <c r="C224" s="17">
        <v>108.9</v>
      </c>
      <c r="D224" s="16">
        <v>5.0999999999999997E-2</v>
      </c>
      <c r="E224" s="17">
        <v>108.9</v>
      </c>
      <c r="F224" s="18">
        <v>314901</v>
      </c>
    </row>
    <row r="225" spans="1:6" x14ac:dyDescent="0.35">
      <c r="A225" s="15" t="s">
        <v>151</v>
      </c>
      <c r="B225" s="15" t="s">
        <v>150</v>
      </c>
      <c r="C225" s="17">
        <v>107.3</v>
      </c>
      <c r="D225" s="16">
        <v>4.2999999999999997E-2</v>
      </c>
      <c r="E225" s="17">
        <v>107.3</v>
      </c>
      <c r="F225" s="18">
        <v>1845840</v>
      </c>
    </row>
    <row r="226" spans="1:6" x14ac:dyDescent="0.35">
      <c r="A226" s="15" t="s">
        <v>152</v>
      </c>
      <c r="B226" s="15" t="s">
        <v>150</v>
      </c>
      <c r="C226" s="17">
        <v>103.3</v>
      </c>
      <c r="D226" s="16">
        <v>5.5E-2</v>
      </c>
      <c r="E226" s="17">
        <v>103.3</v>
      </c>
      <c r="F226" s="18">
        <v>335156</v>
      </c>
    </row>
    <row r="227" spans="1:6" x14ac:dyDescent="0.35">
      <c r="A227" s="15" t="s">
        <v>153</v>
      </c>
      <c r="B227" s="15" t="s">
        <v>154</v>
      </c>
      <c r="C227" s="17">
        <v>104.4</v>
      </c>
      <c r="D227" s="16">
        <v>4.4000000000000004E-2</v>
      </c>
      <c r="E227" s="17">
        <v>104.4</v>
      </c>
      <c r="F227" s="18">
        <v>618350</v>
      </c>
    </row>
    <row r="228" spans="1:6" x14ac:dyDescent="0.35">
      <c r="A228" s="15" t="s">
        <v>155</v>
      </c>
      <c r="B228" s="15" t="s">
        <v>154</v>
      </c>
      <c r="C228" s="17">
        <v>101.6</v>
      </c>
      <c r="D228" s="16">
        <v>4.7E-2</v>
      </c>
      <c r="E228" s="17">
        <v>101.6</v>
      </c>
      <c r="F228" s="18">
        <v>276993</v>
      </c>
    </row>
    <row r="229" spans="1:6" x14ac:dyDescent="0.35">
      <c r="A229" s="15" t="s">
        <v>156</v>
      </c>
      <c r="B229" s="15" t="s">
        <v>154</v>
      </c>
      <c r="C229" s="17">
        <v>104.9</v>
      </c>
      <c r="D229" s="16">
        <v>2.7000000000000003E-2</v>
      </c>
      <c r="E229" s="17">
        <v>104.9</v>
      </c>
      <c r="F229" s="18">
        <v>618375</v>
      </c>
    </row>
    <row r="230" spans="1:6" x14ac:dyDescent="0.35">
      <c r="A230" s="15" t="s">
        <v>157</v>
      </c>
      <c r="B230" s="15" t="s">
        <v>154</v>
      </c>
      <c r="C230" s="17">
        <v>127.4</v>
      </c>
      <c r="D230" s="16">
        <v>0.04</v>
      </c>
      <c r="E230" s="17">
        <v>127.4</v>
      </c>
      <c r="F230" s="18">
        <v>4949567</v>
      </c>
    </row>
    <row r="231" spans="1:6" x14ac:dyDescent="0.35">
      <c r="A231" s="15" t="s">
        <v>158</v>
      </c>
      <c r="B231" s="15" t="s">
        <v>154</v>
      </c>
      <c r="C231" s="17">
        <v>113.3</v>
      </c>
      <c r="D231" s="16">
        <v>4.3099999999999999E-2</v>
      </c>
      <c r="E231" s="17">
        <v>113.3</v>
      </c>
      <c r="F231" s="18">
        <v>2331336</v>
      </c>
    </row>
    <row r="232" spans="1:6" x14ac:dyDescent="0.35">
      <c r="A232" s="15" t="s">
        <v>159</v>
      </c>
      <c r="B232" s="15" t="s">
        <v>154</v>
      </c>
      <c r="C232" s="17">
        <v>97.5</v>
      </c>
      <c r="D232" s="16">
        <v>5.0999999999999997E-2</v>
      </c>
      <c r="E232" s="17">
        <v>97.5</v>
      </c>
      <c r="F232" s="18">
        <v>116709</v>
      </c>
    </row>
    <row r="233" spans="1:6" x14ac:dyDescent="0.35">
      <c r="A233" s="15" t="s">
        <v>160</v>
      </c>
      <c r="B233" s="15" t="s">
        <v>161</v>
      </c>
      <c r="C233" s="17">
        <v>95.2</v>
      </c>
      <c r="D233" s="16">
        <v>2.5000000000000001E-2</v>
      </c>
      <c r="E233" s="17">
        <v>95.2</v>
      </c>
      <c r="F233" s="18">
        <v>552803</v>
      </c>
    </row>
    <row r="234" spans="1:6" x14ac:dyDescent="0.35">
      <c r="A234" s="15" t="s">
        <v>107</v>
      </c>
      <c r="B234" s="15" t="s">
        <v>161</v>
      </c>
      <c r="C234" s="17">
        <v>94.2</v>
      </c>
      <c r="D234" s="16">
        <v>1.7999999999999999E-2</v>
      </c>
      <c r="E234" s="17">
        <v>94.2</v>
      </c>
      <c r="F234" s="18">
        <v>516251</v>
      </c>
    </row>
    <row r="235" spans="1:6" x14ac:dyDescent="0.35">
      <c r="A235" s="15" t="s">
        <v>162</v>
      </c>
      <c r="B235" s="15" t="s">
        <v>161</v>
      </c>
      <c r="C235" s="17">
        <v>95.2</v>
      </c>
      <c r="D235" s="16">
        <v>2.5000000000000001E-2</v>
      </c>
      <c r="E235" s="17">
        <v>95.2</v>
      </c>
      <c r="F235" s="18">
        <v>929565</v>
      </c>
    </row>
    <row r="236" spans="1:6" x14ac:dyDescent="0.35">
      <c r="A236" s="15" t="s">
        <v>163</v>
      </c>
      <c r="B236" s="15" t="s">
        <v>164</v>
      </c>
      <c r="C236" s="17">
        <v>100.2</v>
      </c>
      <c r="D236" s="16">
        <v>2.4E-2</v>
      </c>
      <c r="E236" s="17">
        <v>100.2</v>
      </c>
      <c r="F236" s="18">
        <v>88117</v>
      </c>
    </row>
    <row r="237" spans="1:6" x14ac:dyDescent="0.35">
      <c r="A237" s="15" t="s">
        <v>165</v>
      </c>
      <c r="B237" s="15" t="s">
        <v>164</v>
      </c>
      <c r="C237" s="17">
        <v>96.6</v>
      </c>
      <c r="D237" s="16">
        <v>1.3999999999999999E-2</v>
      </c>
      <c r="E237" s="17">
        <v>96.6</v>
      </c>
      <c r="F237" s="18">
        <v>164481</v>
      </c>
    </row>
    <row r="238" spans="1:6" x14ac:dyDescent="0.35">
      <c r="A238" s="15" t="s">
        <v>166</v>
      </c>
      <c r="B238" s="15" t="s">
        <v>167</v>
      </c>
      <c r="C238" s="17">
        <v>93.8</v>
      </c>
      <c r="D238" s="16">
        <v>3.4000000000000002E-2</v>
      </c>
      <c r="E238" s="17">
        <v>93.8</v>
      </c>
      <c r="F238" s="18">
        <v>672087</v>
      </c>
    </row>
    <row r="239" spans="1:6" x14ac:dyDescent="0.35">
      <c r="A239" s="15" t="s">
        <v>168</v>
      </c>
      <c r="B239" s="15" t="s">
        <v>167</v>
      </c>
      <c r="C239" s="17">
        <v>95.3</v>
      </c>
      <c r="D239" s="16">
        <v>3.2000000000000001E-2</v>
      </c>
      <c r="E239" s="17">
        <v>95.3</v>
      </c>
      <c r="F239" s="18">
        <v>1105050</v>
      </c>
    </row>
    <row r="240" spans="1:6" x14ac:dyDescent="0.35">
      <c r="A240" s="15" t="s">
        <v>169</v>
      </c>
      <c r="B240" s="15" t="s">
        <v>167</v>
      </c>
      <c r="C240" s="17">
        <v>91.7</v>
      </c>
      <c r="D240" s="16">
        <v>2.5000000000000001E-2</v>
      </c>
      <c r="E240" s="17">
        <v>91.7</v>
      </c>
      <c r="F240" s="18">
        <v>1171755</v>
      </c>
    </row>
    <row r="241" spans="1:6" x14ac:dyDescent="0.35">
      <c r="A241" s="15" t="s">
        <v>170</v>
      </c>
      <c r="B241" s="15" t="s">
        <v>171</v>
      </c>
      <c r="C241" s="17">
        <v>91.8</v>
      </c>
      <c r="D241" s="16">
        <v>3.4000000000000002E-2</v>
      </c>
      <c r="E241" s="17">
        <v>91.8</v>
      </c>
      <c r="F241" s="18">
        <v>122478</v>
      </c>
    </row>
    <row r="242" spans="1:6" x14ac:dyDescent="0.35">
      <c r="A242" s="15" t="s">
        <v>172</v>
      </c>
      <c r="B242" s="15" t="s">
        <v>171</v>
      </c>
      <c r="C242" s="17">
        <v>90</v>
      </c>
      <c r="D242" s="16">
        <v>3.1E-2</v>
      </c>
      <c r="E242" s="17">
        <v>90</v>
      </c>
      <c r="F242" s="18">
        <v>208691</v>
      </c>
    </row>
    <row r="243" spans="1:6" x14ac:dyDescent="0.35">
      <c r="A243" s="15" t="s">
        <v>173</v>
      </c>
      <c r="B243" s="15" t="s">
        <v>171</v>
      </c>
      <c r="C243" s="17">
        <v>100.9</v>
      </c>
      <c r="D243" s="16">
        <v>2.4E-2</v>
      </c>
      <c r="E243" s="17">
        <v>100.9</v>
      </c>
      <c r="F243" s="18">
        <v>1146050</v>
      </c>
    </row>
    <row r="244" spans="1:6" x14ac:dyDescent="0.35">
      <c r="A244" s="15" t="s">
        <v>174</v>
      </c>
      <c r="B244" s="15" t="s">
        <v>171</v>
      </c>
      <c r="C244" s="17">
        <v>93.6</v>
      </c>
      <c r="D244" s="16">
        <v>6.4000000000000001E-2</v>
      </c>
      <c r="E244" s="17">
        <v>93.6</v>
      </c>
      <c r="F244" s="18">
        <v>387105</v>
      </c>
    </row>
    <row r="245" spans="1:6" x14ac:dyDescent="0.35">
      <c r="A245" s="15" t="s">
        <v>175</v>
      </c>
      <c r="B245" s="15" t="s">
        <v>171</v>
      </c>
      <c r="C245" s="17">
        <v>101.8</v>
      </c>
      <c r="D245" s="16">
        <v>2.9000000000000001E-2</v>
      </c>
      <c r="E245" s="17">
        <v>101.8</v>
      </c>
      <c r="F245" s="18">
        <v>3280310</v>
      </c>
    </row>
    <row r="246" spans="1:6" x14ac:dyDescent="0.35">
      <c r="A246" s="15" t="s">
        <v>176</v>
      </c>
      <c r="B246" s="15" t="s">
        <v>171</v>
      </c>
      <c r="C246" s="17">
        <v>95</v>
      </c>
      <c r="D246" s="16">
        <v>9.8000000000000004E-2</v>
      </c>
      <c r="E246" s="17">
        <v>95</v>
      </c>
      <c r="F246" s="18">
        <v>701908</v>
      </c>
    </row>
    <row r="247" spans="1:6" x14ac:dyDescent="0.35">
      <c r="A247" s="15" t="s">
        <v>177</v>
      </c>
      <c r="B247" s="15" t="s">
        <v>171</v>
      </c>
      <c r="C247" s="17">
        <v>96.8</v>
      </c>
      <c r="D247" s="16">
        <v>3.7999999999999999E-2</v>
      </c>
      <c r="E247" s="17">
        <v>96.8</v>
      </c>
      <c r="F247" s="18">
        <v>4010969</v>
      </c>
    </row>
    <row r="248" spans="1:6" x14ac:dyDescent="0.35">
      <c r="A248" s="15" t="s">
        <v>178</v>
      </c>
      <c r="B248" s="15" t="s">
        <v>171</v>
      </c>
      <c r="C248" s="17">
        <v>99.6</v>
      </c>
      <c r="D248" s="16">
        <v>3.2000000000000001E-2</v>
      </c>
      <c r="E248" s="17">
        <v>99.6</v>
      </c>
      <c r="F248" s="18">
        <v>1564949</v>
      </c>
    </row>
    <row r="249" spans="1:6" x14ac:dyDescent="0.35">
      <c r="A249" s="15" t="s">
        <v>179</v>
      </c>
      <c r="B249" s="15" t="s">
        <v>171</v>
      </c>
      <c r="C249" s="17">
        <v>92.1</v>
      </c>
      <c r="D249" s="16">
        <v>3.3000000000000002E-2</v>
      </c>
      <c r="E249" s="17">
        <v>92.1</v>
      </c>
      <c r="F249" s="18">
        <v>204244</v>
      </c>
    </row>
    <row r="250" spans="1:6" x14ac:dyDescent="0.35">
      <c r="A250" s="15" t="s">
        <v>180</v>
      </c>
      <c r="B250" s="15" t="s">
        <v>181</v>
      </c>
      <c r="C250" s="17">
        <v>100.9</v>
      </c>
      <c r="D250" s="16">
        <v>2.7000000000000003E-2</v>
      </c>
      <c r="E250" s="17">
        <v>100.9</v>
      </c>
      <c r="F250" s="18">
        <v>1275076</v>
      </c>
    </row>
    <row r="251" spans="1:6" x14ac:dyDescent="0.35">
      <c r="A251" s="15" t="s">
        <v>182</v>
      </c>
      <c r="B251" s="15" t="s">
        <v>183</v>
      </c>
      <c r="C251" s="17">
        <v>100.5</v>
      </c>
      <c r="D251" s="16">
        <v>3.3000000000000002E-2</v>
      </c>
      <c r="E251" s="17">
        <v>100.5</v>
      </c>
      <c r="F251" s="18">
        <v>1562635</v>
      </c>
    </row>
    <row r="252" spans="1:6" x14ac:dyDescent="0.35">
      <c r="A252" s="15" t="s">
        <v>184</v>
      </c>
      <c r="B252" s="15" t="s">
        <v>183</v>
      </c>
      <c r="C252" s="17">
        <v>102</v>
      </c>
      <c r="D252" s="16">
        <v>2.7999999999999997E-2</v>
      </c>
      <c r="E252" s="17">
        <v>102</v>
      </c>
      <c r="F252" s="18">
        <v>961416</v>
      </c>
    </row>
    <row r="253" spans="1:6" x14ac:dyDescent="0.35">
      <c r="A253" s="15" t="s">
        <v>185</v>
      </c>
      <c r="B253" s="15" t="s">
        <v>183</v>
      </c>
      <c r="C253" s="17">
        <v>93</v>
      </c>
      <c r="D253" s="16">
        <v>2.1000000000000001E-2</v>
      </c>
      <c r="E253" s="17">
        <v>93</v>
      </c>
      <c r="F253" s="18">
        <v>277741</v>
      </c>
    </row>
    <row r="254" spans="1:6" x14ac:dyDescent="0.35">
      <c r="A254" s="15" t="s">
        <v>186</v>
      </c>
      <c r="B254" s="15" t="s">
        <v>187</v>
      </c>
      <c r="C254" s="17">
        <v>109.6</v>
      </c>
      <c r="D254" s="16">
        <v>1.9E-2</v>
      </c>
      <c r="E254" s="17">
        <v>109.6</v>
      </c>
      <c r="F254" s="18">
        <v>165917</v>
      </c>
    </row>
    <row r="255" spans="1:6" x14ac:dyDescent="0.35">
      <c r="A255" s="15" t="s">
        <v>188</v>
      </c>
      <c r="B255" s="15" t="s">
        <v>189</v>
      </c>
      <c r="C255" s="17">
        <v>103.4</v>
      </c>
      <c r="D255" s="16">
        <v>4.8000000000000001E-2</v>
      </c>
      <c r="E255" s="17">
        <v>103.4</v>
      </c>
      <c r="F255" s="18">
        <v>205459</v>
      </c>
    </row>
    <row r="256" spans="1:6" x14ac:dyDescent="0.35">
      <c r="A256" s="15" t="s">
        <v>190</v>
      </c>
      <c r="B256" s="15" t="s">
        <v>189</v>
      </c>
      <c r="C256" s="17">
        <v>119.7</v>
      </c>
      <c r="D256" s="16">
        <v>3.1E-2</v>
      </c>
      <c r="E256" s="17">
        <v>119.7</v>
      </c>
      <c r="F256" s="18">
        <v>2334934</v>
      </c>
    </row>
    <row r="257" spans="1:6" x14ac:dyDescent="0.35">
      <c r="A257" s="15" t="s">
        <v>191</v>
      </c>
      <c r="B257" s="15" t="s">
        <v>189</v>
      </c>
      <c r="C257" s="17">
        <v>106.7</v>
      </c>
      <c r="D257" s="16">
        <v>5.2999999999999999E-2</v>
      </c>
      <c r="E257" s="17">
        <v>106.7</v>
      </c>
      <c r="F257" s="18">
        <v>409736</v>
      </c>
    </row>
    <row r="258" spans="1:6" x14ac:dyDescent="0.35">
      <c r="A258" s="15" t="s">
        <v>192</v>
      </c>
      <c r="B258" s="15" t="s">
        <v>189</v>
      </c>
      <c r="C258" s="17">
        <v>102.6</v>
      </c>
      <c r="D258" s="16">
        <v>0.11700000000000001</v>
      </c>
      <c r="E258" s="17">
        <v>102.6</v>
      </c>
      <c r="F258" s="18">
        <v>220785</v>
      </c>
    </row>
    <row r="259" spans="1:6" x14ac:dyDescent="0.35">
      <c r="A259" s="15" t="s">
        <v>193</v>
      </c>
      <c r="B259" s="15" t="s">
        <v>194</v>
      </c>
      <c r="C259" s="17">
        <v>97</v>
      </c>
      <c r="D259" s="16">
        <v>2.4E-2</v>
      </c>
      <c r="E259" s="17">
        <v>97</v>
      </c>
      <c r="F259" s="18">
        <v>216522</v>
      </c>
    </row>
    <row r="260" spans="1:6" x14ac:dyDescent="0.35">
      <c r="A260" s="15" t="s">
        <v>195</v>
      </c>
      <c r="B260" s="15" t="s">
        <v>196</v>
      </c>
      <c r="C260" s="17">
        <v>98.5</v>
      </c>
      <c r="D260" s="16">
        <v>2.5000000000000001E-2</v>
      </c>
      <c r="E260" s="17">
        <v>98.5</v>
      </c>
      <c r="F260" s="18">
        <v>121927</v>
      </c>
    </row>
    <row r="261" spans="1:6" x14ac:dyDescent="0.35">
      <c r="A261" s="15" t="s">
        <v>197</v>
      </c>
      <c r="B261" s="15" t="s">
        <v>194</v>
      </c>
      <c r="C261" s="17">
        <v>107.5</v>
      </c>
      <c r="D261" s="16">
        <v>3.3000000000000002E-2</v>
      </c>
      <c r="E261" s="17">
        <v>107.5</v>
      </c>
      <c r="F261" s="18">
        <v>1462422</v>
      </c>
    </row>
    <row r="262" spans="1:6" x14ac:dyDescent="0.35">
      <c r="A262" s="15" t="s">
        <v>160</v>
      </c>
      <c r="B262" s="15" t="s">
        <v>198</v>
      </c>
      <c r="C262" s="17">
        <v>96.6</v>
      </c>
      <c r="D262" s="16">
        <v>4.4000000000000004E-2</v>
      </c>
      <c r="E262" s="17">
        <v>96.6</v>
      </c>
      <c r="F262" s="18">
        <v>251199</v>
      </c>
    </row>
    <row r="263" spans="1:6" x14ac:dyDescent="0.35">
      <c r="A263" s="15" t="s">
        <v>199</v>
      </c>
      <c r="B263" s="15" t="s">
        <v>198</v>
      </c>
      <c r="C263" s="17">
        <v>100.8</v>
      </c>
      <c r="D263" s="16">
        <v>5.7999999999999996E-2</v>
      </c>
      <c r="E263" s="17">
        <v>100.8</v>
      </c>
      <c r="F263" s="18">
        <v>312447</v>
      </c>
    </row>
    <row r="264" spans="1:6" x14ac:dyDescent="0.35">
      <c r="A264" s="15" t="s">
        <v>200</v>
      </c>
      <c r="B264" s="15" t="s">
        <v>201</v>
      </c>
      <c r="C264" s="17">
        <v>101.4</v>
      </c>
      <c r="D264" s="16">
        <v>0.05</v>
      </c>
      <c r="E264" s="17">
        <v>101.4</v>
      </c>
      <c r="F264" s="18">
        <v>63157</v>
      </c>
    </row>
    <row r="265" spans="1:6" x14ac:dyDescent="0.35">
      <c r="A265" s="15" t="s">
        <v>202</v>
      </c>
      <c r="B265" s="15" t="s">
        <v>201</v>
      </c>
      <c r="C265" s="17">
        <v>95</v>
      </c>
      <c r="D265" s="16">
        <v>3.3000000000000002E-2</v>
      </c>
      <c r="E265" s="17">
        <v>95</v>
      </c>
      <c r="F265" s="18">
        <v>78877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6BB0A-3966-49A2-9D67-F9E9EB800496}">
  <dimension ref="A1:A11"/>
  <sheetViews>
    <sheetView tabSelected="1" workbookViewId="0">
      <selection activeCell="T12" sqref="T12"/>
    </sheetView>
  </sheetViews>
  <sheetFormatPr defaultRowHeight="14.5" x14ac:dyDescent="0.35"/>
  <sheetData>
    <row r="1" spans="1:1" x14ac:dyDescent="0.35">
      <c r="A1" t="s">
        <v>211</v>
      </c>
    </row>
    <row r="3" spans="1:1" x14ac:dyDescent="0.35">
      <c r="A3" t="s">
        <v>212</v>
      </c>
    </row>
    <row r="4" spans="1:1" x14ac:dyDescent="0.35">
      <c r="A4" t="s">
        <v>215</v>
      </c>
    </row>
    <row r="6" spans="1:1" x14ac:dyDescent="0.35">
      <c r="A6" t="s">
        <v>216</v>
      </c>
    </row>
    <row r="7" spans="1:1" x14ac:dyDescent="0.35">
      <c r="A7" t="s">
        <v>217</v>
      </c>
    </row>
    <row r="9" spans="1:1" x14ac:dyDescent="0.35">
      <c r="A9" t="s">
        <v>220</v>
      </c>
    </row>
    <row r="11" spans="1:1" x14ac:dyDescent="0.35">
      <c r="A11"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7E14-BA15-4748-AD6B-1CE61D8CAB8C}">
  <dimension ref="A1"/>
  <sheetViews>
    <sheetView workbookViewId="0"/>
  </sheetViews>
  <sheetFormatPr defaultRowHeight="14.5" x14ac:dyDescent="0.35"/>
  <cols>
    <col min="1" max="1" width="112.54296875" customWidth="1"/>
  </cols>
  <sheetData>
    <row r="1" spans="1:1" ht="290" x14ac:dyDescent="0.35">
      <c r="A1" s="29"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Q1-LineFit</vt:lpstr>
      <vt:lpstr>Q2-Financial Advisor</vt:lpstr>
      <vt:lpstr>Q3-Consumer Product Co.</vt:lpstr>
      <vt:lpstr>Q4-Demographics</vt:lpstr>
      <vt:lpstr>Q5-Allergist</vt:lpstr>
      <vt:lpstr>Q6-Functions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Ahmed</dc:creator>
  <cp:lastModifiedBy>Mir Ahmed</cp:lastModifiedBy>
  <dcterms:created xsi:type="dcterms:W3CDTF">2022-10-13T22:50:13Z</dcterms:created>
  <dcterms:modified xsi:type="dcterms:W3CDTF">2022-10-18T03:03:54Z</dcterms:modified>
</cp:coreProperties>
</file>