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C:\Users\mosab\DS_Masters\DS_660\Week7\"/>
    </mc:Choice>
  </mc:AlternateContent>
  <xr:revisionPtr revIDLastSave="0" documentId="13_ncr:1_{9F548A0B-AB80-4D4C-9706-8162BA8E400C}" xr6:coauthVersionLast="47" xr6:coauthVersionMax="47" xr10:uidLastSave="{00000000-0000-0000-0000-000000000000}"/>
  <bookViews>
    <workbookView xWindow="33720" yWindow="-120" windowWidth="29040" windowHeight="15720" xr2:uid="{11DAD793-583A-480D-BDE5-F5BA72CD1338}"/>
  </bookViews>
  <sheets>
    <sheet name="Q1 - Weddings" sheetId="1" r:id="rId1"/>
    <sheet name="Q2 - Weddings-Bride &amp; Groom " sheetId="3" r:id="rId2"/>
    <sheet name="Q3 - Home Market Value" sheetId="4" r:id="rId3"/>
    <sheet name="Q4 - Energy Production &amp; Consum" sheetId="5" r:id="rId4"/>
    <sheet name="Q5 - Gasoline Prices" sheetId="6" r:id="rId5"/>
    <sheet name="Q6 - Forecasting Approache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6" l="1"/>
  <c r="L7" i="6" s="1"/>
  <c r="L8" i="6" s="1"/>
  <c r="L9" i="6" s="1"/>
  <c r="L10" i="6" s="1"/>
  <c r="L11" i="6" s="1"/>
  <c r="L12" i="6" s="1"/>
  <c r="L13" i="6" s="1"/>
  <c r="L14" i="6" s="1"/>
  <c r="L15" i="6" s="1"/>
  <c r="L16" i="6" s="1"/>
  <c r="L17" i="6" s="1"/>
  <c r="L18" i="6" s="1"/>
  <c r="L19" i="6" s="1"/>
  <c r="L20" i="6" s="1"/>
  <c r="L21" i="6" s="1"/>
  <c r="L22" i="6" s="1"/>
  <c r="L23" i="6" s="1"/>
  <c r="L24" i="6" s="1"/>
  <c r="L25" i="6" s="1"/>
  <c r="L26" i="6" s="1"/>
  <c r="L27" i="6" s="1"/>
  <c r="L28" i="6" s="1"/>
  <c r="L29" i="6" s="1"/>
  <c r="L30" i="6" s="1"/>
  <c r="L31" i="6" s="1"/>
  <c r="L32" i="6" s="1"/>
  <c r="L33" i="6" s="1"/>
  <c r="L34" i="6" s="1"/>
  <c r="L35" i="6" s="1"/>
  <c r="L36" i="6" s="1"/>
  <c r="L37" i="6" s="1"/>
  <c r="L38" i="6" s="1"/>
  <c r="L39" i="6" s="1"/>
  <c r="L40" i="6" s="1"/>
  <c r="L41" i="6" s="1"/>
  <c r="L42" i="6" s="1"/>
  <c r="L43" i="6" s="1"/>
  <c r="L44" i="6" s="1"/>
  <c r="L45" i="6" s="1"/>
  <c r="L46" i="6" s="1"/>
  <c r="L47" i="6" s="1"/>
  <c r="L48" i="6" s="1"/>
  <c r="L49" i="6" s="1"/>
  <c r="L50" i="6" s="1"/>
  <c r="L51" i="6" s="1"/>
  <c r="L52" i="6" s="1"/>
  <c r="L53" i="6" s="1"/>
  <c r="L54" i="6" s="1"/>
  <c r="L55" i="6" s="1"/>
  <c r="L56" i="6" s="1"/>
  <c r="L57" i="6" s="1"/>
  <c r="L58" i="6" s="1"/>
  <c r="L59" i="6" s="1"/>
  <c r="L60" i="6" s="1"/>
  <c r="L61" i="6" s="1"/>
  <c r="L62" i="6" s="1"/>
  <c r="L63" i="6" s="1"/>
  <c r="L64" i="6" s="1"/>
  <c r="L65" i="6" s="1"/>
  <c r="L66" i="6" s="1"/>
  <c r="L67" i="6" s="1"/>
  <c r="L68" i="6" s="1"/>
  <c r="L69" i="6" s="1"/>
  <c r="L70" i="6" s="1"/>
  <c r="L71" i="6" s="1"/>
  <c r="L72" i="6" s="1"/>
  <c r="L73" i="6" s="1"/>
  <c r="L74" i="6" s="1"/>
  <c r="L75" i="6" s="1"/>
  <c r="L76" i="6" s="1"/>
  <c r="L77" i="6" s="1"/>
  <c r="L78" i="6" s="1"/>
  <c r="L79" i="6" s="1"/>
  <c r="L80" i="6" s="1"/>
  <c r="L81" i="6" s="1"/>
  <c r="L82" i="6" s="1"/>
  <c r="L83" i="6" s="1"/>
  <c r="L84" i="6" s="1"/>
  <c r="L85" i="6" s="1"/>
  <c r="L86" i="6" s="1"/>
  <c r="L87" i="6" s="1"/>
  <c r="L88" i="6" s="1"/>
  <c r="L89" i="6" s="1"/>
  <c r="L90" i="6" s="1"/>
  <c r="L91" i="6" s="1"/>
  <c r="L92" i="6" s="1"/>
  <c r="L93" i="6" s="1"/>
  <c r="L94" i="6" s="1"/>
  <c r="L95" i="6" s="1"/>
  <c r="L96" i="6" s="1"/>
  <c r="L97" i="6" s="1"/>
  <c r="L98" i="6" s="1"/>
  <c r="L99" i="6" s="1"/>
  <c r="L100" i="6" s="1"/>
  <c r="L101" i="6" s="1"/>
  <c r="L102" i="6" s="1"/>
  <c r="L103" i="6" s="1"/>
  <c r="L104" i="6" s="1"/>
  <c r="L105" i="6" s="1"/>
  <c r="L106" i="6" s="1"/>
  <c r="L107" i="6" s="1"/>
  <c r="L108" i="6" s="1"/>
  <c r="L109" i="6" s="1"/>
  <c r="L110" i="6" s="1"/>
  <c r="L111" i="6" s="1"/>
  <c r="L112" i="6" s="1"/>
  <c r="L113" i="6" s="1"/>
  <c r="L114" i="6" s="1"/>
  <c r="L115" i="6" s="1"/>
  <c r="L116" i="6" s="1"/>
  <c r="L117" i="6" s="1"/>
  <c r="L118" i="6" s="1"/>
  <c r="L119" i="6" s="1"/>
  <c r="L120" i="6" s="1"/>
  <c r="L121" i="6" s="1"/>
  <c r="L122" i="6" s="1"/>
  <c r="L123" i="6" s="1"/>
  <c r="L124" i="6" s="1"/>
  <c r="L125" i="6" s="1"/>
  <c r="L126" i="6" s="1"/>
  <c r="L127" i="6" s="1"/>
  <c r="L128" i="6" s="1"/>
  <c r="L129" i="6" s="1"/>
  <c r="L130" i="6" s="1"/>
  <c r="L131" i="6" s="1"/>
  <c r="L132" i="6" s="1"/>
  <c r="L133" i="6" s="1"/>
  <c r="L134" i="6" s="1"/>
  <c r="L135" i="6" s="1"/>
  <c r="L136" i="6" s="1"/>
  <c r="L137" i="6" s="1"/>
  <c r="L138" i="6" s="1"/>
  <c r="L139" i="6" s="1"/>
  <c r="L140" i="6" s="1"/>
  <c r="L141" i="6" s="1"/>
  <c r="L142" i="6" s="1"/>
  <c r="L143" i="6" s="1"/>
  <c r="L144" i="6" s="1"/>
  <c r="L145" i="6" s="1"/>
  <c r="L146" i="6" s="1"/>
  <c r="L147" i="6" s="1"/>
  <c r="L148" i="6" s="1"/>
  <c r="L149" i="6" s="1"/>
  <c r="L150" i="6" s="1"/>
  <c r="L151" i="6" s="1"/>
  <c r="L152" i="6" s="1"/>
  <c r="L153" i="6" s="1"/>
  <c r="L154" i="6" s="1"/>
  <c r="L155" i="6" s="1"/>
  <c r="L156" i="6" s="1"/>
  <c r="L157" i="6" s="1"/>
  <c r="L158" i="6" s="1"/>
  <c r="L159" i="6" s="1"/>
  <c r="L160" i="6" s="1"/>
  <c r="L161" i="6" s="1"/>
  <c r="L162" i="6" s="1"/>
  <c r="L163" i="6" s="1"/>
  <c r="L164" i="6" s="1"/>
  <c r="L165" i="6" s="1"/>
  <c r="L166" i="6" s="1"/>
  <c r="L167" i="6" s="1"/>
  <c r="L168" i="6" s="1"/>
  <c r="L169" i="6" s="1"/>
  <c r="L170" i="6" s="1"/>
  <c r="L171" i="6" s="1"/>
  <c r="L172" i="6" s="1"/>
  <c r="L173" i="6" s="1"/>
  <c r="L174" i="6" s="1"/>
  <c r="L175" i="6" s="1"/>
  <c r="L176" i="6" s="1"/>
  <c r="L177" i="6" s="1"/>
  <c r="L178" i="6" s="1"/>
  <c r="L179" i="6" s="1"/>
  <c r="L180" i="6" s="1"/>
  <c r="L181" i="6" s="1"/>
  <c r="L182" i="6" s="1"/>
  <c r="L183" i="6" s="1"/>
  <c r="L184" i="6" s="1"/>
  <c r="L185" i="6" s="1"/>
  <c r="L186" i="6" s="1"/>
  <c r="L187" i="6" s="1"/>
  <c r="L188" i="6" s="1"/>
  <c r="L189" i="6" s="1"/>
  <c r="L190" i="6" s="1"/>
  <c r="L191" i="6" s="1"/>
  <c r="L192" i="6" s="1"/>
  <c r="L193" i="6" s="1"/>
  <c r="L194" i="6" s="1"/>
  <c r="L195" i="6" s="1"/>
  <c r="L196" i="6" s="1"/>
  <c r="L197" i="6" s="1"/>
  <c r="L198" i="6" s="1"/>
  <c r="L199" i="6" s="1"/>
  <c r="L200" i="6" s="1"/>
  <c r="L201" i="6" s="1"/>
  <c r="L202" i="6" s="1"/>
  <c r="L203" i="6" s="1"/>
  <c r="L204" i="6" s="1"/>
  <c r="L205" i="6" s="1"/>
  <c r="L206" i="6" s="1"/>
  <c r="L207" i="6" s="1"/>
  <c r="L208" i="6" s="1"/>
  <c r="L209" i="6" s="1"/>
  <c r="L210" i="6" s="1"/>
  <c r="L211" i="6" s="1"/>
  <c r="L212" i="6" s="1"/>
  <c r="L213" i="6" s="1"/>
  <c r="L214" i="6" s="1"/>
  <c r="L215" i="6" s="1"/>
  <c r="L216" i="6" s="1"/>
  <c r="L217" i="6" s="1"/>
  <c r="L218" i="6" s="1"/>
  <c r="L219" i="6" s="1"/>
  <c r="L220" i="6" s="1"/>
  <c r="L221" i="6" s="1"/>
  <c r="L222" i="6" s="1"/>
  <c r="L223" i="6" s="1"/>
  <c r="L224" i="6" s="1"/>
  <c r="L225" i="6" s="1"/>
  <c r="L226" i="6" s="1"/>
  <c r="L227" i="6" s="1"/>
  <c r="L228" i="6" s="1"/>
  <c r="L229" i="6" s="1"/>
  <c r="L230" i="6" s="1"/>
  <c r="L231" i="6" s="1"/>
  <c r="L232" i="6" s="1"/>
  <c r="L233" i="6" s="1"/>
  <c r="L234" i="6" s="1"/>
  <c r="L235" i="6" s="1"/>
  <c r="L236" i="6" s="1"/>
  <c r="L237" i="6" s="1"/>
  <c r="L238" i="6" s="1"/>
  <c r="L239" i="6" s="1"/>
  <c r="L240" i="6" s="1"/>
  <c r="L241" i="6" s="1"/>
  <c r="L242" i="6" s="1"/>
  <c r="L243" i="6" s="1"/>
  <c r="L244" i="6" s="1"/>
  <c r="L245" i="6" s="1"/>
  <c r="L246" i="6" s="1"/>
  <c r="L247" i="6" s="1"/>
  <c r="L248" i="6" s="1"/>
  <c r="L249" i="6" s="1"/>
  <c r="L250" i="6" s="1"/>
  <c r="L251" i="6" s="1"/>
  <c r="L252" i="6" s="1"/>
  <c r="L253" i="6" s="1"/>
  <c r="L254" i="6" s="1"/>
  <c r="L255" i="6" s="1"/>
  <c r="L256" i="6" s="1"/>
  <c r="L257" i="6" s="1"/>
  <c r="L258" i="6" s="1"/>
  <c r="L259" i="6" s="1"/>
  <c r="L260" i="6" s="1"/>
  <c r="L261" i="6" s="1"/>
  <c r="L262" i="6" s="1"/>
  <c r="L263" i="6" s="1"/>
  <c r="L264" i="6" s="1"/>
  <c r="L265" i="6" s="1"/>
  <c r="L266" i="6" s="1"/>
  <c r="L267" i="6" s="1"/>
  <c r="L268" i="6" s="1"/>
  <c r="L269" i="6" s="1"/>
  <c r="L270" i="6" s="1"/>
  <c r="L271" i="6" s="1"/>
  <c r="L272" i="6" s="1"/>
  <c r="L273" i="6" s="1"/>
  <c r="L274" i="6" s="1"/>
  <c r="L275" i="6" s="1"/>
  <c r="L276" i="6" s="1"/>
  <c r="L277" i="6" s="1"/>
  <c r="L278" i="6" s="1"/>
  <c r="L279" i="6" s="1"/>
  <c r="L280" i="6" s="1"/>
  <c r="L281" i="6" s="1"/>
  <c r="L282" i="6" s="1"/>
  <c r="L283" i="6" s="1"/>
  <c r="L284" i="6" s="1"/>
  <c r="L285" i="6" s="1"/>
  <c r="L286" i="6" s="1"/>
  <c r="L287" i="6" s="1"/>
  <c r="L288" i="6" s="1"/>
  <c r="L289" i="6" s="1"/>
  <c r="L290" i="6" s="1"/>
  <c r="L291" i="6" s="1"/>
  <c r="L292" i="6" s="1"/>
  <c r="L293" i="6" s="1"/>
  <c r="L294" i="6" s="1"/>
  <c r="L295" i="6" s="1"/>
  <c r="L296" i="6" s="1"/>
  <c r="L297" i="6" s="1"/>
  <c r="L298" i="6" s="1"/>
  <c r="L299" i="6" s="1"/>
  <c r="L300" i="6" s="1"/>
  <c r="L301" i="6" s="1"/>
  <c r="L302" i="6" s="1"/>
  <c r="L303" i="6" s="1"/>
  <c r="L304" i="6" s="1"/>
  <c r="L305" i="6" s="1"/>
  <c r="L306" i="6" s="1"/>
  <c r="L307" i="6" s="1"/>
  <c r="L308" i="6" s="1"/>
  <c r="L309" i="6" s="1"/>
  <c r="L310" i="6" s="1"/>
  <c r="L311" i="6" s="1"/>
  <c r="L312" i="6" s="1"/>
  <c r="L313" i="6" s="1"/>
  <c r="L314" i="6" s="1"/>
  <c r="L315" i="6" s="1"/>
  <c r="L316" i="6" s="1"/>
  <c r="L317" i="6" s="1"/>
  <c r="L318" i="6" s="1"/>
  <c r="L319" i="6" s="1"/>
  <c r="L320" i="6" s="1"/>
  <c r="L321" i="6" s="1"/>
  <c r="L322" i="6" s="1"/>
  <c r="L323" i="6" s="1"/>
  <c r="L324" i="6" s="1"/>
  <c r="L325" i="6" s="1"/>
  <c r="L326" i="6" s="1"/>
  <c r="L327" i="6" s="1"/>
  <c r="L328" i="6" s="1"/>
  <c r="L329" i="6" s="1"/>
  <c r="L330" i="6" s="1"/>
  <c r="L331" i="6" s="1"/>
  <c r="L332" i="6" s="1"/>
  <c r="L333" i="6" s="1"/>
  <c r="L334" i="6" s="1"/>
  <c r="L335" i="6" s="1"/>
  <c r="L336" i="6" s="1"/>
  <c r="L337" i="6" s="1"/>
  <c r="L338" i="6" s="1"/>
  <c r="L339" i="6" s="1"/>
  <c r="L340" i="6" s="1"/>
  <c r="L341" i="6" s="1"/>
  <c r="L342" i="6" s="1"/>
  <c r="L343" i="6" s="1"/>
  <c r="L344" i="6" s="1"/>
  <c r="L345" i="6" s="1"/>
  <c r="L346" i="6" s="1"/>
  <c r="L347" i="6" s="1"/>
  <c r="L348" i="6" s="1"/>
  <c r="L349" i="6" s="1"/>
  <c r="L350" i="6" s="1"/>
  <c r="L351" i="6" s="1"/>
  <c r="L352" i="6" s="1"/>
  <c r="L353" i="6" s="1"/>
  <c r="L354" i="6" s="1"/>
  <c r="L355" i="6" s="1"/>
  <c r="L356" i="6" s="1"/>
  <c r="L357" i="6" s="1"/>
  <c r="L358" i="6" s="1"/>
  <c r="L359" i="6" s="1"/>
  <c r="L360" i="6" s="1"/>
  <c r="L361" i="6" s="1"/>
  <c r="L362" i="6" s="1"/>
  <c r="L363" i="6" s="1"/>
  <c r="L364" i="6" s="1"/>
  <c r="L365" i="6" s="1"/>
  <c r="L366" i="6" s="1"/>
  <c r="L367" i="6" s="1"/>
  <c r="L368" i="6" s="1"/>
  <c r="L369" i="6" s="1"/>
  <c r="L370" i="6" s="1"/>
  <c r="L371" i="6" s="1"/>
  <c r="L372" i="6" s="1"/>
  <c r="L373" i="6" s="1"/>
  <c r="L374" i="6" s="1"/>
  <c r="L375" i="6" s="1"/>
  <c r="L376" i="6" s="1"/>
  <c r="L377" i="6" s="1"/>
  <c r="L378" i="6" s="1"/>
  <c r="L379" i="6" s="1"/>
  <c r="L380" i="6" s="1"/>
  <c r="L381" i="6" s="1"/>
  <c r="L382" i="6" s="1"/>
  <c r="L383" i="6" s="1"/>
  <c r="L384" i="6" s="1"/>
  <c r="L385" i="6" s="1"/>
  <c r="L386" i="6" s="1"/>
  <c r="L387" i="6" s="1"/>
  <c r="L388" i="6" s="1"/>
  <c r="L389" i="6" s="1"/>
  <c r="L390" i="6" s="1"/>
  <c r="L391" i="6" s="1"/>
  <c r="L392" i="6" s="1"/>
  <c r="L393" i="6" s="1"/>
  <c r="L394" i="6" s="1"/>
  <c r="L395" i="6" s="1"/>
  <c r="L396" i="6" s="1"/>
  <c r="L397" i="6" s="1"/>
  <c r="L398" i="6" s="1"/>
  <c r="L399" i="6" s="1"/>
  <c r="L400" i="6" s="1"/>
  <c r="L401" i="6" s="1"/>
  <c r="L402" i="6" s="1"/>
  <c r="L403" i="6" s="1"/>
  <c r="L404" i="6" s="1"/>
  <c r="L405" i="6" s="1"/>
  <c r="L406" i="6" s="1"/>
  <c r="L407" i="6" s="1"/>
  <c r="L408" i="6" s="1"/>
  <c r="L409" i="6" s="1"/>
  <c r="L410" i="6" s="1"/>
  <c r="L411" i="6" s="1"/>
  <c r="L412" i="6" s="1"/>
  <c r="L413" i="6" s="1"/>
  <c r="L414" i="6" s="1"/>
  <c r="L415" i="6" s="1"/>
  <c r="L416" i="6" s="1"/>
  <c r="L417" i="6" s="1"/>
  <c r="L418" i="6" s="1"/>
  <c r="L419" i="6" s="1"/>
  <c r="L420" i="6" s="1"/>
  <c r="L421" i="6" s="1"/>
  <c r="L422" i="6" s="1"/>
  <c r="L423" i="6" s="1"/>
  <c r="L424" i="6" s="1"/>
  <c r="L425" i="6" s="1"/>
  <c r="L426" i="6" s="1"/>
  <c r="L427" i="6" s="1"/>
  <c r="L428" i="6" s="1"/>
  <c r="L429" i="6" s="1"/>
  <c r="L430" i="6" s="1"/>
  <c r="L431" i="6" s="1"/>
  <c r="L432" i="6" s="1"/>
  <c r="L433" i="6" s="1"/>
  <c r="L434" i="6" s="1"/>
  <c r="L435" i="6" s="1"/>
  <c r="L436" i="6" s="1"/>
  <c r="L437" i="6" s="1"/>
  <c r="L438" i="6" s="1"/>
  <c r="L439" i="6" s="1"/>
  <c r="L440" i="6" s="1"/>
  <c r="L441" i="6" s="1"/>
  <c r="L442" i="6" s="1"/>
  <c r="L443" i="6" s="1"/>
  <c r="L444" i="6" s="1"/>
  <c r="L445" i="6" s="1"/>
  <c r="L446" i="6" s="1"/>
  <c r="L447" i="6" s="1"/>
  <c r="L448" i="6" s="1"/>
  <c r="L449" i="6" s="1"/>
  <c r="L450" i="6" s="1"/>
  <c r="L451" i="6" s="1"/>
  <c r="L452" i="6" s="1"/>
  <c r="L453" i="6" s="1"/>
  <c r="L454" i="6" s="1"/>
  <c r="L455" i="6" s="1"/>
  <c r="L456" i="6" s="1"/>
  <c r="L457" i="6" s="1"/>
  <c r="L458" i="6" s="1"/>
  <c r="L459" i="6" s="1"/>
  <c r="L460" i="6" s="1"/>
  <c r="L461" i="6" s="1"/>
  <c r="L462" i="6" s="1"/>
  <c r="L463" i="6" s="1"/>
  <c r="L464" i="6" s="1"/>
  <c r="L465" i="6" s="1"/>
  <c r="L466" i="6" s="1"/>
  <c r="L467" i="6" s="1"/>
  <c r="L468" i="6" s="1"/>
  <c r="L469" i="6" s="1"/>
  <c r="L470" i="6" s="1"/>
  <c r="L471" i="6" s="1"/>
  <c r="L472" i="6" s="1"/>
  <c r="L473" i="6" s="1"/>
  <c r="L474" i="6" s="1"/>
  <c r="L475" i="6" s="1"/>
  <c r="L476" i="6" s="1"/>
  <c r="L477" i="6" s="1"/>
  <c r="L478" i="6" s="1"/>
  <c r="L479" i="6" s="1"/>
  <c r="L480" i="6" s="1"/>
  <c r="L481" i="6" s="1"/>
  <c r="L482" i="6" s="1"/>
  <c r="L483" i="6" s="1"/>
  <c r="L484" i="6" s="1"/>
  <c r="L485" i="6" s="1"/>
  <c r="L486" i="6" s="1"/>
  <c r="L487" i="6" s="1"/>
  <c r="L488" i="6" s="1"/>
  <c r="L489" i="6" s="1"/>
  <c r="L490" i="6" s="1"/>
  <c r="L491" i="6" s="1"/>
  <c r="L492" i="6" s="1"/>
  <c r="L493" i="6" s="1"/>
  <c r="L494" i="6" s="1"/>
  <c r="L495" i="6" s="1"/>
  <c r="L496" i="6" s="1"/>
  <c r="L497" i="6" s="1"/>
  <c r="L498" i="6" s="1"/>
  <c r="L499" i="6" s="1"/>
  <c r="L500" i="6" s="1"/>
  <c r="L501" i="6" s="1"/>
  <c r="L502" i="6" s="1"/>
  <c r="L503" i="6" s="1"/>
  <c r="L504" i="6" s="1"/>
  <c r="L505" i="6" s="1"/>
  <c r="L506" i="6" s="1"/>
  <c r="L507" i="6" s="1"/>
  <c r="L508" i="6" s="1"/>
  <c r="L509" i="6" s="1"/>
  <c r="L510" i="6" s="1"/>
  <c r="L511" i="6" s="1"/>
  <c r="L512" i="6" s="1"/>
  <c r="L513" i="6" s="1"/>
  <c r="L514" i="6" s="1"/>
  <c r="L515" i="6" s="1"/>
  <c r="L516" i="6" s="1"/>
  <c r="L517" i="6" s="1"/>
  <c r="L518" i="6" s="1"/>
  <c r="L519" i="6" s="1"/>
  <c r="L520" i="6" s="1"/>
  <c r="L521" i="6" s="1"/>
  <c r="L522" i="6" s="1"/>
  <c r="L523" i="6" s="1"/>
  <c r="L524" i="6" s="1"/>
  <c r="L525" i="6" s="1"/>
  <c r="L526" i="6" s="1"/>
  <c r="L527" i="6" s="1"/>
  <c r="L528" i="6" s="1"/>
  <c r="L529" i="6" s="1"/>
  <c r="L530" i="6" s="1"/>
  <c r="L531" i="6" s="1"/>
  <c r="L532" i="6" s="1"/>
  <c r="L533" i="6" s="1"/>
  <c r="L534" i="6" s="1"/>
  <c r="L535" i="6" s="1"/>
  <c r="L536" i="6" s="1"/>
  <c r="L537" i="6" s="1"/>
  <c r="L538" i="6" s="1"/>
  <c r="L539" i="6" s="1"/>
  <c r="L540" i="6" s="1"/>
  <c r="L541" i="6" s="1"/>
  <c r="L542" i="6" s="1"/>
  <c r="L543" i="6" s="1"/>
  <c r="L544" i="6" s="1"/>
  <c r="L545" i="6" s="1"/>
  <c r="L546" i="6" s="1"/>
  <c r="L547" i="6" s="1"/>
  <c r="L548" i="6" s="1"/>
  <c r="L549" i="6" s="1"/>
  <c r="L550" i="6" s="1"/>
  <c r="L551" i="6" s="1"/>
  <c r="L552" i="6" s="1"/>
  <c r="L553" i="6" s="1"/>
  <c r="L554" i="6" s="1"/>
  <c r="L555" i="6" s="1"/>
  <c r="L556" i="6" s="1"/>
  <c r="L557" i="6" s="1"/>
  <c r="L558" i="6" s="1"/>
  <c r="L559" i="6" s="1"/>
  <c r="L560" i="6" s="1"/>
  <c r="L5"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F4" i="6"/>
  <c r="F5" i="6" s="1"/>
  <c r="F6" i="6" s="1"/>
  <c r="F7" i="6" s="1"/>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F55" i="6" s="1"/>
  <c r="F56" i="6" s="1"/>
  <c r="F57" i="6" s="1"/>
  <c r="F58" i="6" s="1"/>
  <c r="F59" i="6" s="1"/>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3" i="6" s="1"/>
  <c r="F204" i="6" s="1"/>
  <c r="F205" i="6" s="1"/>
  <c r="F206" i="6" s="1"/>
  <c r="F207" i="6" s="1"/>
  <c r="F208" i="6" s="1"/>
  <c r="F209" i="6" s="1"/>
  <c r="F210" i="6" s="1"/>
  <c r="F211" i="6" s="1"/>
  <c r="F212" i="6" s="1"/>
  <c r="F213" i="6" s="1"/>
  <c r="F214" i="6" s="1"/>
  <c r="F215" i="6" s="1"/>
  <c r="F216" i="6" s="1"/>
  <c r="F217" i="6" s="1"/>
  <c r="F218" i="6" s="1"/>
  <c r="F219" i="6" s="1"/>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F259" i="6" s="1"/>
  <c r="F260" i="6" s="1"/>
  <c r="F261" i="6" s="1"/>
  <c r="F262" i="6" s="1"/>
  <c r="F263" i="6" s="1"/>
  <c r="F264" i="6" s="1"/>
  <c r="F265" i="6" s="1"/>
  <c r="F266" i="6" s="1"/>
  <c r="F267" i="6" s="1"/>
  <c r="F268" i="6" s="1"/>
  <c r="F269" i="6" s="1"/>
  <c r="F270" i="6" s="1"/>
  <c r="F271" i="6" s="1"/>
  <c r="F272" i="6" s="1"/>
  <c r="F273" i="6" s="1"/>
  <c r="F274" i="6" s="1"/>
  <c r="F275" i="6" s="1"/>
  <c r="F276" i="6" s="1"/>
  <c r="F277" i="6" s="1"/>
  <c r="F278" i="6" s="1"/>
  <c r="F279" i="6" s="1"/>
  <c r="F280" i="6" s="1"/>
  <c r="F281" i="6" s="1"/>
  <c r="F282" i="6" s="1"/>
  <c r="F283" i="6" s="1"/>
  <c r="F284" i="6" s="1"/>
  <c r="F285" i="6" s="1"/>
  <c r="F286" i="6" s="1"/>
  <c r="F287" i="6" s="1"/>
  <c r="F288" i="6" s="1"/>
  <c r="F289" i="6" s="1"/>
  <c r="F290" i="6" s="1"/>
  <c r="F291" i="6" s="1"/>
  <c r="F292" i="6" s="1"/>
  <c r="F293" i="6" s="1"/>
  <c r="F294" i="6" s="1"/>
  <c r="F295" i="6" s="1"/>
  <c r="F296" i="6" s="1"/>
  <c r="F297" i="6" s="1"/>
  <c r="F298" i="6" s="1"/>
  <c r="F299" i="6" s="1"/>
  <c r="F300" i="6" s="1"/>
  <c r="F301" i="6" s="1"/>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3" i="6" s="1"/>
  <c r="F324" i="6" s="1"/>
  <c r="F325" i="6" s="1"/>
  <c r="F326" i="6" s="1"/>
  <c r="F327" i="6" s="1"/>
  <c r="F328" i="6" s="1"/>
  <c r="F329" i="6" s="1"/>
  <c r="F330" i="6" s="1"/>
  <c r="F331" i="6" s="1"/>
  <c r="F332" i="6" s="1"/>
  <c r="F333" i="6" s="1"/>
  <c r="F334" i="6" s="1"/>
  <c r="F335" i="6" s="1"/>
  <c r="F336" i="6" s="1"/>
  <c r="F337" i="6" s="1"/>
  <c r="F338" i="6" s="1"/>
  <c r="F339" i="6" s="1"/>
  <c r="F340" i="6" s="1"/>
  <c r="F341" i="6" s="1"/>
  <c r="F342" i="6" s="1"/>
  <c r="F343" i="6" s="1"/>
  <c r="F344" i="6" s="1"/>
  <c r="F345" i="6" s="1"/>
  <c r="F346" i="6" s="1"/>
  <c r="F347" i="6" s="1"/>
  <c r="F348" i="6" s="1"/>
  <c r="F349" i="6" s="1"/>
  <c r="F350" i="6" s="1"/>
  <c r="F351" i="6" s="1"/>
  <c r="F352" i="6" s="1"/>
  <c r="F353" i="6" s="1"/>
  <c r="F354" i="6" s="1"/>
  <c r="F355" i="6" s="1"/>
  <c r="F356" i="6" s="1"/>
  <c r="F357" i="6" s="1"/>
  <c r="F358" i="6" s="1"/>
  <c r="F359" i="6" s="1"/>
  <c r="F360" i="6" s="1"/>
  <c r="F361" i="6" s="1"/>
  <c r="F362" i="6" s="1"/>
  <c r="F363" i="6" s="1"/>
  <c r="F364" i="6" s="1"/>
  <c r="F365" i="6" s="1"/>
  <c r="F366" i="6" s="1"/>
  <c r="F367" i="6" s="1"/>
  <c r="F368" i="6" s="1"/>
  <c r="F369" i="6" s="1"/>
  <c r="F370" i="6" s="1"/>
  <c r="F371" i="6" s="1"/>
  <c r="F372" i="6" s="1"/>
  <c r="F373" i="6" s="1"/>
  <c r="F374" i="6" s="1"/>
  <c r="F375" i="6" s="1"/>
  <c r="F376" i="6" s="1"/>
  <c r="F377" i="6" s="1"/>
  <c r="F378" i="6" s="1"/>
  <c r="F379" i="6" s="1"/>
  <c r="F380" i="6" s="1"/>
  <c r="F381" i="6" s="1"/>
  <c r="F382" i="6" s="1"/>
  <c r="F383" i="6" s="1"/>
  <c r="F384" i="6" s="1"/>
  <c r="F385" i="6" s="1"/>
  <c r="F386" i="6" s="1"/>
  <c r="F387" i="6" s="1"/>
  <c r="F388" i="6" s="1"/>
  <c r="F389" i="6" s="1"/>
  <c r="F390" i="6" s="1"/>
  <c r="F391" i="6" s="1"/>
  <c r="F392" i="6" s="1"/>
  <c r="F393" i="6" s="1"/>
  <c r="F394" i="6" s="1"/>
  <c r="F395" i="6" s="1"/>
  <c r="F396" i="6" s="1"/>
  <c r="F397" i="6" s="1"/>
  <c r="F398" i="6" s="1"/>
  <c r="F399" i="6" s="1"/>
  <c r="F400" i="6" s="1"/>
  <c r="F401" i="6" s="1"/>
  <c r="F402" i="6" s="1"/>
  <c r="F403" i="6" s="1"/>
  <c r="F404" i="6" s="1"/>
  <c r="F405" i="6" s="1"/>
  <c r="F406" i="6" s="1"/>
  <c r="F407" i="6" s="1"/>
  <c r="F408" i="6" s="1"/>
  <c r="F409" i="6" s="1"/>
  <c r="F410" i="6" s="1"/>
  <c r="F411" i="6" s="1"/>
  <c r="F412" i="6" s="1"/>
  <c r="F413" i="6" s="1"/>
  <c r="F414" i="6" s="1"/>
  <c r="F415" i="6" s="1"/>
  <c r="F416" i="6" s="1"/>
  <c r="F417" i="6" s="1"/>
  <c r="F418" i="6" s="1"/>
  <c r="F419" i="6" s="1"/>
  <c r="F420" i="6" s="1"/>
  <c r="F421" i="6" s="1"/>
  <c r="F422" i="6" s="1"/>
  <c r="F423" i="6" s="1"/>
  <c r="F424" i="6" s="1"/>
  <c r="F425" i="6" s="1"/>
  <c r="F426" i="6" s="1"/>
  <c r="F427" i="6" s="1"/>
  <c r="F428" i="6" s="1"/>
  <c r="F429" i="6" s="1"/>
  <c r="F430" i="6" s="1"/>
  <c r="F431" i="6" s="1"/>
  <c r="F432" i="6" s="1"/>
  <c r="F433" i="6" s="1"/>
  <c r="F434" i="6" s="1"/>
  <c r="F435" i="6" s="1"/>
  <c r="F436" i="6" s="1"/>
  <c r="F437" i="6" s="1"/>
  <c r="F438" i="6" s="1"/>
  <c r="F439" i="6" s="1"/>
  <c r="F440" i="6" s="1"/>
  <c r="F441" i="6" s="1"/>
  <c r="F442" i="6" s="1"/>
  <c r="F443" i="6" s="1"/>
  <c r="F444" i="6" s="1"/>
  <c r="F445" i="6" s="1"/>
  <c r="F446" i="6" s="1"/>
  <c r="F447" i="6" s="1"/>
  <c r="F448" i="6" s="1"/>
  <c r="F449" i="6" s="1"/>
  <c r="F450" i="6" s="1"/>
  <c r="F451" i="6" s="1"/>
  <c r="F452" i="6" s="1"/>
  <c r="F453" i="6" s="1"/>
  <c r="F454" i="6" s="1"/>
  <c r="F455" i="6" s="1"/>
  <c r="F456" i="6" s="1"/>
  <c r="F457" i="6" s="1"/>
  <c r="F458" i="6" s="1"/>
  <c r="F459" i="6" s="1"/>
  <c r="F460" i="6" s="1"/>
  <c r="F461" i="6" s="1"/>
  <c r="F462" i="6" s="1"/>
  <c r="F463" i="6" s="1"/>
  <c r="F464" i="6" s="1"/>
  <c r="F465" i="6" s="1"/>
  <c r="F466" i="6" s="1"/>
  <c r="F467" i="6" s="1"/>
  <c r="F468" i="6" s="1"/>
  <c r="F469" i="6" s="1"/>
  <c r="F470" i="6" s="1"/>
  <c r="F471" i="6" s="1"/>
  <c r="F472" i="6" s="1"/>
  <c r="F473" i="6" s="1"/>
  <c r="F474" i="6" s="1"/>
  <c r="F475" i="6" s="1"/>
  <c r="F476" i="6" s="1"/>
  <c r="F477" i="6" s="1"/>
  <c r="F478" i="6" s="1"/>
  <c r="F479" i="6" s="1"/>
  <c r="F480" i="6" s="1"/>
  <c r="F481" i="6" s="1"/>
  <c r="F482" i="6" s="1"/>
  <c r="F483" i="6" s="1"/>
  <c r="F484" i="6" s="1"/>
  <c r="F485" i="6" s="1"/>
  <c r="F486" i="6" s="1"/>
  <c r="F487" i="6" s="1"/>
  <c r="F488" i="6" s="1"/>
  <c r="F489" i="6" s="1"/>
  <c r="F490" i="6" s="1"/>
  <c r="F491" i="6" s="1"/>
  <c r="F492" i="6" s="1"/>
  <c r="F493" i="6" s="1"/>
  <c r="F494" i="6" s="1"/>
  <c r="F495" i="6" s="1"/>
  <c r="F496" i="6" s="1"/>
  <c r="F497" i="6" s="1"/>
  <c r="F498" i="6" s="1"/>
  <c r="F499" i="6" s="1"/>
  <c r="F500" i="6" s="1"/>
  <c r="F501" i="6" s="1"/>
  <c r="F502" i="6" s="1"/>
  <c r="F503" i="6" s="1"/>
  <c r="F504" i="6" s="1"/>
  <c r="F505" i="6" s="1"/>
  <c r="F506" i="6" s="1"/>
  <c r="F507" i="6" s="1"/>
  <c r="F508" i="6" s="1"/>
  <c r="F509" i="6" s="1"/>
  <c r="F510" i="6" s="1"/>
  <c r="F511" i="6" s="1"/>
  <c r="F512" i="6" s="1"/>
  <c r="F513" i="6" s="1"/>
  <c r="F514" i="6" s="1"/>
  <c r="F515" i="6" s="1"/>
  <c r="F516" i="6" s="1"/>
  <c r="F517" i="6" s="1"/>
  <c r="F518" i="6" s="1"/>
  <c r="F519" i="6" s="1"/>
  <c r="F520" i="6" s="1"/>
  <c r="F521" i="6" s="1"/>
  <c r="F522" i="6" s="1"/>
  <c r="F523" i="6" s="1"/>
  <c r="F524" i="6" s="1"/>
  <c r="F525" i="6" s="1"/>
  <c r="F526" i="6" s="1"/>
  <c r="F527" i="6" s="1"/>
  <c r="F528" i="6" s="1"/>
  <c r="F529" i="6" s="1"/>
  <c r="F530" i="6" s="1"/>
  <c r="F531" i="6" s="1"/>
  <c r="F532" i="6" s="1"/>
  <c r="F533" i="6" s="1"/>
  <c r="F534" i="6" s="1"/>
  <c r="F535" i="6" s="1"/>
  <c r="F536" i="6" s="1"/>
  <c r="F537" i="6" s="1"/>
  <c r="F538" i="6" s="1"/>
  <c r="F539" i="6" s="1"/>
  <c r="F540" i="6" s="1"/>
  <c r="F541" i="6" s="1"/>
  <c r="F542" i="6" s="1"/>
  <c r="F543" i="6" s="1"/>
  <c r="F544" i="6" s="1"/>
  <c r="F545" i="6" s="1"/>
  <c r="F546" i="6" s="1"/>
  <c r="F547" i="6" s="1"/>
  <c r="F548" i="6" s="1"/>
  <c r="F549" i="6" s="1"/>
  <c r="F550" i="6" s="1"/>
  <c r="F551" i="6" s="1"/>
  <c r="F552" i="6" s="1"/>
  <c r="F553" i="6" s="1"/>
  <c r="F554" i="6" s="1"/>
  <c r="F555" i="6" s="1"/>
  <c r="F556" i="6" s="1"/>
  <c r="F557" i="6" s="1"/>
  <c r="F558" i="6" s="1"/>
  <c r="F559" i="6" s="1"/>
  <c r="F560" i="6" s="1"/>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8"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7"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6" i="6"/>
  <c r="A58" i="4"/>
  <c r="A57" i="4"/>
  <c r="A54" i="4"/>
  <c r="A53" i="4"/>
  <c r="B41" i="3"/>
  <c r="B55" i="1"/>
</calcChain>
</file>

<file path=xl/sharedStrings.xml><?xml version="1.0" encoding="utf-8"?>
<sst xmlns="http://schemas.openxmlformats.org/spreadsheetml/2006/main" count="290" uniqueCount="114">
  <si>
    <t>Weddings</t>
  </si>
  <si>
    <t>Couple's Income</t>
  </si>
  <si>
    <t xml:space="preserve">Bride's age </t>
  </si>
  <si>
    <t>Payor</t>
  </si>
  <si>
    <t>Wedding cost</t>
  </si>
  <si>
    <t>Attendance</t>
  </si>
  <si>
    <t>Value Rating</t>
  </si>
  <si>
    <t>Bride's Parents</t>
  </si>
  <si>
    <t>Bride &amp; Groom</t>
  </si>
  <si>
    <t>Groom's Parents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</si>
  <si>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</si>
  <si>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</si>
  <si>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</si>
  <si>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</si>
  <si>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</si>
  <si>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</si>
  <si>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</si>
  <si>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</si>
  <si>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</si>
  <si>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</si>
  <si>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</si>
  <si>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</si>
  <si>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</si>
  <si>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</si>
  <si>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</si>
  <si>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</si>
  <si>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</si>
  <si>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</si>
  <si>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</si>
  <si>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</si>
  <si>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</si>
  <si>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</si>
  <si>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</si>
  <si>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</si>
  <si>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</si>
  <si>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</si>
  <si>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Wedding cost</t>
  </si>
  <si>
    <t>Residuals</t>
  </si>
  <si>
    <t>Standard Residuals</t>
  </si>
  <si>
    <t>a)</t>
  </si>
  <si>
    <t>b)</t>
  </si>
  <si>
    <t xml:space="preserve">= 130.1213 * (ATTENDANCE) + 1905.6886 </t>
  </si>
  <si>
    <t xml:space="preserve">= 130.1213 * (175) + 1905.6886 </t>
  </si>
  <si>
    <t>WEDDING COST</t>
  </si>
  <si>
    <t>Hence, the wedding cost for 175 guests is $24,676.92 .</t>
  </si>
  <si>
    <t>Steps</t>
  </si>
  <si>
    <t>= 0.3734 * (COUPLE'S INCOME) + 480.4165</t>
  </si>
  <si>
    <t>= 0.3734 * (70,000) + 480.4165</t>
  </si>
  <si>
    <t>So, budget for the wedding for $70,000 income is  $26,618.42 .</t>
  </si>
  <si>
    <t>Home Market Value</t>
  </si>
  <si>
    <t>House Age</t>
  </si>
  <si>
    <t>Square Feet</t>
  </si>
  <si>
    <t>Market Value</t>
  </si>
  <si>
    <t>Predicted Market Value</t>
  </si>
  <si>
    <t>Calculations</t>
  </si>
  <si>
    <t>Equation</t>
  </si>
  <si>
    <t>Market Value = 40.9110684484375 * (Square Feet) -825.161220345619 * (House Age) + 47331.3815356158</t>
  </si>
  <si>
    <t>Value of a house that is 30 years old and has 1,800 square feet</t>
  </si>
  <si>
    <t>= 40.9110684484375 * (1800) -825.161220345619 * (30) + 47331.3815356158</t>
  </si>
  <si>
    <t>Value of a house that is 5 years old and has 2,800 square feet</t>
  </si>
  <si>
    <t>= 40.9110684484375 * (2800) -825.161220345619 * (5) + 47331.3815356158</t>
  </si>
  <si>
    <t>Calculations are shown below</t>
  </si>
  <si>
    <t>Energy Production &amp; Consumption (Quadrillion Btu)</t>
  </si>
  <si>
    <t>http://www.eia.doe.gov/aer/overview.html</t>
  </si>
  <si>
    <t>Year</t>
  </si>
  <si>
    <t>Fossil Fuels Production</t>
  </si>
  <si>
    <t>Primary Energy Production</t>
  </si>
  <si>
    <t>Primary Energy Imports</t>
  </si>
  <si>
    <t>Primary Energy Exports</t>
  </si>
  <si>
    <t>Total Energy Consumption</t>
  </si>
  <si>
    <t>Nuclear Electric Power Consumption</t>
  </si>
  <si>
    <t>Fossil Fuels  Consumption</t>
  </si>
  <si>
    <t>Chart 1</t>
  </si>
  <si>
    <t>Chart 2</t>
  </si>
  <si>
    <t>Chart 3</t>
  </si>
  <si>
    <t>Chart 4</t>
  </si>
  <si>
    <t>Chart 5</t>
  </si>
  <si>
    <t>Chart 6</t>
  </si>
  <si>
    <t>Key Characteristics</t>
  </si>
  <si>
    <t>1. Going upwards mostly over time</t>
  </si>
  <si>
    <t>Chart 7</t>
  </si>
  <si>
    <t>2. Big spike from 1970 onwards</t>
  </si>
  <si>
    <t>2. Stayed mostly the same from 1970 onwards.</t>
  </si>
  <si>
    <t>3. Not a stationary time series</t>
  </si>
  <si>
    <t>2. Did not go up much past 1970</t>
  </si>
  <si>
    <t>2. Big drop during 1979 - 1982 &amp; 2006 onwards</t>
  </si>
  <si>
    <t>2. Big spike past 2000</t>
  </si>
  <si>
    <t>2. Consumption level stayed pretty stagnant between 1973-1982 and then it started increasing again</t>
  </si>
  <si>
    <t>2. Increased more then 300% in the last 63 years</t>
  </si>
  <si>
    <t>4. Seems like consumption hass been declining since 2006 onwards</t>
  </si>
  <si>
    <t>Conclusion</t>
  </si>
  <si>
    <t>It seems like for a better fit, better forecasting and ability to describe the variance, we shuold use all of the data.</t>
  </si>
  <si>
    <t>Because, R-squared for all of the data as training set is higher than that of portion of the data. And F value for all of the data as tarining set is significantly lower which means it gave us a more significant regression model.</t>
  </si>
  <si>
    <t>SUMMARY OUTPUT - ALL OF THE DATA</t>
  </si>
  <si>
    <t>SUMMARY OUTPUT - PORTION OF THE DATA</t>
  </si>
  <si>
    <t>Total Energy Consumption = 1.12453983809524 *(Year) - 2154.29284194137</t>
  </si>
  <si>
    <t>Total Energy Consumption = 0.85389701986249 *(Year) - 1614.65531969442</t>
  </si>
  <si>
    <t>Gasoline Prices - Average U.S. Prices for Regular Gasoline</t>
  </si>
  <si>
    <t>Date</t>
  </si>
  <si>
    <t>Price</t>
  </si>
  <si>
    <t>k = 2</t>
  </si>
  <si>
    <t>k = 3</t>
  </si>
  <si>
    <t>k = 4</t>
  </si>
  <si>
    <t>Moving average forecasts (Manual)</t>
  </si>
  <si>
    <t>Exponential smoothing forecast</t>
  </si>
  <si>
    <t>Smoothing constant</t>
  </si>
  <si>
    <t>Moving average forecasts (Data Analysis)</t>
  </si>
  <si>
    <t>Exp. Smoothing (manual)</t>
  </si>
  <si>
    <t>Exp. Smoothing (Data Analysis)</t>
  </si>
  <si>
    <t>The result is the same as those computed in the spreadsheets.</t>
  </si>
  <si>
    <t xml:space="preserve">Three major categories of forecasting approaches are </t>
  </si>
  <si>
    <t>1. qualitative and judgmental techniques</t>
  </si>
  <si>
    <t xml:space="preserve">2. statistical time-series models, and </t>
  </si>
  <si>
    <t>3. explanatory/causal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</si>
</sst>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mmm\ dd\,\ yyyy"/>
    <numFmt numFmtId="167" formatCode="&quot;$&quot;#,##0.0000"/>
  </numFmts>
  <fonts count="12">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charset val="128"/>
      <scheme val="minor"/>
    </font>
    <font>
      <sz val="10"/>
      <color theme="1"/>
      <name val="Arial"/>
      <family val="2"/>
    </font>
    <font>
      <b/>
      <sz val="10"/>
      <color theme="1"/>
      <name val="Arial"/>
      <family val="2"/>
    </font>
    <font>
      <i/>
      <sz val="11"/>
      <color theme="1"/>
      <name val="Calibri"/>
      <family val="2"/>
      <scheme val="minor"/>
    </font>
    <font>
      <sz val="10"/>
      <name val="Helv"/>
    </font>
    <font>
      <b/>
      <sz val="10"/>
      <name val="Arial"/>
      <family val="2"/>
    </font>
    <font>
      <sz val="10"/>
      <name val="Arial"/>
      <family val="2"/>
    </font>
    <font>
      <b/>
      <u/>
      <sz val="10"/>
      <name val="Arial"/>
      <family val="2"/>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double">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6">
    <xf numFmtId="0" fontId="0" fillId="0" borderId="0"/>
    <xf numFmtId="43" fontId="1" fillId="0" borderId="0" applyFont="0" applyFill="0" applyBorder="0" applyAlignment="0" applyProtection="0"/>
    <xf numFmtId="0" fontId="3" fillId="0" borderId="0"/>
    <xf numFmtId="0" fontId="7" fillId="0" borderId="0"/>
    <xf numFmtId="0" fontId="9" fillId="0" borderId="0"/>
    <xf numFmtId="44" fontId="9" fillId="0" borderId="0" applyFont="0" applyFill="0" applyBorder="0" applyAlignment="0" applyProtection="0"/>
  </cellStyleXfs>
  <cellXfs count="59">
    <xf numFmtId="0" fontId="0" fillId="0" borderId="0" xfId="0"/>
    <xf numFmtId="0" fontId="3" fillId="0" borderId="0" xfId="2"/>
    <xf numFmtId="0" fontId="4" fillId="0" borderId="0" xfId="2" applyFont="1" applyFill="1" applyAlignment="1">
      <alignment horizontal="left" wrapText="1"/>
    </xf>
    <xf numFmtId="164" fontId="4" fillId="0" borderId="0" xfId="2" applyNumberFormat="1" applyFont="1" applyFill="1" applyAlignment="1">
      <alignment horizontal="left" wrapText="1"/>
    </xf>
    <xf numFmtId="164" fontId="4" fillId="0" borderId="0" xfId="2" applyNumberFormat="1" applyFont="1" applyFill="1" applyAlignment="1">
      <alignment horizontal="left"/>
    </xf>
    <xf numFmtId="0" fontId="4" fillId="0" borderId="0" xfId="2" applyFont="1" applyFill="1" applyAlignment="1">
      <alignment horizontal="left"/>
    </xf>
    <xf numFmtId="0" fontId="5" fillId="0" borderId="0" xfId="2" applyFont="1" applyFill="1" applyAlignment="1">
      <alignment horizontal="left" wrapText="1"/>
    </xf>
    <xf numFmtId="164" fontId="5" fillId="0" borderId="0" xfId="2" applyNumberFormat="1" applyFont="1" applyFill="1" applyAlignment="1">
      <alignment horizontal="left" wrapText="1"/>
    </xf>
    <xf numFmtId="0" fontId="5" fillId="0" borderId="0" xfId="2" applyFont="1" applyAlignment="1">
      <alignment horizontal="left"/>
    </xf>
    <xf numFmtId="165" fontId="4" fillId="0" borderId="0" xfId="2" applyNumberFormat="1" applyFont="1" applyFill="1" applyAlignment="1">
      <alignment horizontal="left" wrapText="1"/>
    </xf>
    <xf numFmtId="0" fontId="0" fillId="0" borderId="0" xfId="0" applyFill="1" applyBorder="1" applyAlignment="1"/>
    <xf numFmtId="0" fontId="0" fillId="0" borderId="2" xfId="0" applyFill="1" applyBorder="1" applyAlignment="1"/>
    <xf numFmtId="0" fontId="6" fillId="0" borderId="3" xfId="0" applyFont="1" applyFill="1" applyBorder="1" applyAlignment="1">
      <alignment horizontal="center"/>
    </xf>
    <xf numFmtId="0" fontId="6" fillId="0" borderId="3" xfId="0" applyFont="1" applyFill="1" applyBorder="1" applyAlignment="1">
      <alignment horizontal="centerContinuous"/>
    </xf>
    <xf numFmtId="0" fontId="2" fillId="0" borderId="0" xfId="0" applyFont="1"/>
    <xf numFmtId="0" fontId="2" fillId="0" borderId="0" xfId="0" applyFont="1" applyBorder="1"/>
    <xf numFmtId="0" fontId="0" fillId="0" borderId="0" xfId="0" applyBorder="1"/>
    <xf numFmtId="0" fontId="0" fillId="0" borderId="0" xfId="0" quotePrefix="1"/>
    <xf numFmtId="165" fontId="4" fillId="0" borderId="0" xfId="0" applyNumberFormat="1" applyFont="1" applyAlignment="1">
      <alignment horizontal="left" wrapText="1"/>
    </xf>
    <xf numFmtId="0" fontId="4" fillId="0" borderId="0" xfId="0" applyFont="1" applyAlignment="1">
      <alignment horizontal="left" wrapText="1"/>
    </xf>
    <xf numFmtId="164" fontId="4" fillId="0" borderId="0" xfId="0" applyNumberFormat="1" applyFont="1" applyAlignment="1">
      <alignment horizontal="left"/>
    </xf>
    <xf numFmtId="0" fontId="4" fillId="0" borderId="0" xfId="0" applyFont="1" applyAlignment="1">
      <alignment horizontal="left"/>
    </xf>
    <xf numFmtId="0" fontId="7" fillId="0" borderId="0" xfId="3"/>
    <xf numFmtId="0" fontId="8" fillId="0" borderId="0" xfId="3" applyFont="1"/>
    <xf numFmtId="0" fontId="9" fillId="0" borderId="0" xfId="3" applyNumberFormat="1" applyFont="1" applyAlignment="1">
      <alignment horizontal="right"/>
    </xf>
    <xf numFmtId="3" fontId="9" fillId="0" borderId="0" xfId="3" applyNumberFormat="1" applyFont="1" applyAlignment="1">
      <alignment horizontal="right"/>
    </xf>
    <xf numFmtId="164" fontId="9" fillId="0" borderId="0" xfId="3" applyNumberFormat="1" applyFont="1" applyAlignment="1">
      <alignment horizontal="right"/>
    </xf>
    <xf numFmtId="0" fontId="8" fillId="0" borderId="4" xfId="3" applyNumberFormat="1" applyFont="1" applyBorder="1" applyAlignment="1">
      <alignment horizontal="left"/>
    </xf>
    <xf numFmtId="43" fontId="0" fillId="0" borderId="0" xfId="1" applyFont="1"/>
    <xf numFmtId="0" fontId="7" fillId="0" borderId="0" xfId="3"/>
    <xf numFmtId="0" fontId="8" fillId="0" borderId="0" xfId="3" applyFont="1" applyFill="1" applyBorder="1"/>
    <xf numFmtId="0" fontId="9" fillId="0" borderId="0" xfId="3" applyFont="1" applyFill="1" applyBorder="1"/>
    <xf numFmtId="0" fontId="8" fillId="0" borderId="0" xfId="3" applyNumberFormat="1" applyFont="1" applyFill="1" applyBorder="1" applyAlignment="1">
      <alignment horizontal="left"/>
    </xf>
    <xf numFmtId="0" fontId="9" fillId="0" borderId="0" xfId="3" applyNumberFormat="1" applyFont="1" applyFill="1" applyBorder="1" applyAlignment="1">
      <alignment horizontal="right"/>
    </xf>
    <xf numFmtId="1" fontId="9" fillId="0" borderId="0" xfId="3" applyNumberFormat="1" applyFont="1" applyFill="1" applyBorder="1" applyAlignment="1">
      <alignment horizontal="right"/>
    </xf>
    <xf numFmtId="0" fontId="8" fillId="0" borderId="4" xfId="3" applyNumberFormat="1" applyFont="1" applyFill="1" applyBorder="1" applyAlignment="1">
      <alignment horizontal="left"/>
    </xf>
    <xf numFmtId="0" fontId="8" fillId="0" borderId="4" xfId="3" applyFont="1" applyFill="1" applyBorder="1"/>
    <xf numFmtId="0" fontId="2" fillId="0" borderId="0" xfId="0" applyFont="1" applyFill="1" applyBorder="1" applyAlignment="1"/>
    <xf numFmtId="0" fontId="0" fillId="2" borderId="0" xfId="0" applyFill="1" applyBorder="1" applyAlignment="1"/>
    <xf numFmtId="0" fontId="9" fillId="0" borderId="0" xfId="4"/>
    <xf numFmtId="0" fontId="8" fillId="0" borderId="0" xfId="4" applyFont="1"/>
    <xf numFmtId="166" fontId="9" fillId="0" borderId="0" xfId="4" applyNumberFormat="1"/>
    <xf numFmtId="164" fontId="9" fillId="0" borderId="0" xfId="5" applyNumberFormat="1" applyFont="1"/>
    <xf numFmtId="44" fontId="10" fillId="0" borderId="0" xfId="5" applyFont="1"/>
    <xf numFmtId="0" fontId="10" fillId="0" borderId="0" xfId="4" applyFont="1" applyAlignment="1">
      <alignment horizontal="center"/>
    </xf>
    <xf numFmtId="164" fontId="0" fillId="0" borderId="0" xfId="0" applyNumberFormat="1"/>
    <xf numFmtId="167" fontId="0" fillId="0" borderId="0" xfId="0" applyNumberFormat="1"/>
    <xf numFmtId="0" fontId="2" fillId="0" borderId="0" xfId="0" applyFont="1" applyAlignment="1">
      <alignment horizontal="center"/>
    </xf>
    <xf numFmtId="0" fontId="2" fillId="2" borderId="0" xfId="0" applyFont="1" applyFill="1"/>
    <xf numFmtId="44" fontId="10" fillId="0" borderId="7" xfId="5" applyFont="1" applyBorder="1"/>
    <xf numFmtId="44" fontId="10" fillId="0" borderId="2" xfId="5" applyFont="1" applyBorder="1"/>
    <xf numFmtId="44" fontId="10" fillId="0" borderId="8" xfId="5" applyFont="1" applyBorder="1"/>
    <xf numFmtId="0" fontId="2" fillId="0" borderId="5" xfId="0" applyFont="1"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0" fontId="0" fillId="0" borderId="0" xfId="0" applyAlignment="1"/>
    <xf numFmtId="0" fontId="11" fillId="0" borderId="0" xfId="0" applyFont="1"/>
    <xf numFmtId="0" fontId="2" fillId="0" borderId="0" xfId="0" applyFont="1" applyAlignment="1"/>
    <xf numFmtId="0" fontId="0" fillId="0" borderId="9" xfId="0" applyBorder="1"/>
  </cellXfs>
  <cellStyles count="6">
    <cellStyle name="Comma" xfId="1" builtinId="3"/>
    <cellStyle name="Currency 2" xfId="5" xr:uid="{2B978B30-253F-40B4-8ED0-E5AEBAFC72CC}"/>
    <cellStyle name="Normal" xfId="0" builtinId="0"/>
    <cellStyle name="Normal 2" xfId="2" xr:uid="{6709D8A6-4111-4FB6-A9D1-8E442F9E5E80}"/>
    <cellStyle name="Normal 3" xfId="3" xr:uid="{CD309394-397B-4896-AE88-1059046E33C1}"/>
    <cellStyle name="Normal 4" xfId="4" xr:uid="{D76D75C4-43E0-4FAB-B265-4BD105A9B0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Residual Plot</a:t>
            </a:r>
          </a:p>
        </c:rich>
      </c:tx>
      <c:overlay val="0"/>
    </c:title>
    <c:autoTitleDeleted val="0"/>
    <c:plotArea>
      <c:layout/>
      <c:scatterChart>
        <c:scatterStyle val="lineMarker"/>
        <c:varyColors val="0"/>
        <c:ser>
          <c:idx val="0"/>
          <c:order val="0"/>
          <c:spPr>
            <a:ln w="19050">
              <a:noFill/>
            </a:ln>
          </c:spPr>
          <c:xVal>
            <c:numRef>
              <c:f>'Q1 - Weddings'!$E$4:$E$28</c:f>
              <c:numCache>
                <c:formatCode>General</c:formatCode>
                <c:ptCount val="25"/>
                <c:pt idx="0">
                  <c:v>300</c:v>
                </c:pt>
                <c:pt idx="1">
                  <c:v>350</c:v>
                </c:pt>
                <c:pt idx="2">
                  <c:v>150</c:v>
                </c:pt>
                <c:pt idx="3">
                  <c:v>200</c:v>
                </c:pt>
                <c:pt idx="4">
                  <c:v>250</c:v>
                </c:pt>
                <c:pt idx="5">
                  <c:v>150</c:v>
                </c:pt>
                <c:pt idx="6">
                  <c:v>250</c:v>
                </c:pt>
                <c:pt idx="7">
                  <c:v>300</c:v>
                </c:pt>
                <c:pt idx="8">
                  <c:v>250</c:v>
                </c:pt>
                <c:pt idx="9">
                  <c:v>200</c:v>
                </c:pt>
                <c:pt idx="10">
                  <c:v>150</c:v>
                </c:pt>
                <c:pt idx="11">
                  <c:v>200</c:v>
                </c:pt>
                <c:pt idx="12">
                  <c:v>200</c:v>
                </c:pt>
                <c:pt idx="13">
                  <c:v>200</c:v>
                </c:pt>
                <c:pt idx="14">
                  <c:v>200</c:v>
                </c:pt>
                <c:pt idx="15">
                  <c:v>200</c:v>
                </c:pt>
                <c:pt idx="16">
                  <c:v>100</c:v>
                </c:pt>
                <c:pt idx="17">
                  <c:v>150</c:v>
                </c:pt>
                <c:pt idx="18">
                  <c:v>200</c:v>
                </c:pt>
                <c:pt idx="19">
                  <c:v>150</c:v>
                </c:pt>
                <c:pt idx="20">
                  <c:v>100</c:v>
                </c:pt>
                <c:pt idx="21">
                  <c:v>100</c:v>
                </c:pt>
                <c:pt idx="22">
                  <c:v>150</c:v>
                </c:pt>
                <c:pt idx="23">
                  <c:v>50</c:v>
                </c:pt>
                <c:pt idx="24">
                  <c:v>50</c:v>
                </c:pt>
              </c:numCache>
            </c:numRef>
          </c:xVal>
          <c:yVal>
            <c:numRef>
              <c:f>'Q1 - Weddings'!$L$25:$L$49</c:f>
              <c:numCache>
                <c:formatCode>General</c:formatCode>
                <c:ptCount val="25"/>
                <c:pt idx="0">
                  <c:v>19757.934131736525</c:v>
                </c:pt>
                <c:pt idx="1">
                  <c:v>4551.8712574850288</c:v>
                </c:pt>
                <c:pt idx="2">
                  <c:v>25576.122754491018</c:v>
                </c:pt>
                <c:pt idx="3">
                  <c:v>14070.059880239518</c:v>
                </c:pt>
                <c:pt idx="4">
                  <c:v>-436.00299401197844</c:v>
                </c:pt>
                <c:pt idx="5">
                  <c:v>9076.122754491018</c:v>
                </c:pt>
                <c:pt idx="6">
                  <c:v>-4436.0029940119784</c:v>
                </c:pt>
                <c:pt idx="7">
                  <c:v>-10942.065868263475</c:v>
                </c:pt>
                <c:pt idx="8">
                  <c:v>-6436.0029940119784</c:v>
                </c:pt>
                <c:pt idx="9">
                  <c:v>-1929.940119760482</c:v>
                </c:pt>
                <c:pt idx="10">
                  <c:v>3576.122754491018</c:v>
                </c:pt>
                <c:pt idx="11">
                  <c:v>-3929.940119760482</c:v>
                </c:pt>
                <c:pt idx="12">
                  <c:v>-3929.940119760482</c:v>
                </c:pt>
                <c:pt idx="13">
                  <c:v>-5929.940119760482</c:v>
                </c:pt>
                <c:pt idx="14">
                  <c:v>-7929.940119760482</c:v>
                </c:pt>
                <c:pt idx="15">
                  <c:v>-7929.940119760482</c:v>
                </c:pt>
                <c:pt idx="16">
                  <c:v>5082.1856287425144</c:v>
                </c:pt>
                <c:pt idx="17">
                  <c:v>-2423.877245508982</c:v>
                </c:pt>
                <c:pt idx="18">
                  <c:v>-8929.940119760482</c:v>
                </c:pt>
                <c:pt idx="19">
                  <c:v>-3423.877245508982</c:v>
                </c:pt>
                <c:pt idx="20">
                  <c:v>1082.1856287425144</c:v>
                </c:pt>
                <c:pt idx="21">
                  <c:v>-917.81437125748562</c:v>
                </c:pt>
                <c:pt idx="22">
                  <c:v>-8423.877245508982</c:v>
                </c:pt>
                <c:pt idx="23">
                  <c:v>-1411.7514970059874</c:v>
                </c:pt>
                <c:pt idx="24">
                  <c:v>-3411.7514970059874</c:v>
                </c:pt>
              </c:numCache>
            </c:numRef>
          </c:yVal>
          <c:smooth val="0"/>
          <c:extLst>
            <c:ext xmlns:c16="http://schemas.microsoft.com/office/drawing/2014/chart" uri="{C3380CC4-5D6E-409C-BE32-E72D297353CC}">
              <c16:uniqueId val="{00000001-C524-4452-8891-C5D8EE196768}"/>
            </c:ext>
          </c:extLst>
        </c:ser>
        <c:dLbls>
          <c:showLegendKey val="0"/>
          <c:showVal val="0"/>
          <c:showCatName val="0"/>
          <c:showSerName val="0"/>
          <c:showPercent val="0"/>
          <c:showBubbleSize val="0"/>
        </c:dLbls>
        <c:axId val="342606576"/>
        <c:axId val="342611152"/>
      </c:scatterChart>
      <c:valAx>
        <c:axId val="342606576"/>
        <c:scaling>
          <c:orientation val="minMax"/>
        </c:scaling>
        <c:delete val="0"/>
        <c:axPos val="b"/>
        <c:title>
          <c:tx>
            <c:rich>
              <a:bodyPr/>
              <a:lstStyle/>
              <a:p>
                <a:pPr>
                  <a:defRPr/>
                </a:pPr>
                <a:r>
                  <a:rPr lang="en-US"/>
                  <a:t>Attendance</a:t>
                </a:r>
              </a:p>
            </c:rich>
          </c:tx>
          <c:overlay val="0"/>
        </c:title>
        <c:numFmt formatCode="General" sourceLinked="1"/>
        <c:majorTickMark val="out"/>
        <c:minorTickMark val="none"/>
        <c:tickLblPos val="nextTo"/>
        <c:crossAx val="342611152"/>
        <c:crosses val="autoZero"/>
        <c:crossBetween val="midCat"/>
      </c:valAx>
      <c:valAx>
        <c:axId val="34261115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426065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 Energy Production &amp; Consum'!$F$4</c:f>
              <c:strCache>
                <c:ptCount val="1"/>
                <c:pt idx="0">
                  <c:v>Fossil Fuels  Consumption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forward val="2"/>
            <c:dispRSqr val="0"/>
            <c:dispEq val="0"/>
          </c:trendline>
          <c:cat>
            <c:numRef>
              <c:f>'Q4 - Energy Production &amp; Consum'!$A$5:$A$68</c:f>
              <c:numCache>
                <c:formatCode>General</c:formatCode>
                <c:ptCount val="64"/>
                <c:pt idx="0">
                  <c:v>1949</c:v>
                </c:pt>
                <c:pt idx="1">
                  <c:v>1950</c:v>
                </c:pt>
                <c:pt idx="2">
                  <c:v>1951</c:v>
                </c:pt>
                <c:pt idx="3">
                  <c:v>1952</c:v>
                </c:pt>
                <c:pt idx="4">
                  <c:v>1953</c:v>
                </c:pt>
                <c:pt idx="5" formatCode="0">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pt idx="31">
                  <c:v>1980</c:v>
                </c:pt>
                <c:pt idx="32">
                  <c:v>1981</c:v>
                </c:pt>
                <c:pt idx="33">
                  <c:v>1982</c:v>
                </c:pt>
                <c:pt idx="34">
                  <c:v>1983</c:v>
                </c:pt>
                <c:pt idx="35">
                  <c:v>1984</c:v>
                </c:pt>
                <c:pt idx="36">
                  <c:v>1985</c:v>
                </c:pt>
                <c:pt idx="37">
                  <c:v>1986</c:v>
                </c:pt>
                <c:pt idx="38">
                  <c:v>1987</c:v>
                </c:pt>
                <c:pt idx="39">
                  <c:v>1988</c:v>
                </c:pt>
                <c:pt idx="40">
                  <c:v>1989</c:v>
                </c:pt>
                <c:pt idx="41">
                  <c:v>1990</c:v>
                </c:pt>
                <c:pt idx="42">
                  <c:v>1991</c:v>
                </c:pt>
                <c:pt idx="43">
                  <c:v>1992</c:v>
                </c:pt>
                <c:pt idx="44">
                  <c:v>1993</c:v>
                </c:pt>
                <c:pt idx="45">
                  <c:v>1994</c:v>
                </c:pt>
                <c:pt idx="46">
                  <c:v>1995</c:v>
                </c:pt>
                <c:pt idx="47">
                  <c:v>1996</c:v>
                </c:pt>
                <c:pt idx="48">
                  <c:v>1997</c:v>
                </c:pt>
                <c:pt idx="49">
                  <c:v>1998</c:v>
                </c:pt>
                <c:pt idx="50">
                  <c:v>1999</c:v>
                </c:pt>
                <c:pt idx="51">
                  <c:v>2000</c:v>
                </c:pt>
                <c:pt idx="52">
                  <c:v>2001</c:v>
                </c:pt>
                <c:pt idx="53">
                  <c:v>2002</c:v>
                </c:pt>
                <c:pt idx="54">
                  <c:v>2003</c:v>
                </c:pt>
                <c:pt idx="55">
                  <c:v>2004</c:v>
                </c:pt>
                <c:pt idx="56">
                  <c:v>2005</c:v>
                </c:pt>
                <c:pt idx="57">
                  <c:v>2006</c:v>
                </c:pt>
                <c:pt idx="58">
                  <c:v>2007</c:v>
                </c:pt>
                <c:pt idx="59">
                  <c:v>2008</c:v>
                </c:pt>
                <c:pt idx="60">
                  <c:v>2009</c:v>
                </c:pt>
                <c:pt idx="61">
                  <c:v>2010</c:v>
                </c:pt>
                <c:pt idx="62">
                  <c:v>2011</c:v>
                </c:pt>
                <c:pt idx="63">
                  <c:v>2012</c:v>
                </c:pt>
              </c:numCache>
            </c:numRef>
          </c:cat>
          <c:val>
            <c:numRef>
              <c:f>'Q4 - Energy Production &amp; Consum'!$F$5:$F$68</c:f>
              <c:numCache>
                <c:formatCode>General</c:formatCode>
                <c:ptCount val="64"/>
                <c:pt idx="0">
                  <c:v>29.002099000000001</c:v>
                </c:pt>
                <c:pt idx="1">
                  <c:v>31.631955999999999</c:v>
                </c:pt>
                <c:pt idx="2">
                  <c:v>34.008105</c:v>
                </c:pt>
                <c:pt idx="3">
                  <c:v>33.799903</c:v>
                </c:pt>
                <c:pt idx="4">
                  <c:v>34.826155999999997</c:v>
                </c:pt>
                <c:pt idx="5">
                  <c:v>33.877299999999998</c:v>
                </c:pt>
                <c:pt idx="6">
                  <c:v>37.410105000000001</c:v>
                </c:pt>
                <c:pt idx="7">
                  <c:v>38.888151000000001</c:v>
                </c:pt>
                <c:pt idx="8">
                  <c:v>38.925592000000002</c:v>
                </c:pt>
                <c:pt idx="9">
                  <c:v>38.716701999999998</c:v>
                </c:pt>
                <c:pt idx="10">
                  <c:v>40.550068000000003</c:v>
                </c:pt>
                <c:pt idx="11">
                  <c:v>42.136750999999997</c:v>
                </c:pt>
                <c:pt idx="12">
                  <c:v>42.758243</c:v>
                </c:pt>
                <c:pt idx="13">
                  <c:v>44.680770000000003</c:v>
                </c:pt>
                <c:pt idx="14">
                  <c:v>46.509283000000003</c:v>
                </c:pt>
                <c:pt idx="15">
                  <c:v>48.543050000000001</c:v>
                </c:pt>
                <c:pt idx="16">
                  <c:v>50.576504</c:v>
                </c:pt>
                <c:pt idx="17">
                  <c:v>53.513987</c:v>
                </c:pt>
                <c:pt idx="18">
                  <c:v>55.126873000000003</c:v>
                </c:pt>
                <c:pt idx="19">
                  <c:v>58.502470000000002</c:v>
                </c:pt>
                <c:pt idx="20">
                  <c:v>61.361750999999998</c:v>
                </c:pt>
                <c:pt idx="21">
                  <c:v>63.522269000000001</c:v>
                </c:pt>
                <c:pt idx="22">
                  <c:v>64.595645000000005</c:v>
                </c:pt>
                <c:pt idx="23">
                  <c:v>67.695880000000002</c:v>
                </c:pt>
                <c:pt idx="24">
                  <c:v>70.313860000000005</c:v>
                </c:pt>
                <c:pt idx="25">
                  <c:v>67.905124000000001</c:v>
                </c:pt>
                <c:pt idx="26">
                  <c:v>65.356532000000001</c:v>
                </c:pt>
                <c:pt idx="27">
                  <c:v>69.107175999999995</c:v>
                </c:pt>
                <c:pt idx="28">
                  <c:v>70.991179000000002</c:v>
                </c:pt>
                <c:pt idx="29">
                  <c:v>71.853521999999998</c:v>
                </c:pt>
                <c:pt idx="30">
                  <c:v>72.890521000000007</c:v>
                </c:pt>
                <c:pt idx="31">
                  <c:v>69.827758000000003</c:v>
                </c:pt>
                <c:pt idx="32">
                  <c:v>67.571093000000005</c:v>
                </c:pt>
                <c:pt idx="33">
                  <c:v>63.888373999999999</c:v>
                </c:pt>
                <c:pt idx="34">
                  <c:v>63.151857999999997</c:v>
                </c:pt>
                <c:pt idx="35">
                  <c:v>66.505983999999998</c:v>
                </c:pt>
                <c:pt idx="36">
                  <c:v>66.093149999999994</c:v>
                </c:pt>
                <c:pt idx="37">
                  <c:v>66.033275000000003</c:v>
                </c:pt>
                <c:pt idx="38">
                  <c:v>68.520615000000006</c:v>
                </c:pt>
                <c:pt idx="39">
                  <c:v>71.557051000000001</c:v>
                </c:pt>
                <c:pt idx="40">
                  <c:v>72.911156000000005</c:v>
                </c:pt>
                <c:pt idx="41">
                  <c:v>72.332203000000007</c:v>
                </c:pt>
                <c:pt idx="42">
                  <c:v>71.880347999999998</c:v>
                </c:pt>
                <c:pt idx="43">
                  <c:v>73.395685999999998</c:v>
                </c:pt>
                <c:pt idx="44">
                  <c:v>74.835705000000004</c:v>
                </c:pt>
                <c:pt idx="45">
                  <c:v>76.256399999999999</c:v>
                </c:pt>
                <c:pt idx="46">
                  <c:v>77.259296000000006</c:v>
                </c:pt>
                <c:pt idx="47">
                  <c:v>79.784722000000002</c:v>
                </c:pt>
                <c:pt idx="48">
                  <c:v>80.873463999999998</c:v>
                </c:pt>
                <c:pt idx="49">
                  <c:v>81.368979999999993</c:v>
                </c:pt>
                <c:pt idx="50">
                  <c:v>82.427167999999995</c:v>
                </c:pt>
                <c:pt idx="51">
                  <c:v>84.730573000000007</c:v>
                </c:pt>
                <c:pt idx="52">
                  <c:v>82.901595999999998</c:v>
                </c:pt>
                <c:pt idx="53">
                  <c:v>83.698975000000004</c:v>
                </c:pt>
                <c:pt idx="54">
                  <c:v>84.013527999999994</c:v>
                </c:pt>
                <c:pt idx="55">
                  <c:v>85.818797000000004</c:v>
                </c:pt>
                <c:pt idx="56">
                  <c:v>85.794213999999997</c:v>
                </c:pt>
                <c:pt idx="57">
                  <c:v>84.702034999999995</c:v>
                </c:pt>
                <c:pt idx="58">
                  <c:v>86.211380000000005</c:v>
                </c:pt>
                <c:pt idx="59">
                  <c:v>83.551079999999999</c:v>
                </c:pt>
                <c:pt idx="60">
                  <c:v>78.486600999999993</c:v>
                </c:pt>
                <c:pt idx="61">
                  <c:v>81.412091000000004</c:v>
                </c:pt>
                <c:pt idx="62">
                  <c:v>79.896456999999998</c:v>
                </c:pt>
                <c:pt idx="63">
                  <c:v>77.946105000000003</c:v>
                </c:pt>
              </c:numCache>
            </c:numRef>
          </c:val>
          <c:smooth val="0"/>
          <c:extLst>
            <c:ext xmlns:c16="http://schemas.microsoft.com/office/drawing/2014/chart" uri="{C3380CC4-5D6E-409C-BE32-E72D297353CC}">
              <c16:uniqueId val="{00000000-074C-4B61-8E7C-C515081E88A6}"/>
            </c:ext>
          </c:extLst>
        </c:ser>
        <c:dLbls>
          <c:showLegendKey val="0"/>
          <c:showVal val="0"/>
          <c:showCatName val="0"/>
          <c:showSerName val="0"/>
          <c:showPercent val="0"/>
          <c:showBubbleSize val="0"/>
        </c:dLbls>
        <c:smooth val="0"/>
        <c:axId val="715554944"/>
        <c:axId val="715556608"/>
      </c:lineChart>
      <c:catAx>
        <c:axId val="71555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56608"/>
        <c:crosses val="autoZero"/>
        <c:auto val="1"/>
        <c:lblAlgn val="ctr"/>
        <c:lblOffset val="100"/>
        <c:noMultiLvlLbl val="0"/>
      </c:catAx>
      <c:valAx>
        <c:axId val="71555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Quadrillion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54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 Energy Production &amp; Consum'!$G$4</c:f>
              <c:strCache>
                <c:ptCount val="1"/>
                <c:pt idx="0">
                  <c:v>Total Energy Consumption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'Q4 - Energy Production &amp; Consum'!$A$5:$A$68</c:f>
              <c:numCache>
                <c:formatCode>General</c:formatCode>
                <c:ptCount val="64"/>
                <c:pt idx="0">
                  <c:v>1949</c:v>
                </c:pt>
                <c:pt idx="1">
                  <c:v>1950</c:v>
                </c:pt>
                <c:pt idx="2">
                  <c:v>1951</c:v>
                </c:pt>
                <c:pt idx="3">
                  <c:v>1952</c:v>
                </c:pt>
                <c:pt idx="4">
                  <c:v>1953</c:v>
                </c:pt>
                <c:pt idx="5" formatCode="0">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pt idx="31">
                  <c:v>1980</c:v>
                </c:pt>
                <c:pt idx="32">
                  <c:v>1981</c:v>
                </c:pt>
                <c:pt idx="33">
                  <c:v>1982</c:v>
                </c:pt>
                <c:pt idx="34">
                  <c:v>1983</c:v>
                </c:pt>
                <c:pt idx="35">
                  <c:v>1984</c:v>
                </c:pt>
                <c:pt idx="36">
                  <c:v>1985</c:v>
                </c:pt>
                <c:pt idx="37">
                  <c:v>1986</c:v>
                </c:pt>
                <c:pt idx="38">
                  <c:v>1987</c:v>
                </c:pt>
                <c:pt idx="39">
                  <c:v>1988</c:v>
                </c:pt>
                <c:pt idx="40">
                  <c:v>1989</c:v>
                </c:pt>
                <c:pt idx="41">
                  <c:v>1990</c:v>
                </c:pt>
                <c:pt idx="42">
                  <c:v>1991</c:v>
                </c:pt>
                <c:pt idx="43">
                  <c:v>1992</c:v>
                </c:pt>
                <c:pt idx="44">
                  <c:v>1993</c:v>
                </c:pt>
                <c:pt idx="45">
                  <c:v>1994</c:v>
                </c:pt>
                <c:pt idx="46">
                  <c:v>1995</c:v>
                </c:pt>
                <c:pt idx="47">
                  <c:v>1996</c:v>
                </c:pt>
                <c:pt idx="48">
                  <c:v>1997</c:v>
                </c:pt>
                <c:pt idx="49">
                  <c:v>1998</c:v>
                </c:pt>
                <c:pt idx="50">
                  <c:v>1999</c:v>
                </c:pt>
                <c:pt idx="51">
                  <c:v>2000</c:v>
                </c:pt>
                <c:pt idx="52">
                  <c:v>2001</c:v>
                </c:pt>
                <c:pt idx="53">
                  <c:v>2002</c:v>
                </c:pt>
                <c:pt idx="54">
                  <c:v>2003</c:v>
                </c:pt>
                <c:pt idx="55">
                  <c:v>2004</c:v>
                </c:pt>
                <c:pt idx="56">
                  <c:v>2005</c:v>
                </c:pt>
                <c:pt idx="57">
                  <c:v>2006</c:v>
                </c:pt>
                <c:pt idx="58">
                  <c:v>2007</c:v>
                </c:pt>
                <c:pt idx="59">
                  <c:v>2008</c:v>
                </c:pt>
                <c:pt idx="60">
                  <c:v>2009</c:v>
                </c:pt>
                <c:pt idx="61">
                  <c:v>2010</c:v>
                </c:pt>
                <c:pt idx="62">
                  <c:v>2011</c:v>
                </c:pt>
                <c:pt idx="63">
                  <c:v>2012</c:v>
                </c:pt>
              </c:numCache>
            </c:numRef>
          </c:cat>
          <c:val>
            <c:numRef>
              <c:f>'Q4 - Energy Production &amp; Consum'!$G$5:$G$68</c:f>
              <c:numCache>
                <c:formatCode>General</c:formatCode>
                <c:ptCount val="64"/>
                <c:pt idx="0">
                  <c:v>31.981503</c:v>
                </c:pt>
                <c:pt idx="1">
                  <c:v>34.615768000000003</c:v>
                </c:pt>
                <c:pt idx="2">
                  <c:v>36.974029999999999</c:v>
                </c:pt>
                <c:pt idx="3">
                  <c:v>36.747824999999999</c:v>
                </c:pt>
                <c:pt idx="4">
                  <c:v>37.664467999999999</c:v>
                </c:pt>
                <c:pt idx="5">
                  <c:v>36.639381999999998</c:v>
                </c:pt>
                <c:pt idx="6">
                  <c:v>40.207971000000001</c:v>
                </c:pt>
                <c:pt idx="7">
                  <c:v>41.754252000000001</c:v>
                </c:pt>
                <c:pt idx="8">
                  <c:v>41.787185999999998</c:v>
                </c:pt>
                <c:pt idx="9">
                  <c:v>41.645028000000003</c:v>
                </c:pt>
                <c:pt idx="10">
                  <c:v>43.465722</c:v>
                </c:pt>
                <c:pt idx="11">
                  <c:v>45.086455000000001</c:v>
                </c:pt>
                <c:pt idx="12">
                  <c:v>45.737836999999999</c:v>
                </c:pt>
                <c:pt idx="13">
                  <c:v>47.826436999999999</c:v>
                </c:pt>
                <c:pt idx="14">
                  <c:v>49.644195000000003</c:v>
                </c:pt>
                <c:pt idx="15">
                  <c:v>51.814788</c:v>
                </c:pt>
                <c:pt idx="16">
                  <c:v>54.015000999999998</c:v>
                </c:pt>
                <c:pt idx="17">
                  <c:v>57.014332000000003</c:v>
                </c:pt>
                <c:pt idx="18">
                  <c:v>58.904521000000003</c:v>
                </c:pt>
                <c:pt idx="19">
                  <c:v>62.414507</c:v>
                </c:pt>
                <c:pt idx="20">
                  <c:v>65.614019999999996</c:v>
                </c:pt>
                <c:pt idx="21">
                  <c:v>67.838324999999998</c:v>
                </c:pt>
                <c:pt idx="22">
                  <c:v>69.282843</c:v>
                </c:pt>
                <c:pt idx="23">
                  <c:v>72.687866999999997</c:v>
                </c:pt>
                <c:pt idx="24">
                  <c:v>75.683689999999999</c:v>
                </c:pt>
                <c:pt idx="25">
                  <c:v>73.962368999999995</c:v>
                </c:pt>
                <c:pt idx="26">
                  <c:v>71.964552999999995</c:v>
                </c:pt>
                <c:pt idx="27">
                  <c:v>75.974825999999993</c:v>
                </c:pt>
                <c:pt idx="28">
                  <c:v>77.961330000000004</c:v>
                </c:pt>
                <c:pt idx="29">
                  <c:v>79.950406000000001</c:v>
                </c:pt>
                <c:pt idx="30">
                  <c:v>80.858583999999993</c:v>
                </c:pt>
                <c:pt idx="31">
                  <c:v>78.066668000000007</c:v>
                </c:pt>
                <c:pt idx="32">
                  <c:v>76.105776000000006</c:v>
                </c:pt>
                <c:pt idx="33">
                  <c:v>73.099185000000006</c:v>
                </c:pt>
                <c:pt idx="34">
                  <c:v>72.970566000000005</c:v>
                </c:pt>
                <c:pt idx="35">
                  <c:v>76.631701000000007</c:v>
                </c:pt>
                <c:pt idx="36">
                  <c:v>76.392385000000004</c:v>
                </c:pt>
                <c:pt idx="37">
                  <c:v>76.647004999999993</c:v>
                </c:pt>
                <c:pt idx="38">
                  <c:v>79.054456000000002</c:v>
                </c:pt>
                <c:pt idx="39">
                  <c:v>82.709171999999995</c:v>
                </c:pt>
                <c:pt idx="40">
                  <c:v>84.785998000000006</c:v>
                </c:pt>
                <c:pt idx="41">
                  <c:v>84.485118</c:v>
                </c:pt>
                <c:pt idx="42">
                  <c:v>84.437961999999999</c:v>
                </c:pt>
                <c:pt idx="43">
                  <c:v>85.782977000000002</c:v>
                </c:pt>
                <c:pt idx="44">
                  <c:v>87.42362</c:v>
                </c:pt>
                <c:pt idx="45">
                  <c:v>89.091330999999997</c:v>
                </c:pt>
                <c:pt idx="46">
                  <c:v>91.029071000000002</c:v>
                </c:pt>
                <c:pt idx="47">
                  <c:v>94.022217999999995</c:v>
                </c:pt>
                <c:pt idx="48">
                  <c:v>94.602200999999994</c:v>
                </c:pt>
                <c:pt idx="49">
                  <c:v>95.017911999999995</c:v>
                </c:pt>
                <c:pt idx="50">
                  <c:v>96.651965000000004</c:v>
                </c:pt>
                <c:pt idx="51">
                  <c:v>98.814473000000007</c:v>
                </c:pt>
                <c:pt idx="52">
                  <c:v>96.168164000000004</c:v>
                </c:pt>
                <c:pt idx="53">
                  <c:v>97.645140999999995</c:v>
                </c:pt>
                <c:pt idx="54">
                  <c:v>97.942622</c:v>
                </c:pt>
                <c:pt idx="55">
                  <c:v>100.160004</c:v>
                </c:pt>
                <c:pt idx="56">
                  <c:v>100.28150100000001</c:v>
                </c:pt>
                <c:pt idx="57">
                  <c:v>99.629524000000004</c:v>
                </c:pt>
                <c:pt idx="58">
                  <c:v>101.31413000000001</c:v>
                </c:pt>
                <c:pt idx="59">
                  <c:v>99.292861000000002</c:v>
                </c:pt>
                <c:pt idx="60">
                  <c:v>94.596985000000004</c:v>
                </c:pt>
                <c:pt idx="61">
                  <c:v>98.016396999999998</c:v>
                </c:pt>
                <c:pt idx="62">
                  <c:v>97.366496999999995</c:v>
                </c:pt>
                <c:pt idx="63">
                  <c:v>94.976067</c:v>
                </c:pt>
              </c:numCache>
            </c:numRef>
          </c:val>
          <c:smooth val="0"/>
          <c:extLst>
            <c:ext xmlns:c16="http://schemas.microsoft.com/office/drawing/2014/chart" uri="{C3380CC4-5D6E-409C-BE32-E72D297353CC}">
              <c16:uniqueId val="{00000000-81FA-4D77-9221-F07C864C9A8E}"/>
            </c:ext>
          </c:extLst>
        </c:ser>
        <c:dLbls>
          <c:showLegendKey val="0"/>
          <c:showVal val="0"/>
          <c:showCatName val="0"/>
          <c:showSerName val="0"/>
          <c:showPercent val="0"/>
          <c:showBubbleSize val="0"/>
        </c:dLbls>
        <c:smooth val="0"/>
        <c:axId val="707113696"/>
        <c:axId val="707114944"/>
      </c:lineChart>
      <c:catAx>
        <c:axId val="70711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14944"/>
        <c:crosses val="autoZero"/>
        <c:auto val="1"/>
        <c:lblAlgn val="ctr"/>
        <c:lblOffset val="100"/>
        <c:noMultiLvlLbl val="0"/>
      </c:catAx>
      <c:valAx>
        <c:axId val="70711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Quadrillion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13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 Energy Production &amp; Consum'!$H$4</c:f>
              <c:strCache>
                <c:ptCount val="1"/>
                <c:pt idx="0">
                  <c:v>Nuclear Electric Power Consumption</c:v>
                </c:pt>
              </c:strCache>
            </c:strRef>
          </c:tx>
          <c:spPr>
            <a:ln w="28575" cap="rnd">
              <a:solidFill>
                <a:schemeClr val="accent1"/>
              </a:solidFill>
              <a:round/>
            </a:ln>
            <a:effectLst/>
          </c:spPr>
          <c:marker>
            <c:symbol val="none"/>
          </c:marker>
          <c:cat>
            <c:numRef>
              <c:f>'Q4 - Energy Production &amp; Consum'!$A$5:$A$68</c:f>
              <c:numCache>
                <c:formatCode>General</c:formatCode>
                <c:ptCount val="64"/>
                <c:pt idx="0">
                  <c:v>1949</c:v>
                </c:pt>
                <c:pt idx="1">
                  <c:v>1950</c:v>
                </c:pt>
                <c:pt idx="2">
                  <c:v>1951</c:v>
                </c:pt>
                <c:pt idx="3">
                  <c:v>1952</c:v>
                </c:pt>
                <c:pt idx="4">
                  <c:v>1953</c:v>
                </c:pt>
                <c:pt idx="5" formatCode="0">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pt idx="31">
                  <c:v>1980</c:v>
                </c:pt>
                <c:pt idx="32">
                  <c:v>1981</c:v>
                </c:pt>
                <c:pt idx="33">
                  <c:v>1982</c:v>
                </c:pt>
                <c:pt idx="34">
                  <c:v>1983</c:v>
                </c:pt>
                <c:pt idx="35">
                  <c:v>1984</c:v>
                </c:pt>
                <c:pt idx="36">
                  <c:v>1985</c:v>
                </c:pt>
                <c:pt idx="37">
                  <c:v>1986</c:v>
                </c:pt>
                <c:pt idx="38">
                  <c:v>1987</c:v>
                </c:pt>
                <c:pt idx="39">
                  <c:v>1988</c:v>
                </c:pt>
                <c:pt idx="40">
                  <c:v>1989</c:v>
                </c:pt>
                <c:pt idx="41">
                  <c:v>1990</c:v>
                </c:pt>
                <c:pt idx="42">
                  <c:v>1991</c:v>
                </c:pt>
                <c:pt idx="43">
                  <c:v>1992</c:v>
                </c:pt>
                <c:pt idx="44">
                  <c:v>1993</c:v>
                </c:pt>
                <c:pt idx="45">
                  <c:v>1994</c:v>
                </c:pt>
                <c:pt idx="46">
                  <c:v>1995</c:v>
                </c:pt>
                <c:pt idx="47">
                  <c:v>1996</c:v>
                </c:pt>
                <c:pt idx="48">
                  <c:v>1997</c:v>
                </c:pt>
                <c:pt idx="49">
                  <c:v>1998</c:v>
                </c:pt>
                <c:pt idx="50">
                  <c:v>1999</c:v>
                </c:pt>
                <c:pt idx="51">
                  <c:v>2000</c:v>
                </c:pt>
                <c:pt idx="52">
                  <c:v>2001</c:v>
                </c:pt>
                <c:pt idx="53">
                  <c:v>2002</c:v>
                </c:pt>
                <c:pt idx="54">
                  <c:v>2003</c:v>
                </c:pt>
                <c:pt idx="55">
                  <c:v>2004</c:v>
                </c:pt>
                <c:pt idx="56">
                  <c:v>2005</c:v>
                </c:pt>
                <c:pt idx="57">
                  <c:v>2006</c:v>
                </c:pt>
                <c:pt idx="58">
                  <c:v>2007</c:v>
                </c:pt>
                <c:pt idx="59">
                  <c:v>2008</c:v>
                </c:pt>
                <c:pt idx="60">
                  <c:v>2009</c:v>
                </c:pt>
                <c:pt idx="61">
                  <c:v>2010</c:v>
                </c:pt>
                <c:pt idx="62">
                  <c:v>2011</c:v>
                </c:pt>
                <c:pt idx="63">
                  <c:v>2012</c:v>
                </c:pt>
              </c:numCache>
            </c:numRef>
          </c:cat>
          <c:val>
            <c:numRef>
              <c:f>'Q4 - Energy Production &amp; Consum'!$H$5:$H$68</c:f>
              <c:numCache>
                <c:formatCode>General</c:formatCode>
                <c:ptCount val="64"/>
                <c:pt idx="0">
                  <c:v>0</c:v>
                </c:pt>
                <c:pt idx="1">
                  <c:v>0</c:v>
                </c:pt>
                <c:pt idx="2">
                  <c:v>0</c:v>
                </c:pt>
                <c:pt idx="3">
                  <c:v>0</c:v>
                </c:pt>
                <c:pt idx="4">
                  <c:v>0</c:v>
                </c:pt>
                <c:pt idx="5">
                  <c:v>0</c:v>
                </c:pt>
                <c:pt idx="6">
                  <c:v>0</c:v>
                </c:pt>
                <c:pt idx="7">
                  <c:v>0</c:v>
                </c:pt>
                <c:pt idx="8">
                  <c:v>1.12E-4</c:v>
                </c:pt>
                <c:pt idx="9">
                  <c:v>1.915E-3</c:v>
                </c:pt>
                <c:pt idx="10">
                  <c:v>2.1870000000000001E-3</c:v>
                </c:pt>
                <c:pt idx="11">
                  <c:v>6.0260000000000001E-3</c:v>
                </c:pt>
                <c:pt idx="12">
                  <c:v>1.9678000000000001E-2</c:v>
                </c:pt>
                <c:pt idx="13">
                  <c:v>2.6394000000000001E-2</c:v>
                </c:pt>
                <c:pt idx="14">
                  <c:v>3.8147E-2</c:v>
                </c:pt>
                <c:pt idx="15">
                  <c:v>3.9819E-2</c:v>
                </c:pt>
                <c:pt idx="16">
                  <c:v>4.3164000000000001E-2</c:v>
                </c:pt>
                <c:pt idx="17">
                  <c:v>6.4158000000000007E-2</c:v>
                </c:pt>
                <c:pt idx="18">
                  <c:v>8.8456000000000007E-2</c:v>
                </c:pt>
                <c:pt idx="19">
                  <c:v>0.14153399999999999</c:v>
                </c:pt>
                <c:pt idx="20">
                  <c:v>0.153722</c:v>
                </c:pt>
                <c:pt idx="21">
                  <c:v>0.239347</c:v>
                </c:pt>
                <c:pt idx="22">
                  <c:v>0.412939</c:v>
                </c:pt>
                <c:pt idx="23">
                  <c:v>0.58375200000000005</c:v>
                </c:pt>
                <c:pt idx="24">
                  <c:v>0.91017700000000001</c:v>
                </c:pt>
                <c:pt idx="25">
                  <c:v>1.2720830000000001</c:v>
                </c:pt>
                <c:pt idx="26">
                  <c:v>1.8997980000000001</c:v>
                </c:pt>
                <c:pt idx="27">
                  <c:v>2.1111209999999998</c:v>
                </c:pt>
                <c:pt idx="28">
                  <c:v>2.701762</c:v>
                </c:pt>
                <c:pt idx="29">
                  <c:v>3.0241259999999999</c:v>
                </c:pt>
                <c:pt idx="30">
                  <c:v>2.775827</c:v>
                </c:pt>
                <c:pt idx="31">
                  <c:v>2.739169</c:v>
                </c:pt>
                <c:pt idx="32">
                  <c:v>3.0075889999999998</c:v>
                </c:pt>
                <c:pt idx="33">
                  <c:v>3.131148</c:v>
                </c:pt>
                <c:pt idx="34">
                  <c:v>3.2025489999999999</c:v>
                </c:pt>
                <c:pt idx="35">
                  <c:v>3.5525310000000001</c:v>
                </c:pt>
                <c:pt idx="36">
                  <c:v>4.0755629999999998</c:v>
                </c:pt>
                <c:pt idx="37">
                  <c:v>4.380109</c:v>
                </c:pt>
                <c:pt idx="38">
                  <c:v>4.753933</c:v>
                </c:pt>
                <c:pt idx="39">
                  <c:v>5.5869679999999997</c:v>
                </c:pt>
                <c:pt idx="40">
                  <c:v>5.6021609999999997</c:v>
                </c:pt>
                <c:pt idx="41">
                  <c:v>6.1043500000000002</c:v>
                </c:pt>
                <c:pt idx="42">
                  <c:v>6.4221320000000004</c:v>
                </c:pt>
                <c:pt idx="43">
                  <c:v>6.4792059999999996</c:v>
                </c:pt>
                <c:pt idx="44">
                  <c:v>6.4104989999999997</c:v>
                </c:pt>
                <c:pt idx="45">
                  <c:v>6.6938769999999996</c:v>
                </c:pt>
                <c:pt idx="46">
                  <c:v>7.0754359999999998</c:v>
                </c:pt>
                <c:pt idx="47">
                  <c:v>7.0866740000000004</c:v>
                </c:pt>
                <c:pt idx="48">
                  <c:v>6.5969920000000002</c:v>
                </c:pt>
                <c:pt idx="49">
                  <c:v>7.0678089999999996</c:v>
                </c:pt>
                <c:pt idx="50">
                  <c:v>7.6102559999999997</c:v>
                </c:pt>
                <c:pt idx="51">
                  <c:v>7.862349</c:v>
                </c:pt>
                <c:pt idx="52">
                  <c:v>8.0288529999999998</c:v>
                </c:pt>
                <c:pt idx="53">
                  <c:v>8.145429</c:v>
                </c:pt>
                <c:pt idx="54">
                  <c:v>7.9588580000000002</c:v>
                </c:pt>
                <c:pt idx="55">
                  <c:v>8.2219850000000001</c:v>
                </c:pt>
                <c:pt idx="56">
                  <c:v>8.1608099999999997</c:v>
                </c:pt>
                <c:pt idx="57">
                  <c:v>8.2154140000000009</c:v>
                </c:pt>
                <c:pt idx="58">
                  <c:v>8.4553639999999994</c:v>
                </c:pt>
                <c:pt idx="59">
                  <c:v>8.4272969999999994</c:v>
                </c:pt>
                <c:pt idx="60">
                  <c:v>8.3560189999999999</c:v>
                </c:pt>
                <c:pt idx="61">
                  <c:v>8.4344330000000003</c:v>
                </c:pt>
                <c:pt idx="62">
                  <c:v>8.2686980000000005</c:v>
                </c:pt>
                <c:pt idx="63">
                  <c:v>8.0502819999999993</c:v>
                </c:pt>
              </c:numCache>
            </c:numRef>
          </c:val>
          <c:smooth val="0"/>
          <c:extLst>
            <c:ext xmlns:c16="http://schemas.microsoft.com/office/drawing/2014/chart" uri="{C3380CC4-5D6E-409C-BE32-E72D297353CC}">
              <c16:uniqueId val="{00000000-E01D-467C-BA83-F3EF7A613348}"/>
            </c:ext>
          </c:extLst>
        </c:ser>
        <c:dLbls>
          <c:showLegendKey val="0"/>
          <c:showVal val="0"/>
          <c:showCatName val="0"/>
          <c:showSerName val="0"/>
          <c:showPercent val="0"/>
          <c:showBubbleSize val="0"/>
        </c:dLbls>
        <c:smooth val="0"/>
        <c:axId val="892958256"/>
        <c:axId val="892962416"/>
      </c:lineChart>
      <c:catAx>
        <c:axId val="8929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962416"/>
        <c:crosses val="autoZero"/>
        <c:auto val="1"/>
        <c:lblAlgn val="ctr"/>
        <c:lblOffset val="100"/>
        <c:noMultiLvlLbl val="0"/>
      </c:catAx>
      <c:valAx>
        <c:axId val="89296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Quadrillion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95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 (k=2)</a:t>
            </a:r>
          </a:p>
        </c:rich>
      </c:tx>
      <c:layout>
        <c:manualLayout>
          <c:xMode val="edge"/>
          <c:yMode val="edge"/>
          <c:x val="0.30262442661956973"/>
          <c:y val="4.2105263157894736E-2"/>
        </c:manualLayout>
      </c:layout>
      <c:overlay val="0"/>
    </c:title>
    <c:autoTitleDeleted val="0"/>
    <c:plotArea>
      <c:layout/>
      <c:lineChart>
        <c:grouping val="standard"/>
        <c:varyColors val="0"/>
        <c:ser>
          <c:idx val="0"/>
          <c:order val="0"/>
          <c:tx>
            <c:v>Actual</c:v>
          </c:tx>
          <c:val>
            <c:numRef>
              <c:f>'Q5 - Gasoline Prices'!$B$4:$B$560</c:f>
              <c:numCache>
                <c:formatCode>"$"#,##0.00</c:formatCode>
                <c:ptCount val="557"/>
                <c:pt idx="0">
                  <c:v>1.26</c:v>
                </c:pt>
                <c:pt idx="1">
                  <c:v>1.252</c:v>
                </c:pt>
                <c:pt idx="2">
                  <c:v>1.268</c:v>
                </c:pt>
                <c:pt idx="3">
                  <c:v>1.3069999999999999</c:v>
                </c:pt>
                <c:pt idx="4">
                  <c:v>1.3069999999999999</c:v>
                </c:pt>
                <c:pt idx="5">
                  <c:v>1.319</c:v>
                </c:pt>
                <c:pt idx="6">
                  <c:v>1.35</c:v>
                </c:pt>
                <c:pt idx="7">
                  <c:v>1.4</c:v>
                </c:pt>
                <c:pt idx="8">
                  <c:v>1.413</c:v>
                </c:pt>
                <c:pt idx="9">
                  <c:v>1.49</c:v>
                </c:pt>
                <c:pt idx="10">
                  <c:v>1.5109999999999999</c:v>
                </c:pt>
                <c:pt idx="11">
                  <c:v>1.508</c:v>
                </c:pt>
                <c:pt idx="12">
                  <c:v>1.484</c:v>
                </c:pt>
                <c:pt idx="13">
                  <c:v>1.4780000000000002</c:v>
                </c:pt>
                <c:pt idx="14">
                  <c:v>1.4469999999999998</c:v>
                </c:pt>
                <c:pt idx="15">
                  <c:v>1.415</c:v>
                </c:pt>
                <c:pt idx="16">
                  <c:v>1.4059999999999999</c:v>
                </c:pt>
                <c:pt idx="17">
                  <c:v>1.3859999999999999</c:v>
                </c:pt>
                <c:pt idx="18">
                  <c:v>1.4269999999999998</c:v>
                </c:pt>
                <c:pt idx="19">
                  <c:v>1.466</c:v>
                </c:pt>
                <c:pt idx="20">
                  <c:v>1.494</c:v>
                </c:pt>
                <c:pt idx="21">
                  <c:v>1.5090000000000001</c:v>
                </c:pt>
                <c:pt idx="22">
                  <c:v>1.5349999999999999</c:v>
                </c:pt>
                <c:pt idx="23">
                  <c:v>1.607</c:v>
                </c:pt>
                <c:pt idx="24">
                  <c:v>1.6640000000000001</c:v>
                </c:pt>
                <c:pt idx="25">
                  <c:v>1.641</c:v>
                </c:pt>
                <c:pt idx="26">
                  <c:v>1.6059999999999999</c:v>
                </c:pt>
                <c:pt idx="27">
                  <c:v>1.571</c:v>
                </c:pt>
                <c:pt idx="28">
                  <c:v>1.5209999999999999</c:v>
                </c:pt>
                <c:pt idx="29">
                  <c:v>1.4990000000000001</c:v>
                </c:pt>
                <c:pt idx="30">
                  <c:v>1.4469999999999998</c:v>
                </c:pt>
                <c:pt idx="31">
                  <c:v>1.4369999999999998</c:v>
                </c:pt>
                <c:pt idx="32">
                  <c:v>1.42</c:v>
                </c:pt>
                <c:pt idx="33">
                  <c:v>1.444</c:v>
                </c:pt>
                <c:pt idx="34">
                  <c:v>1.456</c:v>
                </c:pt>
                <c:pt idx="35">
                  <c:v>1.5019999999999998</c:v>
                </c:pt>
                <c:pt idx="36">
                  <c:v>1.5349999999999999</c:v>
                </c:pt>
                <c:pt idx="37">
                  <c:v>1.5390000000000001</c:v>
                </c:pt>
                <c:pt idx="38">
                  <c:v>1.5249999999999999</c:v>
                </c:pt>
                <c:pt idx="39">
                  <c:v>1.4980000000000002</c:v>
                </c:pt>
                <c:pt idx="40">
                  <c:v>1.4730000000000001</c:v>
                </c:pt>
                <c:pt idx="41">
                  <c:v>1.516</c:v>
                </c:pt>
                <c:pt idx="42">
                  <c:v>1.5319999999999998</c:v>
                </c:pt>
                <c:pt idx="43">
                  <c:v>1.5230000000000001</c:v>
                </c:pt>
                <c:pt idx="44">
                  <c:v>1.5019999999999998</c:v>
                </c:pt>
                <c:pt idx="45">
                  <c:v>1.5009999999999999</c:v>
                </c:pt>
                <c:pt idx="46">
                  <c:v>1.4869999999999999</c:v>
                </c:pt>
                <c:pt idx="47">
                  <c:v>1.4890000000000001</c:v>
                </c:pt>
                <c:pt idx="48">
                  <c:v>1.464</c:v>
                </c:pt>
                <c:pt idx="49">
                  <c:v>1.425</c:v>
                </c:pt>
                <c:pt idx="50">
                  <c:v>1.3959999999999999</c:v>
                </c:pt>
                <c:pt idx="51">
                  <c:v>1.3880000000000001</c:v>
                </c:pt>
                <c:pt idx="52">
                  <c:v>1.3769999999999998</c:v>
                </c:pt>
                <c:pt idx="53">
                  <c:v>1.4</c:v>
                </c:pt>
                <c:pt idx="54">
                  <c:v>1.4580000000000002</c:v>
                </c:pt>
                <c:pt idx="55">
                  <c:v>1.456</c:v>
                </c:pt>
                <c:pt idx="56">
                  <c:v>1.446</c:v>
                </c:pt>
                <c:pt idx="57">
                  <c:v>1.4259999999999999</c:v>
                </c:pt>
                <c:pt idx="58">
                  <c:v>1.46</c:v>
                </c:pt>
                <c:pt idx="59">
                  <c:v>1.429</c:v>
                </c:pt>
                <c:pt idx="60">
                  <c:v>1.41</c:v>
                </c:pt>
                <c:pt idx="61">
                  <c:v>1.393</c:v>
                </c:pt>
                <c:pt idx="62">
                  <c:v>1.3869999999999998</c:v>
                </c:pt>
                <c:pt idx="63">
                  <c:v>1.3769999999999998</c:v>
                </c:pt>
                <c:pt idx="64">
                  <c:v>1.379</c:v>
                </c:pt>
                <c:pt idx="65">
                  <c:v>1.411</c:v>
                </c:pt>
                <c:pt idx="66">
                  <c:v>1.4690000000000001</c:v>
                </c:pt>
                <c:pt idx="67">
                  <c:v>1.5349999999999999</c:v>
                </c:pt>
                <c:pt idx="68">
                  <c:v>1.5859999999999999</c:v>
                </c:pt>
                <c:pt idx="69">
                  <c:v>1.585</c:v>
                </c:pt>
                <c:pt idx="70">
                  <c:v>1.659</c:v>
                </c:pt>
                <c:pt idx="71">
                  <c:v>1.663</c:v>
                </c:pt>
                <c:pt idx="72">
                  <c:v>1.6369999999999998</c:v>
                </c:pt>
                <c:pt idx="73">
                  <c:v>1.6559999999999999</c:v>
                </c:pt>
                <c:pt idx="74">
                  <c:v>1.63</c:v>
                </c:pt>
                <c:pt idx="75">
                  <c:v>1.58</c:v>
                </c:pt>
                <c:pt idx="76">
                  <c:v>1.526</c:v>
                </c:pt>
                <c:pt idx="77">
                  <c:v>1.454</c:v>
                </c:pt>
                <c:pt idx="78">
                  <c:v>1.3840000000000001</c:v>
                </c:pt>
                <c:pt idx="79">
                  <c:v>1.35</c:v>
                </c:pt>
                <c:pt idx="80">
                  <c:v>1.33</c:v>
                </c:pt>
                <c:pt idx="81">
                  <c:v>1.3180000000000001</c:v>
                </c:pt>
                <c:pt idx="82">
                  <c:v>1.319</c:v>
                </c:pt>
                <c:pt idx="83">
                  <c:v>1.319</c:v>
                </c:pt>
                <c:pt idx="84">
                  <c:v>1.347</c:v>
                </c:pt>
                <c:pt idx="85">
                  <c:v>1.399</c:v>
                </c:pt>
                <c:pt idx="86">
                  <c:v>1.48</c:v>
                </c:pt>
                <c:pt idx="87">
                  <c:v>1.538</c:v>
                </c:pt>
                <c:pt idx="88">
                  <c:v>1.5109999999999999</c:v>
                </c:pt>
                <c:pt idx="89">
                  <c:v>1.516</c:v>
                </c:pt>
                <c:pt idx="90">
                  <c:v>1.46</c:v>
                </c:pt>
                <c:pt idx="91">
                  <c:v>1.381</c:v>
                </c:pt>
                <c:pt idx="92">
                  <c:v>1.31</c:v>
                </c:pt>
                <c:pt idx="93">
                  <c:v>1.264</c:v>
                </c:pt>
                <c:pt idx="94">
                  <c:v>1.2209999999999999</c:v>
                </c:pt>
                <c:pt idx="95">
                  <c:v>1.1930000000000001</c:v>
                </c:pt>
                <c:pt idx="96">
                  <c:v>1.17</c:v>
                </c:pt>
                <c:pt idx="97">
                  <c:v>1.147</c:v>
                </c:pt>
                <c:pt idx="98">
                  <c:v>1.1399999999999999</c:v>
                </c:pt>
                <c:pt idx="99">
                  <c:v>1.097</c:v>
                </c:pt>
                <c:pt idx="100">
                  <c:v>1.0840000000000001</c:v>
                </c:pt>
                <c:pt idx="101">
                  <c:v>1.075</c:v>
                </c:pt>
                <c:pt idx="102">
                  <c:v>1.042</c:v>
                </c:pt>
                <c:pt idx="103">
                  <c:v>1.0629999999999999</c:v>
                </c:pt>
                <c:pt idx="104">
                  <c:v>1.0959999999999999</c:v>
                </c:pt>
                <c:pt idx="105">
                  <c:v>1.109</c:v>
                </c:pt>
                <c:pt idx="106">
                  <c:v>1.099</c:v>
                </c:pt>
                <c:pt idx="107">
                  <c:v>1.087</c:v>
                </c:pt>
                <c:pt idx="108">
                  <c:v>1.081</c:v>
                </c:pt>
                <c:pt idx="109">
                  <c:v>1.0979999999999999</c:v>
                </c:pt>
                <c:pt idx="110">
                  <c:v>1.085</c:v>
                </c:pt>
                <c:pt idx="111">
                  <c:v>1.089</c:v>
                </c:pt>
                <c:pt idx="112">
                  <c:v>1.087</c:v>
                </c:pt>
                <c:pt idx="113">
                  <c:v>1.1179999999999999</c:v>
                </c:pt>
                <c:pt idx="114">
                  <c:v>1.194</c:v>
                </c:pt>
                <c:pt idx="115">
                  <c:v>1.262</c:v>
                </c:pt>
                <c:pt idx="116">
                  <c:v>1.3080000000000001</c:v>
                </c:pt>
                <c:pt idx="117">
                  <c:v>1.339</c:v>
                </c:pt>
                <c:pt idx="118">
                  <c:v>1.3819999999999999</c:v>
                </c:pt>
                <c:pt idx="119">
                  <c:v>1.3680000000000001</c:v>
                </c:pt>
                <c:pt idx="120">
                  <c:v>1.367</c:v>
                </c:pt>
                <c:pt idx="121">
                  <c:v>1.3530000000000002</c:v>
                </c:pt>
                <c:pt idx="122">
                  <c:v>1.3559999999999999</c:v>
                </c:pt>
                <c:pt idx="123">
                  <c:v>1.349</c:v>
                </c:pt>
                <c:pt idx="124">
                  <c:v>1.36</c:v>
                </c:pt>
                <c:pt idx="125">
                  <c:v>1.3480000000000001</c:v>
                </c:pt>
                <c:pt idx="126">
                  <c:v>1.3530000000000002</c:v>
                </c:pt>
                <c:pt idx="127">
                  <c:v>1.3319999999999999</c:v>
                </c:pt>
                <c:pt idx="128">
                  <c:v>1.335</c:v>
                </c:pt>
                <c:pt idx="129">
                  <c:v>1.3419999999999999</c:v>
                </c:pt>
                <c:pt idx="130">
                  <c:v>1.357</c:v>
                </c:pt>
                <c:pt idx="131">
                  <c:v>1.345</c:v>
                </c:pt>
                <c:pt idx="132">
                  <c:v>1.361</c:v>
                </c:pt>
                <c:pt idx="133">
                  <c:v>1.381</c:v>
                </c:pt>
                <c:pt idx="134">
                  <c:v>1.3759999999999999</c:v>
                </c:pt>
                <c:pt idx="135">
                  <c:v>1.355</c:v>
                </c:pt>
                <c:pt idx="136">
                  <c:v>1.355</c:v>
                </c:pt>
                <c:pt idx="137">
                  <c:v>1.357</c:v>
                </c:pt>
                <c:pt idx="138">
                  <c:v>1.365</c:v>
                </c:pt>
                <c:pt idx="139">
                  <c:v>1.3530000000000002</c:v>
                </c:pt>
                <c:pt idx="140">
                  <c:v>1.355</c:v>
                </c:pt>
                <c:pt idx="141">
                  <c:v>1.367</c:v>
                </c:pt>
                <c:pt idx="142">
                  <c:v>1.357</c:v>
                </c:pt>
                <c:pt idx="143">
                  <c:v>1.385</c:v>
                </c:pt>
                <c:pt idx="144">
                  <c:v>1.4159999999999999</c:v>
                </c:pt>
                <c:pt idx="145">
                  <c:v>1.4219999999999999</c:v>
                </c:pt>
                <c:pt idx="146">
                  <c:v>1.4430000000000001</c:v>
                </c:pt>
                <c:pt idx="147">
                  <c:v>1.4269999999999998</c:v>
                </c:pt>
                <c:pt idx="148">
                  <c:v>1.4269999999999998</c:v>
                </c:pt>
                <c:pt idx="149">
                  <c:v>1.4059999999999999</c:v>
                </c:pt>
                <c:pt idx="150">
                  <c:v>1.37</c:v>
                </c:pt>
                <c:pt idx="151">
                  <c:v>1.3359999999999999</c:v>
                </c:pt>
                <c:pt idx="152">
                  <c:v>1.3159999999999998</c:v>
                </c:pt>
                <c:pt idx="153">
                  <c:v>1.3159999999999998</c:v>
                </c:pt>
                <c:pt idx="154">
                  <c:v>1.3219999999999998</c:v>
                </c:pt>
                <c:pt idx="155">
                  <c:v>1.371</c:v>
                </c:pt>
                <c:pt idx="156">
                  <c:v>1.4169999999999998</c:v>
                </c:pt>
                <c:pt idx="157">
                  <c:v>1.4119999999999999</c:v>
                </c:pt>
                <c:pt idx="158">
                  <c:v>1.423</c:v>
                </c:pt>
                <c:pt idx="159">
                  <c:v>1.4219999999999999</c:v>
                </c:pt>
                <c:pt idx="160">
                  <c:v>1.4369999999999998</c:v>
                </c:pt>
                <c:pt idx="161">
                  <c:v>1.4990000000000001</c:v>
                </c:pt>
                <c:pt idx="162">
                  <c:v>1.5819999999999999</c:v>
                </c:pt>
                <c:pt idx="163">
                  <c:v>1.63</c:v>
                </c:pt>
                <c:pt idx="164">
                  <c:v>1.617</c:v>
                </c:pt>
                <c:pt idx="165">
                  <c:v>1.641</c:v>
                </c:pt>
                <c:pt idx="166">
                  <c:v>1.663</c:v>
                </c:pt>
                <c:pt idx="167">
                  <c:v>1.673</c:v>
                </c:pt>
                <c:pt idx="168">
                  <c:v>1.6259999999999999</c:v>
                </c:pt>
                <c:pt idx="169">
                  <c:v>1.577</c:v>
                </c:pt>
                <c:pt idx="170">
                  <c:v>1.5569999999999999</c:v>
                </c:pt>
                <c:pt idx="171">
                  <c:v>1.5209999999999999</c:v>
                </c:pt>
                <c:pt idx="172">
                  <c:v>1.504</c:v>
                </c:pt>
                <c:pt idx="173">
                  <c:v>1.486</c:v>
                </c:pt>
                <c:pt idx="174">
                  <c:v>1.4409999999999998</c:v>
                </c:pt>
                <c:pt idx="175">
                  <c:v>1.4269999999999998</c:v>
                </c:pt>
                <c:pt idx="176">
                  <c:v>1.444</c:v>
                </c:pt>
                <c:pt idx="177">
                  <c:v>1.4390000000000001</c:v>
                </c:pt>
                <c:pt idx="178">
                  <c:v>1.4280000000000002</c:v>
                </c:pt>
                <c:pt idx="179">
                  <c:v>1.456</c:v>
                </c:pt>
                <c:pt idx="180">
                  <c:v>1.48</c:v>
                </c:pt>
                <c:pt idx="181">
                  <c:v>1.4509999999999998</c:v>
                </c:pt>
                <c:pt idx="182">
                  <c:v>1.4430000000000001</c:v>
                </c:pt>
                <c:pt idx="183">
                  <c:v>1.4480000000000002</c:v>
                </c:pt>
                <c:pt idx="184">
                  <c:v>1.4890000000000001</c:v>
                </c:pt>
                <c:pt idx="185">
                  <c:v>1.496</c:v>
                </c:pt>
                <c:pt idx="186">
                  <c:v>1.4880000000000002</c:v>
                </c:pt>
                <c:pt idx="187">
                  <c:v>1.516</c:v>
                </c:pt>
                <c:pt idx="188">
                  <c:v>1.55</c:v>
                </c:pt>
                <c:pt idx="189">
                  <c:v>1.5940000000000001</c:v>
                </c:pt>
                <c:pt idx="190">
                  <c:v>1.6930000000000001</c:v>
                </c:pt>
                <c:pt idx="191">
                  <c:v>1.6880000000000002</c:v>
                </c:pt>
                <c:pt idx="192">
                  <c:v>1.653</c:v>
                </c:pt>
                <c:pt idx="193">
                  <c:v>1.6359999999999999</c:v>
                </c:pt>
                <c:pt idx="194">
                  <c:v>1.58</c:v>
                </c:pt>
                <c:pt idx="195">
                  <c:v>1.524</c:v>
                </c:pt>
                <c:pt idx="196">
                  <c:v>1.5109999999999999</c:v>
                </c:pt>
                <c:pt idx="197">
                  <c:v>1.5149999999999999</c:v>
                </c:pt>
                <c:pt idx="198">
                  <c:v>1.5269999999999999</c:v>
                </c:pt>
                <c:pt idx="199">
                  <c:v>1.4990000000000001</c:v>
                </c:pt>
                <c:pt idx="200">
                  <c:v>1.494</c:v>
                </c:pt>
                <c:pt idx="201">
                  <c:v>1.464</c:v>
                </c:pt>
                <c:pt idx="202">
                  <c:v>1.4590000000000001</c:v>
                </c:pt>
                <c:pt idx="203">
                  <c:v>1.4780000000000002</c:v>
                </c:pt>
                <c:pt idx="204">
                  <c:v>1.454</c:v>
                </c:pt>
                <c:pt idx="205">
                  <c:v>1.4409999999999998</c:v>
                </c:pt>
                <c:pt idx="206">
                  <c:v>1.4330000000000001</c:v>
                </c:pt>
                <c:pt idx="207">
                  <c:v>1.4590000000000001</c:v>
                </c:pt>
                <c:pt idx="208">
                  <c:v>1.454</c:v>
                </c:pt>
                <c:pt idx="209">
                  <c:v>1.492</c:v>
                </c:pt>
                <c:pt idx="210">
                  <c:v>1.544</c:v>
                </c:pt>
                <c:pt idx="211">
                  <c:v>1.579</c:v>
                </c:pt>
                <c:pt idx="212">
                  <c:v>1.6040000000000001</c:v>
                </c:pt>
                <c:pt idx="213">
                  <c:v>1.591</c:v>
                </c:pt>
                <c:pt idx="214">
                  <c:v>1.609</c:v>
                </c:pt>
                <c:pt idx="215">
                  <c:v>1.617</c:v>
                </c:pt>
                <c:pt idx="216">
                  <c:v>1.641</c:v>
                </c:pt>
                <c:pt idx="217">
                  <c:v>1.6640000000000001</c:v>
                </c:pt>
                <c:pt idx="218">
                  <c:v>1.69</c:v>
                </c:pt>
                <c:pt idx="219">
                  <c:v>1.675</c:v>
                </c:pt>
                <c:pt idx="220">
                  <c:v>1.6980000000000002</c:v>
                </c:pt>
                <c:pt idx="221">
                  <c:v>1.716</c:v>
                </c:pt>
                <c:pt idx="222">
                  <c:v>1.7369999999999999</c:v>
                </c:pt>
                <c:pt idx="223">
                  <c:v>1.74</c:v>
                </c:pt>
                <c:pt idx="224">
                  <c:v>1.7730000000000001</c:v>
                </c:pt>
                <c:pt idx="225">
                  <c:v>1.774</c:v>
                </c:pt>
                <c:pt idx="226">
                  <c:v>1.8109999999999999</c:v>
                </c:pt>
                <c:pt idx="227">
                  <c:v>1.9040000000000001</c:v>
                </c:pt>
                <c:pt idx="228">
                  <c:v>1.9790000000000001</c:v>
                </c:pt>
                <c:pt idx="229">
                  <c:v>2.0259999999999998</c:v>
                </c:pt>
                <c:pt idx="230">
                  <c:v>2.004</c:v>
                </c:pt>
                <c:pt idx="231">
                  <c:v>1.9830000000000001</c:v>
                </c:pt>
                <c:pt idx="232">
                  <c:v>1.9259999999999999</c:v>
                </c:pt>
                <c:pt idx="233">
                  <c:v>1.8730000000000002</c:v>
                </c:pt>
                <c:pt idx="234">
                  <c:v>1.859</c:v>
                </c:pt>
                <c:pt idx="235">
                  <c:v>1.835</c:v>
                </c:pt>
                <c:pt idx="236">
                  <c:v>1.869</c:v>
                </c:pt>
                <c:pt idx="237">
                  <c:v>1.8880000000000001</c:v>
                </c:pt>
                <c:pt idx="238">
                  <c:v>1.861</c:v>
                </c:pt>
                <c:pt idx="239">
                  <c:v>1.8459999999999999</c:v>
                </c:pt>
                <c:pt idx="240">
                  <c:v>1.839</c:v>
                </c:pt>
                <c:pt idx="241">
                  <c:v>1.8419999999999999</c:v>
                </c:pt>
                <c:pt idx="242">
                  <c:v>1.8540000000000001</c:v>
                </c:pt>
                <c:pt idx="243">
                  <c:v>1.827</c:v>
                </c:pt>
                <c:pt idx="244">
                  <c:v>1.8149999999999999</c:v>
                </c:pt>
                <c:pt idx="245">
                  <c:v>1.8130000000000002</c:v>
                </c:pt>
                <c:pt idx="246">
                  <c:v>1.839</c:v>
                </c:pt>
                <c:pt idx="247">
                  <c:v>1.895</c:v>
                </c:pt>
                <c:pt idx="248">
                  <c:v>1.9019999999999999</c:v>
                </c:pt>
                <c:pt idx="249">
                  <c:v>1.9490000000000001</c:v>
                </c:pt>
                <c:pt idx="250">
                  <c:v>1.984</c:v>
                </c:pt>
                <c:pt idx="251">
                  <c:v>1.98</c:v>
                </c:pt>
                <c:pt idx="252">
                  <c:v>1.986</c:v>
                </c:pt>
                <c:pt idx="253">
                  <c:v>1.9509999999999998</c:v>
                </c:pt>
                <c:pt idx="254">
                  <c:v>1.9180000000000001</c:v>
                </c:pt>
                <c:pt idx="255">
                  <c:v>1.901</c:v>
                </c:pt>
                <c:pt idx="256">
                  <c:v>1.903</c:v>
                </c:pt>
                <c:pt idx="257">
                  <c:v>1.8680000000000001</c:v>
                </c:pt>
                <c:pt idx="258">
                  <c:v>1.7990000000000002</c:v>
                </c:pt>
                <c:pt idx="259">
                  <c:v>1.7769999999999999</c:v>
                </c:pt>
                <c:pt idx="260">
                  <c:v>1.754</c:v>
                </c:pt>
                <c:pt idx="261">
                  <c:v>1.7450000000000001</c:v>
                </c:pt>
                <c:pt idx="262">
                  <c:v>1.7709999999999999</c:v>
                </c:pt>
                <c:pt idx="263">
                  <c:v>1.8019999999999998</c:v>
                </c:pt>
                <c:pt idx="264">
                  <c:v>1.839</c:v>
                </c:pt>
                <c:pt idx="265">
                  <c:v>1.8959999999999999</c:v>
                </c:pt>
                <c:pt idx="266">
                  <c:v>1.89</c:v>
                </c:pt>
                <c:pt idx="267">
                  <c:v>1.8730000000000002</c:v>
                </c:pt>
                <c:pt idx="268">
                  <c:v>1.8780000000000001</c:v>
                </c:pt>
                <c:pt idx="269">
                  <c:v>1.9040000000000001</c:v>
                </c:pt>
                <c:pt idx="270">
                  <c:v>1.9790000000000001</c:v>
                </c:pt>
                <c:pt idx="271">
                  <c:v>2.0390000000000001</c:v>
                </c:pt>
                <c:pt idx="272">
                  <c:v>2.0950000000000002</c:v>
                </c:pt>
                <c:pt idx="273">
                  <c:v>2.137</c:v>
                </c:pt>
                <c:pt idx="274">
                  <c:v>2.1959999999999997</c:v>
                </c:pt>
                <c:pt idx="275">
                  <c:v>2.2509999999999999</c:v>
                </c:pt>
                <c:pt idx="276">
                  <c:v>2.198</c:v>
                </c:pt>
                <c:pt idx="277">
                  <c:v>2.1970000000000001</c:v>
                </c:pt>
                <c:pt idx="278">
                  <c:v>2.1909999999999998</c:v>
                </c:pt>
                <c:pt idx="279">
                  <c:v>2.137</c:v>
                </c:pt>
                <c:pt idx="280">
                  <c:v>2.1160000000000001</c:v>
                </c:pt>
                <c:pt idx="281">
                  <c:v>2.077</c:v>
                </c:pt>
                <c:pt idx="282">
                  <c:v>2.0510000000000002</c:v>
                </c:pt>
                <c:pt idx="283">
                  <c:v>2.0780000000000003</c:v>
                </c:pt>
                <c:pt idx="284">
                  <c:v>2.0990000000000002</c:v>
                </c:pt>
                <c:pt idx="285">
                  <c:v>2.1280000000000001</c:v>
                </c:pt>
                <c:pt idx="286">
                  <c:v>2.1859999999999999</c:v>
                </c:pt>
                <c:pt idx="287">
                  <c:v>2.1890000000000001</c:v>
                </c:pt>
                <c:pt idx="288">
                  <c:v>2.2919999999999998</c:v>
                </c:pt>
                <c:pt idx="289">
                  <c:v>2.2719999999999998</c:v>
                </c:pt>
                <c:pt idx="290">
                  <c:v>2.2349999999999999</c:v>
                </c:pt>
                <c:pt idx="291">
                  <c:v>2.2389999999999999</c:v>
                </c:pt>
                <c:pt idx="292">
                  <c:v>2.323</c:v>
                </c:pt>
                <c:pt idx="293">
                  <c:v>2.5190000000000001</c:v>
                </c:pt>
                <c:pt idx="294">
                  <c:v>2.5830000000000002</c:v>
                </c:pt>
                <c:pt idx="295">
                  <c:v>2.5810000000000004</c:v>
                </c:pt>
                <c:pt idx="296">
                  <c:v>3.0369999999999999</c:v>
                </c:pt>
                <c:pt idx="297">
                  <c:v>2.9119999999999999</c:v>
                </c:pt>
                <c:pt idx="298">
                  <c:v>2.73</c:v>
                </c:pt>
                <c:pt idx="299">
                  <c:v>2.7669999999999999</c:v>
                </c:pt>
                <c:pt idx="300">
                  <c:v>2.9219999999999997</c:v>
                </c:pt>
                <c:pt idx="301">
                  <c:v>2.8280000000000003</c:v>
                </c:pt>
                <c:pt idx="302">
                  <c:v>2.6930000000000001</c:v>
                </c:pt>
                <c:pt idx="303">
                  <c:v>2.5639999999999996</c:v>
                </c:pt>
                <c:pt idx="304">
                  <c:v>2.4380000000000002</c:v>
                </c:pt>
                <c:pt idx="305">
                  <c:v>2.3359999999999999</c:v>
                </c:pt>
                <c:pt idx="306">
                  <c:v>2.258</c:v>
                </c:pt>
                <c:pt idx="307">
                  <c:v>2.1680000000000001</c:v>
                </c:pt>
                <c:pt idx="308">
                  <c:v>2.1240000000000001</c:v>
                </c:pt>
                <c:pt idx="309">
                  <c:v>2.1269999999999998</c:v>
                </c:pt>
                <c:pt idx="310">
                  <c:v>2.1749999999999998</c:v>
                </c:pt>
                <c:pt idx="311">
                  <c:v>2.2050000000000001</c:v>
                </c:pt>
                <c:pt idx="312">
                  <c:v>2.1880000000000002</c:v>
                </c:pt>
                <c:pt idx="313">
                  <c:v>2.2359999999999998</c:v>
                </c:pt>
                <c:pt idx="314">
                  <c:v>2.3209999999999997</c:v>
                </c:pt>
                <c:pt idx="315">
                  <c:v>2.2969999999999997</c:v>
                </c:pt>
                <c:pt idx="316">
                  <c:v>2.3140000000000001</c:v>
                </c:pt>
                <c:pt idx="317">
                  <c:v>2.3319999999999999</c:v>
                </c:pt>
                <c:pt idx="318">
                  <c:v>2.31</c:v>
                </c:pt>
                <c:pt idx="319">
                  <c:v>2.246</c:v>
                </c:pt>
                <c:pt idx="320">
                  <c:v>2.2050000000000001</c:v>
                </c:pt>
                <c:pt idx="321">
                  <c:v>2.2359999999999998</c:v>
                </c:pt>
                <c:pt idx="322">
                  <c:v>2.3209999999999997</c:v>
                </c:pt>
                <c:pt idx="323">
                  <c:v>2.355</c:v>
                </c:pt>
                <c:pt idx="324">
                  <c:v>2.4950000000000001</c:v>
                </c:pt>
                <c:pt idx="325">
                  <c:v>2.4790000000000001</c:v>
                </c:pt>
                <c:pt idx="326">
                  <c:v>2.5669999999999997</c:v>
                </c:pt>
                <c:pt idx="327">
                  <c:v>2.6630000000000003</c:v>
                </c:pt>
                <c:pt idx="328">
                  <c:v>2.7639999999999998</c:v>
                </c:pt>
                <c:pt idx="329">
                  <c:v>2.8810000000000002</c:v>
                </c:pt>
                <c:pt idx="330">
                  <c:v>2.8660000000000001</c:v>
                </c:pt>
                <c:pt idx="331">
                  <c:v>2.8339999999999996</c:v>
                </c:pt>
                <c:pt idx="332">
                  <c:v>2.8710000000000004</c:v>
                </c:pt>
                <c:pt idx="333">
                  <c:v>2.8010000000000002</c:v>
                </c:pt>
                <c:pt idx="334">
                  <c:v>2.7839999999999998</c:v>
                </c:pt>
                <c:pt idx="335">
                  <c:v>2.8110000000000004</c:v>
                </c:pt>
                <c:pt idx="336">
                  <c:v>2.8330000000000002</c:v>
                </c:pt>
                <c:pt idx="337">
                  <c:v>2.7930000000000001</c:v>
                </c:pt>
                <c:pt idx="338">
                  <c:v>2.7960000000000003</c:v>
                </c:pt>
                <c:pt idx="339">
                  <c:v>2.8730000000000002</c:v>
                </c:pt>
                <c:pt idx="340">
                  <c:v>2.91</c:v>
                </c:pt>
                <c:pt idx="341">
                  <c:v>2.9279999999999999</c:v>
                </c:pt>
                <c:pt idx="342">
                  <c:v>2.95</c:v>
                </c:pt>
                <c:pt idx="343">
                  <c:v>2.9550000000000001</c:v>
                </c:pt>
                <c:pt idx="344">
                  <c:v>3.0039999999999996</c:v>
                </c:pt>
                <c:pt idx="345">
                  <c:v>2.9580000000000002</c:v>
                </c:pt>
                <c:pt idx="346">
                  <c:v>2.8769999999999998</c:v>
                </c:pt>
                <c:pt idx="347">
                  <c:v>2.8</c:v>
                </c:pt>
                <c:pt idx="348">
                  <c:v>2.68</c:v>
                </c:pt>
                <c:pt idx="349">
                  <c:v>2.5630000000000002</c:v>
                </c:pt>
                <c:pt idx="350">
                  <c:v>2.4409999999999998</c:v>
                </c:pt>
                <c:pt idx="351">
                  <c:v>2.3199999999999998</c:v>
                </c:pt>
                <c:pt idx="352">
                  <c:v>2.2629999999999999</c:v>
                </c:pt>
                <c:pt idx="353">
                  <c:v>2.222</c:v>
                </c:pt>
                <c:pt idx="354">
                  <c:v>2.1949999999999998</c:v>
                </c:pt>
                <c:pt idx="355">
                  <c:v>2.1859999999999999</c:v>
                </c:pt>
                <c:pt idx="356">
                  <c:v>2.2040000000000002</c:v>
                </c:pt>
                <c:pt idx="357">
                  <c:v>2.1890000000000001</c:v>
                </c:pt>
                <c:pt idx="358">
                  <c:v>2.2159999999999997</c:v>
                </c:pt>
                <c:pt idx="359">
                  <c:v>2.218</c:v>
                </c:pt>
                <c:pt idx="360">
                  <c:v>2.2210000000000001</c:v>
                </c:pt>
                <c:pt idx="361">
                  <c:v>2.2769999999999997</c:v>
                </c:pt>
                <c:pt idx="362">
                  <c:v>2.2669999999999999</c:v>
                </c:pt>
                <c:pt idx="363">
                  <c:v>2.29</c:v>
                </c:pt>
                <c:pt idx="364">
                  <c:v>2.3029999999999999</c:v>
                </c:pt>
                <c:pt idx="365">
                  <c:v>2.2959999999999998</c:v>
                </c:pt>
                <c:pt idx="366">
                  <c:v>2.258</c:v>
                </c:pt>
                <c:pt idx="367">
                  <c:v>2.173</c:v>
                </c:pt>
                <c:pt idx="368">
                  <c:v>2.1069999999999998</c:v>
                </c:pt>
                <c:pt idx="369">
                  <c:v>2.1190000000000002</c:v>
                </c:pt>
                <c:pt idx="370">
                  <c:v>2.1509999999999998</c:v>
                </c:pt>
                <c:pt idx="371">
                  <c:v>2.198</c:v>
                </c:pt>
                <c:pt idx="372">
                  <c:v>2.2509999999999999</c:v>
                </c:pt>
                <c:pt idx="373">
                  <c:v>2.3380000000000001</c:v>
                </c:pt>
                <c:pt idx="374">
                  <c:v>2.46</c:v>
                </c:pt>
                <c:pt idx="375">
                  <c:v>2.4990000000000001</c:v>
                </c:pt>
                <c:pt idx="376">
                  <c:v>2.5110000000000001</c:v>
                </c:pt>
                <c:pt idx="377">
                  <c:v>2.54</c:v>
                </c:pt>
                <c:pt idx="378">
                  <c:v>2.6360000000000001</c:v>
                </c:pt>
                <c:pt idx="379">
                  <c:v>2.7460000000000004</c:v>
                </c:pt>
                <c:pt idx="380">
                  <c:v>2.8220000000000001</c:v>
                </c:pt>
                <c:pt idx="381">
                  <c:v>2.8110000000000004</c:v>
                </c:pt>
                <c:pt idx="382">
                  <c:v>2.9219999999999997</c:v>
                </c:pt>
                <c:pt idx="383">
                  <c:v>3.0019999999999998</c:v>
                </c:pt>
                <c:pt idx="384">
                  <c:v>3.069</c:v>
                </c:pt>
                <c:pt idx="385">
                  <c:v>3.2110000000000003</c:v>
                </c:pt>
                <c:pt idx="386">
                  <c:v>3.1949999999999998</c:v>
                </c:pt>
                <c:pt idx="387">
                  <c:v>3.1319999999999997</c:v>
                </c:pt>
                <c:pt idx="388">
                  <c:v>3.04</c:v>
                </c:pt>
                <c:pt idx="389">
                  <c:v>2.9739999999999998</c:v>
                </c:pt>
                <c:pt idx="390">
                  <c:v>2.9510000000000001</c:v>
                </c:pt>
                <c:pt idx="391">
                  <c:v>2.9330000000000003</c:v>
                </c:pt>
                <c:pt idx="392">
                  <c:v>2.9710000000000001</c:v>
                </c:pt>
                <c:pt idx="393">
                  <c:v>3.0460000000000003</c:v>
                </c:pt>
                <c:pt idx="394">
                  <c:v>2.9380000000000002</c:v>
                </c:pt>
                <c:pt idx="395">
                  <c:v>2.8489999999999998</c:v>
                </c:pt>
                <c:pt idx="396">
                  <c:v>2.8160000000000003</c:v>
                </c:pt>
                <c:pt idx="397">
                  <c:v>2.7519999999999998</c:v>
                </c:pt>
                <c:pt idx="398">
                  <c:v>2.7829999999999999</c:v>
                </c:pt>
                <c:pt idx="399">
                  <c:v>2.7560000000000002</c:v>
                </c:pt>
                <c:pt idx="400">
                  <c:v>2.8180000000000001</c:v>
                </c:pt>
                <c:pt idx="401">
                  <c:v>2.84</c:v>
                </c:pt>
                <c:pt idx="402">
                  <c:v>2.7919999999999998</c:v>
                </c:pt>
                <c:pt idx="403">
                  <c:v>2.8160000000000003</c:v>
                </c:pt>
                <c:pt idx="404">
                  <c:v>2.7839999999999998</c:v>
                </c:pt>
                <c:pt idx="405">
                  <c:v>2.7610000000000001</c:v>
                </c:pt>
                <c:pt idx="406">
                  <c:v>2.7460000000000004</c:v>
                </c:pt>
                <c:pt idx="407">
                  <c:v>2.806</c:v>
                </c:pt>
                <c:pt idx="408">
                  <c:v>2.859</c:v>
                </c:pt>
                <c:pt idx="409">
                  <c:v>3.0069999999999997</c:v>
                </c:pt>
                <c:pt idx="410">
                  <c:v>3.1010000000000004</c:v>
                </c:pt>
                <c:pt idx="411">
                  <c:v>3.077</c:v>
                </c:pt>
                <c:pt idx="412">
                  <c:v>3.0720000000000001</c:v>
                </c:pt>
                <c:pt idx="413">
                  <c:v>3.0289999999999999</c:v>
                </c:pt>
                <c:pt idx="414">
                  <c:v>2.9569999999999999</c:v>
                </c:pt>
                <c:pt idx="415">
                  <c:v>2.9619999999999997</c:v>
                </c:pt>
                <c:pt idx="416">
                  <c:v>2.9430000000000001</c:v>
                </c:pt>
                <c:pt idx="417">
                  <c:v>3.028</c:v>
                </c:pt>
                <c:pt idx="418">
                  <c:v>3.0880000000000001</c:v>
                </c:pt>
                <c:pt idx="419">
                  <c:v>3.0410000000000004</c:v>
                </c:pt>
                <c:pt idx="420">
                  <c:v>2.9910000000000001</c:v>
                </c:pt>
                <c:pt idx="421">
                  <c:v>2.9530000000000003</c:v>
                </c:pt>
                <c:pt idx="422">
                  <c:v>2.9660000000000002</c:v>
                </c:pt>
                <c:pt idx="423">
                  <c:v>2.9470000000000001</c:v>
                </c:pt>
                <c:pt idx="424">
                  <c:v>3.0350000000000001</c:v>
                </c:pt>
                <c:pt idx="425">
                  <c:v>3.1150000000000002</c:v>
                </c:pt>
                <c:pt idx="426">
                  <c:v>3.137</c:v>
                </c:pt>
                <c:pt idx="427">
                  <c:v>3.2</c:v>
                </c:pt>
                <c:pt idx="428">
                  <c:v>3.2569999999999997</c:v>
                </c:pt>
                <c:pt idx="429">
                  <c:v>3.2239999999999998</c:v>
                </c:pt>
                <c:pt idx="430">
                  <c:v>3.2589999999999999</c:v>
                </c:pt>
                <c:pt idx="431">
                  <c:v>3.2989999999999999</c:v>
                </c:pt>
                <c:pt idx="432">
                  <c:v>3.35</c:v>
                </c:pt>
                <c:pt idx="433">
                  <c:v>3.4670000000000001</c:v>
                </c:pt>
                <c:pt idx="434">
                  <c:v>3.5660000000000003</c:v>
                </c:pt>
                <c:pt idx="435">
                  <c:v>3.5710000000000002</c:v>
                </c:pt>
                <c:pt idx="436">
                  <c:v>3.694</c:v>
                </c:pt>
                <c:pt idx="437">
                  <c:v>3.762</c:v>
                </c:pt>
                <c:pt idx="438">
                  <c:v>3.9130000000000003</c:v>
                </c:pt>
                <c:pt idx="439">
                  <c:v>3.9319999999999999</c:v>
                </c:pt>
                <c:pt idx="440">
                  <c:v>3.9789999999999996</c:v>
                </c:pt>
                <c:pt idx="441">
                  <c:v>4.0069999999999997</c:v>
                </c:pt>
                <c:pt idx="442">
                  <c:v>4.0019999999999998</c:v>
                </c:pt>
                <c:pt idx="443">
                  <c:v>4.0270000000000001</c:v>
                </c:pt>
                <c:pt idx="444">
                  <c:v>4.0510000000000002</c:v>
                </c:pt>
                <c:pt idx="445">
                  <c:v>4.0539999999999994</c:v>
                </c:pt>
                <c:pt idx="446">
                  <c:v>4.0049999999999999</c:v>
                </c:pt>
                <c:pt idx="447">
                  <c:v>3.8960000000000004</c:v>
                </c:pt>
                <c:pt idx="448">
                  <c:v>3.8280000000000003</c:v>
                </c:pt>
                <c:pt idx="449">
                  <c:v>3.7639999999999998</c:v>
                </c:pt>
                <c:pt idx="450">
                  <c:v>3.7060000000000004</c:v>
                </c:pt>
                <c:pt idx="451">
                  <c:v>3.66</c:v>
                </c:pt>
                <c:pt idx="452">
                  <c:v>3.6669999999999998</c:v>
                </c:pt>
                <c:pt idx="453">
                  <c:v>3.637</c:v>
                </c:pt>
                <c:pt idx="454">
                  <c:v>3.867</c:v>
                </c:pt>
                <c:pt idx="455">
                  <c:v>3.7319999999999998</c:v>
                </c:pt>
                <c:pt idx="456">
                  <c:v>3.6439999999999997</c:v>
                </c:pt>
                <c:pt idx="457">
                  <c:v>3.4849999999999999</c:v>
                </c:pt>
                <c:pt idx="458">
                  <c:v>3.109</c:v>
                </c:pt>
                <c:pt idx="459">
                  <c:v>2.855</c:v>
                </c:pt>
                <c:pt idx="460">
                  <c:v>2.589</c:v>
                </c:pt>
                <c:pt idx="461">
                  <c:v>2.34</c:v>
                </c:pt>
                <c:pt idx="462">
                  <c:v>2.17</c:v>
                </c:pt>
                <c:pt idx="463">
                  <c:v>2.0269999999999997</c:v>
                </c:pt>
                <c:pt idx="464">
                  <c:v>1.857</c:v>
                </c:pt>
                <c:pt idx="465">
                  <c:v>1.79</c:v>
                </c:pt>
                <c:pt idx="466">
                  <c:v>1.681</c:v>
                </c:pt>
                <c:pt idx="467">
                  <c:v>1.6480000000000001</c:v>
                </c:pt>
                <c:pt idx="468">
                  <c:v>1.635</c:v>
                </c:pt>
                <c:pt idx="469">
                  <c:v>1.59</c:v>
                </c:pt>
                <c:pt idx="470">
                  <c:v>1.6719999999999999</c:v>
                </c:pt>
                <c:pt idx="471">
                  <c:v>1.7719999999999998</c:v>
                </c:pt>
                <c:pt idx="472">
                  <c:v>1.8319999999999999</c:v>
                </c:pt>
                <c:pt idx="473">
                  <c:v>1.8130000000000002</c:v>
                </c:pt>
                <c:pt idx="474">
                  <c:v>1.871</c:v>
                </c:pt>
                <c:pt idx="475">
                  <c:v>1.8969999999999998</c:v>
                </c:pt>
                <c:pt idx="476">
                  <c:v>1.931</c:v>
                </c:pt>
                <c:pt idx="477">
                  <c:v>1.8680000000000001</c:v>
                </c:pt>
                <c:pt idx="478">
                  <c:v>1.91</c:v>
                </c:pt>
                <c:pt idx="479">
                  <c:v>1.9180000000000001</c:v>
                </c:pt>
                <c:pt idx="480">
                  <c:v>1.885</c:v>
                </c:pt>
                <c:pt idx="481">
                  <c:v>1.944</c:v>
                </c:pt>
                <c:pt idx="482">
                  <c:v>2.0299999999999998</c:v>
                </c:pt>
                <c:pt idx="483">
                  <c:v>2.0110000000000001</c:v>
                </c:pt>
                <c:pt idx="484">
                  <c:v>2.0249999999999999</c:v>
                </c:pt>
                <c:pt idx="485">
                  <c:v>2.0310000000000001</c:v>
                </c:pt>
                <c:pt idx="486">
                  <c:v>2.016</c:v>
                </c:pt>
                <c:pt idx="487">
                  <c:v>2.0449999999999999</c:v>
                </c:pt>
                <c:pt idx="488">
                  <c:v>2.218</c:v>
                </c:pt>
                <c:pt idx="489">
                  <c:v>2.2810000000000001</c:v>
                </c:pt>
                <c:pt idx="490">
                  <c:v>2.4140000000000001</c:v>
                </c:pt>
                <c:pt idx="491">
                  <c:v>2.5019999999999998</c:v>
                </c:pt>
                <c:pt idx="492">
                  <c:v>2.6</c:v>
                </c:pt>
                <c:pt idx="493">
                  <c:v>2.6389999999999998</c:v>
                </c:pt>
                <c:pt idx="494">
                  <c:v>2.65</c:v>
                </c:pt>
                <c:pt idx="495">
                  <c:v>2.593</c:v>
                </c:pt>
                <c:pt idx="496">
                  <c:v>2.5630000000000002</c:v>
                </c:pt>
                <c:pt idx="497">
                  <c:v>2.4790000000000001</c:v>
                </c:pt>
                <c:pt idx="498">
                  <c:v>2.411</c:v>
                </c:pt>
                <c:pt idx="499">
                  <c:v>2.46</c:v>
                </c:pt>
                <c:pt idx="500">
                  <c:v>2.5110000000000001</c:v>
                </c:pt>
                <c:pt idx="501">
                  <c:v>2.5960000000000001</c:v>
                </c:pt>
                <c:pt idx="502">
                  <c:v>2.58</c:v>
                </c:pt>
                <c:pt idx="503">
                  <c:v>2.5720000000000001</c:v>
                </c:pt>
                <c:pt idx="504">
                  <c:v>2.5529999999999999</c:v>
                </c:pt>
                <c:pt idx="505">
                  <c:v>2.5190000000000001</c:v>
                </c:pt>
                <c:pt idx="506">
                  <c:v>2.4990000000000001</c:v>
                </c:pt>
                <c:pt idx="507">
                  <c:v>2.4769999999999999</c:v>
                </c:pt>
                <c:pt idx="508">
                  <c:v>2.4249999999999998</c:v>
                </c:pt>
                <c:pt idx="509">
                  <c:v>2.3959999999999999</c:v>
                </c:pt>
                <c:pt idx="510">
                  <c:v>2.4319999999999999</c:v>
                </c:pt>
                <c:pt idx="511">
                  <c:v>2.532</c:v>
                </c:pt>
                <c:pt idx="512">
                  <c:v>2.641</c:v>
                </c:pt>
                <c:pt idx="513">
                  <c:v>2.66</c:v>
                </c:pt>
                <c:pt idx="514">
                  <c:v>2.6269999999999998</c:v>
                </c:pt>
                <c:pt idx="515">
                  <c:v>2.585</c:v>
                </c:pt>
                <c:pt idx="516">
                  <c:v>2.6030000000000002</c:v>
                </c:pt>
                <c:pt idx="517">
                  <c:v>2.5939999999999999</c:v>
                </c:pt>
                <c:pt idx="518">
                  <c:v>2.6010000000000004</c:v>
                </c:pt>
                <c:pt idx="519">
                  <c:v>2.56</c:v>
                </c:pt>
                <c:pt idx="520">
                  <c:v>2.5459999999999998</c:v>
                </c:pt>
                <c:pt idx="521">
                  <c:v>2.5639999999999996</c:v>
                </c:pt>
                <c:pt idx="522">
                  <c:v>2.6269999999999998</c:v>
                </c:pt>
                <c:pt idx="523">
                  <c:v>2.7170000000000001</c:v>
                </c:pt>
                <c:pt idx="524">
                  <c:v>2.7030000000000003</c:v>
                </c:pt>
                <c:pt idx="525">
                  <c:v>2.6660000000000004</c:v>
                </c:pt>
                <c:pt idx="526">
                  <c:v>2.6180000000000003</c:v>
                </c:pt>
                <c:pt idx="527">
                  <c:v>2.6110000000000002</c:v>
                </c:pt>
                <c:pt idx="528">
                  <c:v>2.5630000000000002</c:v>
                </c:pt>
                <c:pt idx="529">
                  <c:v>2.6210000000000004</c:v>
                </c:pt>
                <c:pt idx="530">
                  <c:v>2.6710000000000003</c:v>
                </c:pt>
                <c:pt idx="531">
                  <c:v>2.7210000000000001</c:v>
                </c:pt>
                <c:pt idx="532">
                  <c:v>2.76</c:v>
                </c:pt>
                <c:pt idx="533">
                  <c:v>2.7919999999999998</c:v>
                </c:pt>
                <c:pt idx="534">
                  <c:v>2.7650000000000001</c:v>
                </c:pt>
                <c:pt idx="535">
                  <c:v>2.7949999999999999</c:v>
                </c:pt>
                <c:pt idx="536">
                  <c:v>2.8289999999999997</c:v>
                </c:pt>
                <c:pt idx="537">
                  <c:v>2.8310000000000004</c:v>
                </c:pt>
                <c:pt idx="538">
                  <c:v>2.8149999999999999</c:v>
                </c:pt>
                <c:pt idx="539">
                  <c:v>2.8639999999999999</c:v>
                </c:pt>
                <c:pt idx="540">
                  <c:v>2.87</c:v>
                </c:pt>
                <c:pt idx="541">
                  <c:v>2.823</c:v>
                </c:pt>
                <c:pt idx="542">
                  <c:v>2.7410000000000001</c:v>
                </c:pt>
                <c:pt idx="543">
                  <c:v>2.6789999999999998</c:v>
                </c:pt>
                <c:pt idx="544">
                  <c:v>2.6739999999999999</c:v>
                </c:pt>
                <c:pt idx="545">
                  <c:v>2.6519999999999997</c:v>
                </c:pt>
                <c:pt idx="546">
                  <c:v>2.6960000000000002</c:v>
                </c:pt>
                <c:pt idx="547">
                  <c:v>2.7119999999999997</c:v>
                </c:pt>
                <c:pt idx="548">
                  <c:v>2.6760000000000002</c:v>
                </c:pt>
                <c:pt idx="549">
                  <c:v>2.6660000000000004</c:v>
                </c:pt>
                <c:pt idx="550">
                  <c:v>2.6719999999999997</c:v>
                </c:pt>
                <c:pt idx="551">
                  <c:v>2.7030000000000003</c:v>
                </c:pt>
                <c:pt idx="552">
                  <c:v>2.6869999999999998</c:v>
                </c:pt>
                <c:pt idx="553">
                  <c:v>2.74</c:v>
                </c:pt>
                <c:pt idx="554">
                  <c:v>2.6960000000000002</c:v>
                </c:pt>
                <c:pt idx="555">
                  <c:v>2.653</c:v>
                </c:pt>
                <c:pt idx="556">
                  <c:v>2.64</c:v>
                </c:pt>
              </c:numCache>
            </c:numRef>
          </c:val>
          <c:smooth val="0"/>
          <c:extLst>
            <c:ext xmlns:c16="http://schemas.microsoft.com/office/drawing/2014/chart" uri="{C3380CC4-5D6E-409C-BE32-E72D297353CC}">
              <c16:uniqueId val="{00000001-B077-44D9-B2F4-69CC89CE397E}"/>
            </c:ext>
          </c:extLst>
        </c:ser>
        <c:ser>
          <c:idx val="1"/>
          <c:order val="1"/>
          <c:tx>
            <c:v>Forecast</c:v>
          </c:tx>
          <c:val>
            <c:numRef>
              <c:f>'Q5 - Gasoline Prices'!$I$4:$I$560</c:f>
              <c:numCache>
                <c:formatCode>"$"#,##0.00</c:formatCode>
                <c:ptCount val="557"/>
                <c:pt idx="0" formatCode="General">
                  <c:v>#N/A</c:v>
                </c:pt>
                <c:pt idx="1">
                  <c:v>1.256</c:v>
                </c:pt>
                <c:pt idx="2">
                  <c:v>1.26</c:v>
                </c:pt>
                <c:pt idx="3">
                  <c:v>1.2875000000000001</c:v>
                </c:pt>
                <c:pt idx="4">
                  <c:v>1.3069999999999999</c:v>
                </c:pt>
                <c:pt idx="5">
                  <c:v>1.3129999999999999</c:v>
                </c:pt>
                <c:pt idx="6">
                  <c:v>1.3345</c:v>
                </c:pt>
                <c:pt idx="7">
                  <c:v>1.375</c:v>
                </c:pt>
                <c:pt idx="8">
                  <c:v>1.4064999999999999</c:v>
                </c:pt>
                <c:pt idx="9">
                  <c:v>1.4515</c:v>
                </c:pt>
                <c:pt idx="10">
                  <c:v>1.5004999999999999</c:v>
                </c:pt>
                <c:pt idx="11">
                  <c:v>1.5095000000000001</c:v>
                </c:pt>
                <c:pt idx="12">
                  <c:v>1.496</c:v>
                </c:pt>
                <c:pt idx="13">
                  <c:v>1.4810000000000001</c:v>
                </c:pt>
                <c:pt idx="14">
                  <c:v>1.4624999999999999</c:v>
                </c:pt>
                <c:pt idx="15">
                  <c:v>1.431</c:v>
                </c:pt>
                <c:pt idx="16">
                  <c:v>1.4104999999999999</c:v>
                </c:pt>
                <c:pt idx="17">
                  <c:v>1.3959999999999999</c:v>
                </c:pt>
                <c:pt idx="18">
                  <c:v>1.4064999999999999</c:v>
                </c:pt>
                <c:pt idx="19">
                  <c:v>1.4464999999999999</c:v>
                </c:pt>
                <c:pt idx="20">
                  <c:v>1.48</c:v>
                </c:pt>
                <c:pt idx="21">
                  <c:v>1.5015000000000001</c:v>
                </c:pt>
                <c:pt idx="22">
                  <c:v>1.522</c:v>
                </c:pt>
                <c:pt idx="23">
                  <c:v>1.571</c:v>
                </c:pt>
                <c:pt idx="24">
                  <c:v>1.6355</c:v>
                </c:pt>
                <c:pt idx="25">
                  <c:v>1.6525000000000001</c:v>
                </c:pt>
                <c:pt idx="26">
                  <c:v>1.6234999999999999</c:v>
                </c:pt>
                <c:pt idx="27">
                  <c:v>1.5884999999999998</c:v>
                </c:pt>
                <c:pt idx="28">
                  <c:v>1.5459999999999998</c:v>
                </c:pt>
                <c:pt idx="29">
                  <c:v>1.51</c:v>
                </c:pt>
                <c:pt idx="30">
                  <c:v>1.4729999999999999</c:v>
                </c:pt>
                <c:pt idx="31">
                  <c:v>1.4419999999999997</c:v>
                </c:pt>
                <c:pt idx="32">
                  <c:v>1.4284999999999999</c:v>
                </c:pt>
                <c:pt idx="33">
                  <c:v>1.4319999999999999</c:v>
                </c:pt>
                <c:pt idx="34">
                  <c:v>1.45</c:v>
                </c:pt>
                <c:pt idx="35">
                  <c:v>1.4789999999999999</c:v>
                </c:pt>
                <c:pt idx="36">
                  <c:v>1.5185</c:v>
                </c:pt>
                <c:pt idx="37">
                  <c:v>1.5369999999999999</c:v>
                </c:pt>
                <c:pt idx="38">
                  <c:v>1.532</c:v>
                </c:pt>
                <c:pt idx="39">
                  <c:v>1.5115000000000001</c:v>
                </c:pt>
                <c:pt idx="40">
                  <c:v>1.4855</c:v>
                </c:pt>
                <c:pt idx="41">
                  <c:v>1.4944999999999999</c:v>
                </c:pt>
                <c:pt idx="42">
                  <c:v>1.524</c:v>
                </c:pt>
                <c:pt idx="43">
                  <c:v>1.5274999999999999</c:v>
                </c:pt>
                <c:pt idx="44">
                  <c:v>1.5125</c:v>
                </c:pt>
                <c:pt idx="45">
                  <c:v>1.5014999999999998</c:v>
                </c:pt>
                <c:pt idx="46">
                  <c:v>1.4939999999999998</c:v>
                </c:pt>
                <c:pt idx="47">
                  <c:v>1.488</c:v>
                </c:pt>
                <c:pt idx="48">
                  <c:v>1.4765000000000001</c:v>
                </c:pt>
                <c:pt idx="49">
                  <c:v>1.4445000000000001</c:v>
                </c:pt>
                <c:pt idx="50">
                  <c:v>1.4104999999999999</c:v>
                </c:pt>
                <c:pt idx="51">
                  <c:v>1.3919999999999999</c:v>
                </c:pt>
                <c:pt idx="52">
                  <c:v>1.3824999999999998</c:v>
                </c:pt>
                <c:pt idx="53">
                  <c:v>1.3884999999999998</c:v>
                </c:pt>
                <c:pt idx="54">
                  <c:v>1.429</c:v>
                </c:pt>
                <c:pt idx="55">
                  <c:v>1.4570000000000001</c:v>
                </c:pt>
                <c:pt idx="56">
                  <c:v>1.4510000000000001</c:v>
                </c:pt>
                <c:pt idx="57">
                  <c:v>1.4359999999999999</c:v>
                </c:pt>
                <c:pt idx="58">
                  <c:v>1.4430000000000001</c:v>
                </c:pt>
                <c:pt idx="59">
                  <c:v>1.4445000000000001</c:v>
                </c:pt>
                <c:pt idx="60">
                  <c:v>1.4195</c:v>
                </c:pt>
                <c:pt idx="61">
                  <c:v>1.4015</c:v>
                </c:pt>
                <c:pt idx="62">
                  <c:v>1.39</c:v>
                </c:pt>
                <c:pt idx="63">
                  <c:v>1.3819999999999997</c:v>
                </c:pt>
                <c:pt idx="64">
                  <c:v>1.3779999999999999</c:v>
                </c:pt>
                <c:pt idx="65">
                  <c:v>1.395</c:v>
                </c:pt>
                <c:pt idx="66">
                  <c:v>1.44</c:v>
                </c:pt>
                <c:pt idx="67">
                  <c:v>1.502</c:v>
                </c:pt>
                <c:pt idx="68">
                  <c:v>1.5604999999999998</c:v>
                </c:pt>
                <c:pt idx="69">
                  <c:v>1.5854999999999999</c:v>
                </c:pt>
                <c:pt idx="70">
                  <c:v>1.6219999999999999</c:v>
                </c:pt>
                <c:pt idx="71">
                  <c:v>1.661</c:v>
                </c:pt>
                <c:pt idx="72">
                  <c:v>1.65</c:v>
                </c:pt>
                <c:pt idx="73">
                  <c:v>1.6464999999999999</c:v>
                </c:pt>
                <c:pt idx="74">
                  <c:v>1.6429999999999998</c:v>
                </c:pt>
                <c:pt idx="75">
                  <c:v>1.605</c:v>
                </c:pt>
                <c:pt idx="76">
                  <c:v>1.5529999999999999</c:v>
                </c:pt>
                <c:pt idx="77">
                  <c:v>1.49</c:v>
                </c:pt>
                <c:pt idx="78">
                  <c:v>1.419</c:v>
                </c:pt>
                <c:pt idx="79">
                  <c:v>1.367</c:v>
                </c:pt>
                <c:pt idx="80">
                  <c:v>1.34</c:v>
                </c:pt>
                <c:pt idx="81">
                  <c:v>1.3240000000000001</c:v>
                </c:pt>
                <c:pt idx="82">
                  <c:v>1.3185</c:v>
                </c:pt>
                <c:pt idx="83">
                  <c:v>1.319</c:v>
                </c:pt>
                <c:pt idx="84">
                  <c:v>1.333</c:v>
                </c:pt>
                <c:pt idx="85">
                  <c:v>1.373</c:v>
                </c:pt>
                <c:pt idx="86">
                  <c:v>1.4395</c:v>
                </c:pt>
                <c:pt idx="87">
                  <c:v>1.5089999999999999</c:v>
                </c:pt>
                <c:pt idx="88">
                  <c:v>1.5245</c:v>
                </c:pt>
                <c:pt idx="89">
                  <c:v>1.5135000000000001</c:v>
                </c:pt>
                <c:pt idx="90">
                  <c:v>1.488</c:v>
                </c:pt>
                <c:pt idx="91">
                  <c:v>1.4205000000000001</c:v>
                </c:pt>
                <c:pt idx="92">
                  <c:v>1.3454999999999999</c:v>
                </c:pt>
                <c:pt idx="93">
                  <c:v>1.2869999999999999</c:v>
                </c:pt>
                <c:pt idx="94">
                  <c:v>1.2424999999999999</c:v>
                </c:pt>
                <c:pt idx="95">
                  <c:v>1.2069999999999999</c:v>
                </c:pt>
                <c:pt idx="96">
                  <c:v>1.1815</c:v>
                </c:pt>
                <c:pt idx="97">
                  <c:v>1.1585000000000001</c:v>
                </c:pt>
                <c:pt idx="98">
                  <c:v>1.1435</c:v>
                </c:pt>
                <c:pt idx="99">
                  <c:v>1.1185</c:v>
                </c:pt>
                <c:pt idx="100">
                  <c:v>1.0905</c:v>
                </c:pt>
                <c:pt idx="101">
                  <c:v>1.0794999999999999</c:v>
                </c:pt>
                <c:pt idx="102">
                  <c:v>1.0585</c:v>
                </c:pt>
                <c:pt idx="103">
                  <c:v>1.0525</c:v>
                </c:pt>
                <c:pt idx="104">
                  <c:v>1.0794999999999999</c:v>
                </c:pt>
                <c:pt idx="105">
                  <c:v>1.1025</c:v>
                </c:pt>
                <c:pt idx="106">
                  <c:v>1.1040000000000001</c:v>
                </c:pt>
                <c:pt idx="107">
                  <c:v>1.093</c:v>
                </c:pt>
                <c:pt idx="108">
                  <c:v>1.0840000000000001</c:v>
                </c:pt>
                <c:pt idx="109">
                  <c:v>1.0894999999999999</c:v>
                </c:pt>
                <c:pt idx="110">
                  <c:v>1.0914999999999999</c:v>
                </c:pt>
                <c:pt idx="111">
                  <c:v>1.087</c:v>
                </c:pt>
                <c:pt idx="112">
                  <c:v>1.0880000000000001</c:v>
                </c:pt>
                <c:pt idx="113">
                  <c:v>1.1025</c:v>
                </c:pt>
                <c:pt idx="114">
                  <c:v>1.1559999999999999</c:v>
                </c:pt>
                <c:pt idx="115">
                  <c:v>1.228</c:v>
                </c:pt>
                <c:pt idx="116">
                  <c:v>1.2850000000000001</c:v>
                </c:pt>
                <c:pt idx="117">
                  <c:v>1.3235000000000001</c:v>
                </c:pt>
                <c:pt idx="118">
                  <c:v>1.3605</c:v>
                </c:pt>
                <c:pt idx="119">
                  <c:v>1.375</c:v>
                </c:pt>
                <c:pt idx="120">
                  <c:v>1.3675000000000002</c:v>
                </c:pt>
                <c:pt idx="121">
                  <c:v>1.36</c:v>
                </c:pt>
                <c:pt idx="122">
                  <c:v>1.3545</c:v>
                </c:pt>
                <c:pt idx="123">
                  <c:v>1.3525</c:v>
                </c:pt>
                <c:pt idx="124">
                  <c:v>1.3545</c:v>
                </c:pt>
                <c:pt idx="125">
                  <c:v>1.3540000000000001</c:v>
                </c:pt>
                <c:pt idx="126">
                  <c:v>1.3505000000000003</c:v>
                </c:pt>
                <c:pt idx="127">
                  <c:v>1.3425</c:v>
                </c:pt>
                <c:pt idx="128">
                  <c:v>1.3334999999999999</c:v>
                </c:pt>
                <c:pt idx="129">
                  <c:v>1.3384999999999998</c:v>
                </c:pt>
                <c:pt idx="130">
                  <c:v>1.3494999999999999</c:v>
                </c:pt>
                <c:pt idx="131">
                  <c:v>1.351</c:v>
                </c:pt>
                <c:pt idx="132">
                  <c:v>1.353</c:v>
                </c:pt>
                <c:pt idx="133">
                  <c:v>1.371</c:v>
                </c:pt>
                <c:pt idx="134">
                  <c:v>1.3784999999999998</c:v>
                </c:pt>
                <c:pt idx="135">
                  <c:v>1.3654999999999999</c:v>
                </c:pt>
                <c:pt idx="136">
                  <c:v>1.355</c:v>
                </c:pt>
                <c:pt idx="137">
                  <c:v>1.3559999999999999</c:v>
                </c:pt>
                <c:pt idx="138">
                  <c:v>1.361</c:v>
                </c:pt>
                <c:pt idx="139">
                  <c:v>1.359</c:v>
                </c:pt>
                <c:pt idx="140">
                  <c:v>1.3540000000000001</c:v>
                </c:pt>
                <c:pt idx="141">
                  <c:v>1.361</c:v>
                </c:pt>
                <c:pt idx="142">
                  <c:v>1.3620000000000001</c:v>
                </c:pt>
                <c:pt idx="143">
                  <c:v>1.371</c:v>
                </c:pt>
                <c:pt idx="144">
                  <c:v>1.4005000000000001</c:v>
                </c:pt>
                <c:pt idx="145">
                  <c:v>1.419</c:v>
                </c:pt>
                <c:pt idx="146">
                  <c:v>1.4325000000000001</c:v>
                </c:pt>
                <c:pt idx="147">
                  <c:v>1.4350000000000001</c:v>
                </c:pt>
                <c:pt idx="148">
                  <c:v>1.4269999999999998</c:v>
                </c:pt>
                <c:pt idx="149">
                  <c:v>1.4164999999999999</c:v>
                </c:pt>
                <c:pt idx="150">
                  <c:v>1.3879999999999999</c:v>
                </c:pt>
                <c:pt idx="151">
                  <c:v>1.353</c:v>
                </c:pt>
                <c:pt idx="152">
                  <c:v>1.3259999999999998</c:v>
                </c:pt>
                <c:pt idx="153">
                  <c:v>1.3159999999999998</c:v>
                </c:pt>
                <c:pt idx="154">
                  <c:v>1.319</c:v>
                </c:pt>
                <c:pt idx="155">
                  <c:v>1.3464999999999998</c:v>
                </c:pt>
                <c:pt idx="156">
                  <c:v>1.3939999999999999</c:v>
                </c:pt>
                <c:pt idx="157">
                  <c:v>1.4144999999999999</c:v>
                </c:pt>
                <c:pt idx="158">
                  <c:v>1.4175</c:v>
                </c:pt>
                <c:pt idx="159">
                  <c:v>1.4224999999999999</c:v>
                </c:pt>
                <c:pt idx="160">
                  <c:v>1.4295</c:v>
                </c:pt>
                <c:pt idx="161">
                  <c:v>1.468</c:v>
                </c:pt>
                <c:pt idx="162">
                  <c:v>1.5405</c:v>
                </c:pt>
                <c:pt idx="163">
                  <c:v>1.6059999999999999</c:v>
                </c:pt>
                <c:pt idx="164">
                  <c:v>1.6234999999999999</c:v>
                </c:pt>
                <c:pt idx="165">
                  <c:v>1.629</c:v>
                </c:pt>
                <c:pt idx="166">
                  <c:v>1.6520000000000001</c:v>
                </c:pt>
                <c:pt idx="167">
                  <c:v>1.6680000000000001</c:v>
                </c:pt>
                <c:pt idx="168">
                  <c:v>1.6495</c:v>
                </c:pt>
                <c:pt idx="169">
                  <c:v>1.6014999999999999</c:v>
                </c:pt>
                <c:pt idx="170">
                  <c:v>1.5669999999999999</c:v>
                </c:pt>
                <c:pt idx="171">
                  <c:v>1.5389999999999999</c:v>
                </c:pt>
                <c:pt idx="172">
                  <c:v>1.5125</c:v>
                </c:pt>
                <c:pt idx="173">
                  <c:v>1.4950000000000001</c:v>
                </c:pt>
                <c:pt idx="174">
                  <c:v>1.4634999999999998</c:v>
                </c:pt>
                <c:pt idx="175">
                  <c:v>1.4339999999999997</c:v>
                </c:pt>
                <c:pt idx="176">
                  <c:v>1.4354999999999998</c:v>
                </c:pt>
                <c:pt idx="177">
                  <c:v>1.4415</c:v>
                </c:pt>
                <c:pt idx="178">
                  <c:v>1.4335</c:v>
                </c:pt>
                <c:pt idx="179">
                  <c:v>1.4420000000000002</c:v>
                </c:pt>
                <c:pt idx="180">
                  <c:v>1.468</c:v>
                </c:pt>
                <c:pt idx="181">
                  <c:v>1.4655</c:v>
                </c:pt>
                <c:pt idx="182">
                  <c:v>1.4470000000000001</c:v>
                </c:pt>
                <c:pt idx="183">
                  <c:v>1.4455</c:v>
                </c:pt>
                <c:pt idx="184">
                  <c:v>1.4685000000000001</c:v>
                </c:pt>
                <c:pt idx="185">
                  <c:v>1.4925000000000002</c:v>
                </c:pt>
                <c:pt idx="186">
                  <c:v>1.492</c:v>
                </c:pt>
                <c:pt idx="187">
                  <c:v>1.5020000000000002</c:v>
                </c:pt>
                <c:pt idx="188">
                  <c:v>1.5329999999999999</c:v>
                </c:pt>
                <c:pt idx="189">
                  <c:v>1.5720000000000001</c:v>
                </c:pt>
                <c:pt idx="190">
                  <c:v>1.6435</c:v>
                </c:pt>
                <c:pt idx="191">
                  <c:v>1.6905000000000001</c:v>
                </c:pt>
                <c:pt idx="192">
                  <c:v>1.6705000000000001</c:v>
                </c:pt>
                <c:pt idx="193">
                  <c:v>1.6444999999999999</c:v>
                </c:pt>
                <c:pt idx="194">
                  <c:v>1.6080000000000001</c:v>
                </c:pt>
                <c:pt idx="195">
                  <c:v>1.552</c:v>
                </c:pt>
                <c:pt idx="196">
                  <c:v>1.5175000000000001</c:v>
                </c:pt>
                <c:pt idx="197">
                  <c:v>1.5129999999999999</c:v>
                </c:pt>
                <c:pt idx="198">
                  <c:v>1.5209999999999999</c:v>
                </c:pt>
                <c:pt idx="199">
                  <c:v>1.5129999999999999</c:v>
                </c:pt>
                <c:pt idx="200">
                  <c:v>1.4965000000000002</c:v>
                </c:pt>
                <c:pt idx="201">
                  <c:v>1.4790000000000001</c:v>
                </c:pt>
                <c:pt idx="202">
                  <c:v>1.4615</c:v>
                </c:pt>
                <c:pt idx="203">
                  <c:v>1.4685000000000001</c:v>
                </c:pt>
                <c:pt idx="204">
                  <c:v>1.4660000000000002</c:v>
                </c:pt>
                <c:pt idx="205">
                  <c:v>1.4474999999999998</c:v>
                </c:pt>
                <c:pt idx="206">
                  <c:v>1.4369999999999998</c:v>
                </c:pt>
                <c:pt idx="207">
                  <c:v>1.4460000000000002</c:v>
                </c:pt>
                <c:pt idx="208">
                  <c:v>1.4565000000000001</c:v>
                </c:pt>
                <c:pt idx="209">
                  <c:v>1.4729999999999999</c:v>
                </c:pt>
                <c:pt idx="210">
                  <c:v>1.518</c:v>
                </c:pt>
                <c:pt idx="211">
                  <c:v>1.5615000000000001</c:v>
                </c:pt>
                <c:pt idx="212">
                  <c:v>1.5914999999999999</c:v>
                </c:pt>
                <c:pt idx="213">
                  <c:v>1.5975000000000001</c:v>
                </c:pt>
                <c:pt idx="214">
                  <c:v>1.6</c:v>
                </c:pt>
                <c:pt idx="215">
                  <c:v>1.613</c:v>
                </c:pt>
                <c:pt idx="216">
                  <c:v>1.629</c:v>
                </c:pt>
                <c:pt idx="217">
                  <c:v>1.6525000000000001</c:v>
                </c:pt>
                <c:pt idx="218">
                  <c:v>1.677</c:v>
                </c:pt>
                <c:pt idx="219">
                  <c:v>1.6825000000000001</c:v>
                </c:pt>
                <c:pt idx="220">
                  <c:v>1.6865000000000001</c:v>
                </c:pt>
                <c:pt idx="221">
                  <c:v>1.7070000000000001</c:v>
                </c:pt>
                <c:pt idx="222">
                  <c:v>1.7264999999999999</c:v>
                </c:pt>
                <c:pt idx="223">
                  <c:v>1.7384999999999999</c:v>
                </c:pt>
                <c:pt idx="224">
                  <c:v>1.7565</c:v>
                </c:pt>
                <c:pt idx="225">
                  <c:v>1.7735000000000001</c:v>
                </c:pt>
                <c:pt idx="226">
                  <c:v>1.7925</c:v>
                </c:pt>
                <c:pt idx="227">
                  <c:v>1.8574999999999999</c:v>
                </c:pt>
                <c:pt idx="228">
                  <c:v>1.9415</c:v>
                </c:pt>
                <c:pt idx="229">
                  <c:v>2.0024999999999999</c:v>
                </c:pt>
                <c:pt idx="230">
                  <c:v>2.0149999999999997</c:v>
                </c:pt>
                <c:pt idx="231">
                  <c:v>1.9935</c:v>
                </c:pt>
                <c:pt idx="232">
                  <c:v>1.9544999999999999</c:v>
                </c:pt>
                <c:pt idx="233">
                  <c:v>1.8995000000000002</c:v>
                </c:pt>
                <c:pt idx="234">
                  <c:v>1.8660000000000001</c:v>
                </c:pt>
                <c:pt idx="235">
                  <c:v>1.847</c:v>
                </c:pt>
                <c:pt idx="236">
                  <c:v>1.8519999999999999</c:v>
                </c:pt>
                <c:pt idx="237">
                  <c:v>1.8785000000000001</c:v>
                </c:pt>
                <c:pt idx="238">
                  <c:v>1.8745000000000001</c:v>
                </c:pt>
                <c:pt idx="239">
                  <c:v>1.8534999999999999</c:v>
                </c:pt>
                <c:pt idx="240">
                  <c:v>1.8424999999999998</c:v>
                </c:pt>
                <c:pt idx="241">
                  <c:v>1.8405</c:v>
                </c:pt>
                <c:pt idx="242">
                  <c:v>1.8479999999999999</c:v>
                </c:pt>
                <c:pt idx="243">
                  <c:v>1.8405</c:v>
                </c:pt>
                <c:pt idx="244">
                  <c:v>1.821</c:v>
                </c:pt>
                <c:pt idx="245">
                  <c:v>1.8140000000000001</c:v>
                </c:pt>
                <c:pt idx="246">
                  <c:v>1.8260000000000001</c:v>
                </c:pt>
                <c:pt idx="247">
                  <c:v>1.867</c:v>
                </c:pt>
                <c:pt idx="248">
                  <c:v>1.8984999999999999</c:v>
                </c:pt>
                <c:pt idx="249">
                  <c:v>1.9255</c:v>
                </c:pt>
                <c:pt idx="250">
                  <c:v>1.9664999999999999</c:v>
                </c:pt>
                <c:pt idx="251">
                  <c:v>1.982</c:v>
                </c:pt>
                <c:pt idx="252">
                  <c:v>1.9830000000000001</c:v>
                </c:pt>
                <c:pt idx="253">
                  <c:v>1.9684999999999999</c:v>
                </c:pt>
                <c:pt idx="254">
                  <c:v>1.9344999999999999</c:v>
                </c:pt>
                <c:pt idx="255">
                  <c:v>1.9095</c:v>
                </c:pt>
                <c:pt idx="256">
                  <c:v>1.9020000000000001</c:v>
                </c:pt>
                <c:pt idx="257">
                  <c:v>1.8855</c:v>
                </c:pt>
                <c:pt idx="258">
                  <c:v>1.8335000000000001</c:v>
                </c:pt>
                <c:pt idx="259">
                  <c:v>1.788</c:v>
                </c:pt>
                <c:pt idx="260">
                  <c:v>1.7654999999999998</c:v>
                </c:pt>
                <c:pt idx="261">
                  <c:v>1.7495000000000001</c:v>
                </c:pt>
                <c:pt idx="262">
                  <c:v>1.758</c:v>
                </c:pt>
                <c:pt idx="263">
                  <c:v>1.7864999999999998</c:v>
                </c:pt>
                <c:pt idx="264">
                  <c:v>1.8205</c:v>
                </c:pt>
                <c:pt idx="265">
                  <c:v>1.8674999999999999</c:v>
                </c:pt>
                <c:pt idx="266">
                  <c:v>1.8929999999999998</c:v>
                </c:pt>
                <c:pt idx="267">
                  <c:v>1.8815</c:v>
                </c:pt>
                <c:pt idx="268">
                  <c:v>1.8755000000000002</c:v>
                </c:pt>
                <c:pt idx="269">
                  <c:v>1.891</c:v>
                </c:pt>
                <c:pt idx="270">
                  <c:v>1.9415</c:v>
                </c:pt>
                <c:pt idx="271">
                  <c:v>2.0090000000000003</c:v>
                </c:pt>
                <c:pt idx="272">
                  <c:v>2.0670000000000002</c:v>
                </c:pt>
                <c:pt idx="273">
                  <c:v>2.1160000000000001</c:v>
                </c:pt>
                <c:pt idx="274">
                  <c:v>2.1665000000000001</c:v>
                </c:pt>
                <c:pt idx="275">
                  <c:v>2.2234999999999996</c:v>
                </c:pt>
                <c:pt idx="276">
                  <c:v>2.2244999999999999</c:v>
                </c:pt>
                <c:pt idx="277">
                  <c:v>2.1974999999999998</c:v>
                </c:pt>
                <c:pt idx="278">
                  <c:v>2.194</c:v>
                </c:pt>
                <c:pt idx="279">
                  <c:v>2.1639999999999997</c:v>
                </c:pt>
                <c:pt idx="280">
                  <c:v>2.1265000000000001</c:v>
                </c:pt>
                <c:pt idx="281">
                  <c:v>2.0964999999999998</c:v>
                </c:pt>
                <c:pt idx="282">
                  <c:v>2.0640000000000001</c:v>
                </c:pt>
                <c:pt idx="283">
                  <c:v>2.0645000000000002</c:v>
                </c:pt>
                <c:pt idx="284">
                  <c:v>2.0885000000000002</c:v>
                </c:pt>
                <c:pt idx="285">
                  <c:v>2.1135000000000002</c:v>
                </c:pt>
                <c:pt idx="286">
                  <c:v>2.157</c:v>
                </c:pt>
                <c:pt idx="287">
                  <c:v>2.1875</c:v>
                </c:pt>
                <c:pt idx="288">
                  <c:v>2.2404999999999999</c:v>
                </c:pt>
                <c:pt idx="289">
                  <c:v>2.282</c:v>
                </c:pt>
                <c:pt idx="290">
                  <c:v>2.2534999999999998</c:v>
                </c:pt>
                <c:pt idx="291">
                  <c:v>2.2370000000000001</c:v>
                </c:pt>
                <c:pt idx="292">
                  <c:v>2.2809999999999997</c:v>
                </c:pt>
                <c:pt idx="293">
                  <c:v>2.4210000000000003</c:v>
                </c:pt>
                <c:pt idx="294">
                  <c:v>2.5510000000000002</c:v>
                </c:pt>
                <c:pt idx="295">
                  <c:v>2.5820000000000003</c:v>
                </c:pt>
                <c:pt idx="296">
                  <c:v>2.8090000000000002</c:v>
                </c:pt>
                <c:pt idx="297">
                  <c:v>2.9744999999999999</c:v>
                </c:pt>
                <c:pt idx="298">
                  <c:v>2.8209999999999997</c:v>
                </c:pt>
                <c:pt idx="299">
                  <c:v>2.7484999999999999</c:v>
                </c:pt>
                <c:pt idx="300">
                  <c:v>2.8445</c:v>
                </c:pt>
                <c:pt idx="301">
                  <c:v>2.875</c:v>
                </c:pt>
                <c:pt idx="302">
                  <c:v>2.7605000000000004</c:v>
                </c:pt>
                <c:pt idx="303">
                  <c:v>2.6284999999999998</c:v>
                </c:pt>
                <c:pt idx="304">
                  <c:v>2.5009999999999999</c:v>
                </c:pt>
                <c:pt idx="305">
                  <c:v>2.387</c:v>
                </c:pt>
                <c:pt idx="306">
                  <c:v>2.2969999999999997</c:v>
                </c:pt>
                <c:pt idx="307">
                  <c:v>2.2130000000000001</c:v>
                </c:pt>
                <c:pt idx="308">
                  <c:v>2.1459999999999999</c:v>
                </c:pt>
                <c:pt idx="309">
                  <c:v>2.1254999999999997</c:v>
                </c:pt>
                <c:pt idx="310">
                  <c:v>2.1509999999999998</c:v>
                </c:pt>
                <c:pt idx="311">
                  <c:v>2.19</c:v>
                </c:pt>
                <c:pt idx="312">
                  <c:v>2.1965000000000003</c:v>
                </c:pt>
                <c:pt idx="313">
                  <c:v>2.2119999999999997</c:v>
                </c:pt>
                <c:pt idx="314">
                  <c:v>2.2784999999999997</c:v>
                </c:pt>
                <c:pt idx="315">
                  <c:v>2.3089999999999997</c:v>
                </c:pt>
                <c:pt idx="316">
                  <c:v>2.3054999999999999</c:v>
                </c:pt>
                <c:pt idx="317">
                  <c:v>2.323</c:v>
                </c:pt>
                <c:pt idx="318">
                  <c:v>2.3209999999999997</c:v>
                </c:pt>
                <c:pt idx="319">
                  <c:v>2.278</c:v>
                </c:pt>
                <c:pt idx="320">
                  <c:v>2.2255000000000003</c:v>
                </c:pt>
                <c:pt idx="321">
                  <c:v>2.2204999999999999</c:v>
                </c:pt>
                <c:pt idx="322">
                  <c:v>2.2784999999999997</c:v>
                </c:pt>
                <c:pt idx="323">
                  <c:v>2.3380000000000001</c:v>
                </c:pt>
                <c:pt idx="324">
                  <c:v>2.4249999999999998</c:v>
                </c:pt>
                <c:pt idx="325">
                  <c:v>2.4870000000000001</c:v>
                </c:pt>
                <c:pt idx="326">
                  <c:v>2.5229999999999997</c:v>
                </c:pt>
                <c:pt idx="327">
                  <c:v>2.6150000000000002</c:v>
                </c:pt>
                <c:pt idx="328">
                  <c:v>2.7134999999999998</c:v>
                </c:pt>
                <c:pt idx="329">
                  <c:v>2.8224999999999998</c:v>
                </c:pt>
                <c:pt idx="330">
                  <c:v>2.8734999999999999</c:v>
                </c:pt>
                <c:pt idx="331">
                  <c:v>2.8499999999999996</c:v>
                </c:pt>
                <c:pt idx="332">
                  <c:v>2.8525</c:v>
                </c:pt>
                <c:pt idx="333">
                  <c:v>2.8360000000000003</c:v>
                </c:pt>
                <c:pt idx="334">
                  <c:v>2.7925</c:v>
                </c:pt>
                <c:pt idx="335">
                  <c:v>2.7975000000000003</c:v>
                </c:pt>
                <c:pt idx="336">
                  <c:v>2.8220000000000001</c:v>
                </c:pt>
                <c:pt idx="337">
                  <c:v>2.8130000000000002</c:v>
                </c:pt>
                <c:pt idx="338">
                  <c:v>2.7945000000000002</c:v>
                </c:pt>
                <c:pt idx="339">
                  <c:v>2.8345000000000002</c:v>
                </c:pt>
                <c:pt idx="340">
                  <c:v>2.8915000000000002</c:v>
                </c:pt>
                <c:pt idx="341">
                  <c:v>2.919</c:v>
                </c:pt>
                <c:pt idx="342">
                  <c:v>2.9390000000000001</c:v>
                </c:pt>
                <c:pt idx="343">
                  <c:v>2.9525000000000001</c:v>
                </c:pt>
                <c:pt idx="344">
                  <c:v>2.9794999999999998</c:v>
                </c:pt>
                <c:pt idx="345">
                  <c:v>2.9809999999999999</c:v>
                </c:pt>
                <c:pt idx="346">
                  <c:v>2.9175</c:v>
                </c:pt>
                <c:pt idx="347">
                  <c:v>2.8384999999999998</c:v>
                </c:pt>
                <c:pt idx="348">
                  <c:v>2.74</c:v>
                </c:pt>
                <c:pt idx="349">
                  <c:v>2.6215000000000002</c:v>
                </c:pt>
                <c:pt idx="350">
                  <c:v>2.5019999999999998</c:v>
                </c:pt>
                <c:pt idx="351">
                  <c:v>2.3804999999999996</c:v>
                </c:pt>
                <c:pt idx="352">
                  <c:v>2.2915000000000001</c:v>
                </c:pt>
                <c:pt idx="353">
                  <c:v>2.2424999999999997</c:v>
                </c:pt>
                <c:pt idx="354">
                  <c:v>2.2084999999999999</c:v>
                </c:pt>
                <c:pt idx="355">
                  <c:v>2.1905000000000001</c:v>
                </c:pt>
                <c:pt idx="356">
                  <c:v>2.1950000000000003</c:v>
                </c:pt>
                <c:pt idx="357">
                  <c:v>2.1965000000000003</c:v>
                </c:pt>
                <c:pt idx="358">
                  <c:v>2.2024999999999997</c:v>
                </c:pt>
                <c:pt idx="359">
                  <c:v>2.2169999999999996</c:v>
                </c:pt>
                <c:pt idx="360">
                  <c:v>2.2195</c:v>
                </c:pt>
                <c:pt idx="361">
                  <c:v>2.2489999999999997</c:v>
                </c:pt>
                <c:pt idx="362">
                  <c:v>2.2719999999999998</c:v>
                </c:pt>
                <c:pt idx="363">
                  <c:v>2.2785000000000002</c:v>
                </c:pt>
                <c:pt idx="364">
                  <c:v>2.2965</c:v>
                </c:pt>
                <c:pt idx="365">
                  <c:v>2.2995000000000001</c:v>
                </c:pt>
                <c:pt idx="366">
                  <c:v>2.2770000000000001</c:v>
                </c:pt>
                <c:pt idx="367">
                  <c:v>2.2155</c:v>
                </c:pt>
                <c:pt idx="368">
                  <c:v>2.1399999999999997</c:v>
                </c:pt>
                <c:pt idx="369">
                  <c:v>2.113</c:v>
                </c:pt>
                <c:pt idx="370">
                  <c:v>2.1349999999999998</c:v>
                </c:pt>
                <c:pt idx="371">
                  <c:v>2.1745000000000001</c:v>
                </c:pt>
                <c:pt idx="372">
                  <c:v>2.2244999999999999</c:v>
                </c:pt>
                <c:pt idx="373">
                  <c:v>2.2945000000000002</c:v>
                </c:pt>
                <c:pt idx="374">
                  <c:v>2.399</c:v>
                </c:pt>
                <c:pt idx="375">
                  <c:v>2.4794999999999998</c:v>
                </c:pt>
                <c:pt idx="376">
                  <c:v>2.5049999999999999</c:v>
                </c:pt>
                <c:pt idx="377">
                  <c:v>2.5255000000000001</c:v>
                </c:pt>
                <c:pt idx="378">
                  <c:v>2.5880000000000001</c:v>
                </c:pt>
                <c:pt idx="379">
                  <c:v>2.6910000000000003</c:v>
                </c:pt>
                <c:pt idx="380">
                  <c:v>2.7840000000000003</c:v>
                </c:pt>
                <c:pt idx="381">
                  <c:v>2.8165000000000004</c:v>
                </c:pt>
                <c:pt idx="382">
                  <c:v>2.8665000000000003</c:v>
                </c:pt>
                <c:pt idx="383">
                  <c:v>2.9619999999999997</c:v>
                </c:pt>
                <c:pt idx="384">
                  <c:v>3.0354999999999999</c:v>
                </c:pt>
                <c:pt idx="385">
                  <c:v>3.14</c:v>
                </c:pt>
                <c:pt idx="386">
                  <c:v>3.2030000000000003</c:v>
                </c:pt>
                <c:pt idx="387">
                  <c:v>3.1635</c:v>
                </c:pt>
                <c:pt idx="388">
                  <c:v>3.0859999999999999</c:v>
                </c:pt>
                <c:pt idx="389">
                  <c:v>3.0069999999999997</c:v>
                </c:pt>
                <c:pt idx="390">
                  <c:v>2.9624999999999999</c:v>
                </c:pt>
                <c:pt idx="391">
                  <c:v>2.9420000000000002</c:v>
                </c:pt>
                <c:pt idx="392">
                  <c:v>2.952</c:v>
                </c:pt>
                <c:pt idx="393">
                  <c:v>3.0085000000000002</c:v>
                </c:pt>
                <c:pt idx="394">
                  <c:v>2.992</c:v>
                </c:pt>
                <c:pt idx="395">
                  <c:v>2.8935</c:v>
                </c:pt>
                <c:pt idx="396">
                  <c:v>2.8325</c:v>
                </c:pt>
                <c:pt idx="397">
                  <c:v>2.7839999999999998</c:v>
                </c:pt>
                <c:pt idx="398">
                  <c:v>2.7675000000000001</c:v>
                </c:pt>
                <c:pt idx="399">
                  <c:v>2.7694999999999999</c:v>
                </c:pt>
                <c:pt idx="400">
                  <c:v>2.7869999999999999</c:v>
                </c:pt>
                <c:pt idx="401">
                  <c:v>2.8289999999999997</c:v>
                </c:pt>
                <c:pt idx="402">
                  <c:v>2.8159999999999998</c:v>
                </c:pt>
                <c:pt idx="403">
                  <c:v>2.8040000000000003</c:v>
                </c:pt>
                <c:pt idx="404">
                  <c:v>2.8</c:v>
                </c:pt>
                <c:pt idx="405">
                  <c:v>2.7725</c:v>
                </c:pt>
                <c:pt idx="406">
                  <c:v>2.7535000000000003</c:v>
                </c:pt>
                <c:pt idx="407">
                  <c:v>2.7760000000000002</c:v>
                </c:pt>
                <c:pt idx="408">
                  <c:v>2.8325</c:v>
                </c:pt>
                <c:pt idx="409">
                  <c:v>2.9329999999999998</c:v>
                </c:pt>
                <c:pt idx="410">
                  <c:v>3.0540000000000003</c:v>
                </c:pt>
                <c:pt idx="411">
                  <c:v>3.0890000000000004</c:v>
                </c:pt>
                <c:pt idx="412">
                  <c:v>3.0745</c:v>
                </c:pt>
                <c:pt idx="413">
                  <c:v>3.0505</c:v>
                </c:pt>
                <c:pt idx="414">
                  <c:v>2.9929999999999999</c:v>
                </c:pt>
                <c:pt idx="415">
                  <c:v>2.9594999999999998</c:v>
                </c:pt>
                <c:pt idx="416">
                  <c:v>2.9524999999999997</c:v>
                </c:pt>
                <c:pt idx="417">
                  <c:v>2.9855</c:v>
                </c:pt>
                <c:pt idx="418">
                  <c:v>3.0579999999999998</c:v>
                </c:pt>
                <c:pt idx="419">
                  <c:v>3.0645000000000002</c:v>
                </c:pt>
                <c:pt idx="420">
                  <c:v>3.016</c:v>
                </c:pt>
                <c:pt idx="421">
                  <c:v>2.9720000000000004</c:v>
                </c:pt>
                <c:pt idx="422">
                  <c:v>2.9595000000000002</c:v>
                </c:pt>
                <c:pt idx="423">
                  <c:v>2.9565000000000001</c:v>
                </c:pt>
                <c:pt idx="424">
                  <c:v>2.9910000000000001</c:v>
                </c:pt>
                <c:pt idx="425">
                  <c:v>3.0750000000000002</c:v>
                </c:pt>
                <c:pt idx="426">
                  <c:v>3.1260000000000003</c:v>
                </c:pt>
                <c:pt idx="427">
                  <c:v>3.1684999999999999</c:v>
                </c:pt>
                <c:pt idx="428">
                  <c:v>3.2284999999999999</c:v>
                </c:pt>
                <c:pt idx="429">
                  <c:v>3.2404999999999999</c:v>
                </c:pt>
                <c:pt idx="430">
                  <c:v>3.2414999999999998</c:v>
                </c:pt>
                <c:pt idx="431">
                  <c:v>3.2789999999999999</c:v>
                </c:pt>
                <c:pt idx="432">
                  <c:v>3.3245</c:v>
                </c:pt>
                <c:pt idx="433">
                  <c:v>3.4085000000000001</c:v>
                </c:pt>
                <c:pt idx="434">
                  <c:v>3.5165000000000002</c:v>
                </c:pt>
                <c:pt idx="435">
                  <c:v>3.5685000000000002</c:v>
                </c:pt>
                <c:pt idx="436">
                  <c:v>3.6325000000000003</c:v>
                </c:pt>
                <c:pt idx="437">
                  <c:v>3.7279999999999998</c:v>
                </c:pt>
                <c:pt idx="438">
                  <c:v>3.8375000000000004</c:v>
                </c:pt>
                <c:pt idx="439">
                  <c:v>3.9225000000000003</c:v>
                </c:pt>
                <c:pt idx="440">
                  <c:v>3.9554999999999998</c:v>
                </c:pt>
                <c:pt idx="441">
                  <c:v>3.9929999999999994</c:v>
                </c:pt>
                <c:pt idx="442">
                  <c:v>4.0045000000000002</c:v>
                </c:pt>
                <c:pt idx="443">
                  <c:v>4.0145</c:v>
                </c:pt>
                <c:pt idx="444">
                  <c:v>4.0389999999999997</c:v>
                </c:pt>
                <c:pt idx="445">
                  <c:v>4.0525000000000002</c:v>
                </c:pt>
                <c:pt idx="446">
                  <c:v>4.0294999999999996</c:v>
                </c:pt>
                <c:pt idx="447">
                  <c:v>3.9504999999999999</c:v>
                </c:pt>
                <c:pt idx="448">
                  <c:v>3.8620000000000001</c:v>
                </c:pt>
                <c:pt idx="449">
                  <c:v>3.7960000000000003</c:v>
                </c:pt>
                <c:pt idx="450">
                  <c:v>3.7350000000000003</c:v>
                </c:pt>
                <c:pt idx="451">
                  <c:v>3.6830000000000003</c:v>
                </c:pt>
                <c:pt idx="452">
                  <c:v>3.6635</c:v>
                </c:pt>
                <c:pt idx="453">
                  <c:v>3.6520000000000001</c:v>
                </c:pt>
                <c:pt idx="454">
                  <c:v>3.7519999999999998</c:v>
                </c:pt>
                <c:pt idx="455">
                  <c:v>3.7995000000000001</c:v>
                </c:pt>
                <c:pt idx="456">
                  <c:v>3.6879999999999997</c:v>
                </c:pt>
                <c:pt idx="457">
                  <c:v>3.5644999999999998</c:v>
                </c:pt>
                <c:pt idx="458">
                  <c:v>3.2969999999999997</c:v>
                </c:pt>
                <c:pt idx="459">
                  <c:v>2.9820000000000002</c:v>
                </c:pt>
                <c:pt idx="460">
                  <c:v>2.722</c:v>
                </c:pt>
                <c:pt idx="461">
                  <c:v>2.4645000000000001</c:v>
                </c:pt>
                <c:pt idx="462">
                  <c:v>2.2549999999999999</c:v>
                </c:pt>
                <c:pt idx="463">
                  <c:v>2.0984999999999996</c:v>
                </c:pt>
                <c:pt idx="464">
                  <c:v>1.9419999999999997</c:v>
                </c:pt>
                <c:pt idx="465">
                  <c:v>1.8235000000000001</c:v>
                </c:pt>
                <c:pt idx="466">
                  <c:v>1.7355</c:v>
                </c:pt>
                <c:pt idx="467">
                  <c:v>1.6645000000000001</c:v>
                </c:pt>
                <c:pt idx="468">
                  <c:v>1.6415000000000002</c:v>
                </c:pt>
                <c:pt idx="469">
                  <c:v>1.6125</c:v>
                </c:pt>
                <c:pt idx="470">
                  <c:v>1.631</c:v>
                </c:pt>
                <c:pt idx="471">
                  <c:v>1.722</c:v>
                </c:pt>
                <c:pt idx="472">
                  <c:v>1.8019999999999998</c:v>
                </c:pt>
                <c:pt idx="473">
                  <c:v>1.8225</c:v>
                </c:pt>
                <c:pt idx="474">
                  <c:v>1.8420000000000001</c:v>
                </c:pt>
                <c:pt idx="475">
                  <c:v>1.8839999999999999</c:v>
                </c:pt>
                <c:pt idx="476">
                  <c:v>1.9139999999999999</c:v>
                </c:pt>
                <c:pt idx="477">
                  <c:v>1.8995000000000002</c:v>
                </c:pt>
                <c:pt idx="478">
                  <c:v>1.889</c:v>
                </c:pt>
                <c:pt idx="479">
                  <c:v>1.9140000000000001</c:v>
                </c:pt>
                <c:pt idx="480">
                  <c:v>1.9015</c:v>
                </c:pt>
                <c:pt idx="481">
                  <c:v>1.9144999999999999</c:v>
                </c:pt>
                <c:pt idx="482">
                  <c:v>1.9869999999999999</c:v>
                </c:pt>
                <c:pt idx="483">
                  <c:v>2.0205000000000002</c:v>
                </c:pt>
                <c:pt idx="484">
                  <c:v>2.0179999999999998</c:v>
                </c:pt>
                <c:pt idx="485">
                  <c:v>2.028</c:v>
                </c:pt>
                <c:pt idx="486">
                  <c:v>2.0235000000000003</c:v>
                </c:pt>
                <c:pt idx="487">
                  <c:v>2.0305</c:v>
                </c:pt>
                <c:pt idx="488">
                  <c:v>2.1315</c:v>
                </c:pt>
                <c:pt idx="489">
                  <c:v>2.2495000000000003</c:v>
                </c:pt>
                <c:pt idx="490">
                  <c:v>2.3475000000000001</c:v>
                </c:pt>
                <c:pt idx="491">
                  <c:v>2.4580000000000002</c:v>
                </c:pt>
                <c:pt idx="492">
                  <c:v>2.5510000000000002</c:v>
                </c:pt>
                <c:pt idx="493">
                  <c:v>2.6194999999999999</c:v>
                </c:pt>
                <c:pt idx="494">
                  <c:v>2.6444999999999999</c:v>
                </c:pt>
                <c:pt idx="495">
                  <c:v>2.6215000000000002</c:v>
                </c:pt>
                <c:pt idx="496">
                  <c:v>2.5780000000000003</c:v>
                </c:pt>
                <c:pt idx="497">
                  <c:v>2.5209999999999999</c:v>
                </c:pt>
                <c:pt idx="498">
                  <c:v>2.4450000000000003</c:v>
                </c:pt>
                <c:pt idx="499">
                  <c:v>2.4355000000000002</c:v>
                </c:pt>
                <c:pt idx="500">
                  <c:v>2.4855</c:v>
                </c:pt>
                <c:pt idx="501">
                  <c:v>2.5535000000000001</c:v>
                </c:pt>
                <c:pt idx="502">
                  <c:v>2.5880000000000001</c:v>
                </c:pt>
                <c:pt idx="503">
                  <c:v>2.5760000000000001</c:v>
                </c:pt>
                <c:pt idx="504">
                  <c:v>2.5625</c:v>
                </c:pt>
                <c:pt idx="505">
                  <c:v>2.536</c:v>
                </c:pt>
                <c:pt idx="506">
                  <c:v>2.5090000000000003</c:v>
                </c:pt>
                <c:pt idx="507">
                  <c:v>2.488</c:v>
                </c:pt>
                <c:pt idx="508">
                  <c:v>2.4509999999999996</c:v>
                </c:pt>
                <c:pt idx="509">
                  <c:v>2.4104999999999999</c:v>
                </c:pt>
                <c:pt idx="510">
                  <c:v>2.4139999999999997</c:v>
                </c:pt>
                <c:pt idx="511">
                  <c:v>2.4820000000000002</c:v>
                </c:pt>
                <c:pt idx="512">
                  <c:v>2.5865</c:v>
                </c:pt>
                <c:pt idx="513">
                  <c:v>2.6505000000000001</c:v>
                </c:pt>
                <c:pt idx="514">
                  <c:v>2.6435</c:v>
                </c:pt>
                <c:pt idx="515">
                  <c:v>2.6059999999999999</c:v>
                </c:pt>
                <c:pt idx="516">
                  <c:v>2.5940000000000003</c:v>
                </c:pt>
                <c:pt idx="517">
                  <c:v>2.5985</c:v>
                </c:pt>
                <c:pt idx="518">
                  <c:v>2.5975000000000001</c:v>
                </c:pt>
                <c:pt idx="519">
                  <c:v>2.5805000000000002</c:v>
                </c:pt>
                <c:pt idx="520">
                  <c:v>2.5529999999999999</c:v>
                </c:pt>
                <c:pt idx="521">
                  <c:v>2.5549999999999997</c:v>
                </c:pt>
                <c:pt idx="522">
                  <c:v>2.5954999999999995</c:v>
                </c:pt>
                <c:pt idx="523">
                  <c:v>2.6719999999999997</c:v>
                </c:pt>
                <c:pt idx="524">
                  <c:v>2.71</c:v>
                </c:pt>
                <c:pt idx="525">
                  <c:v>2.6845000000000003</c:v>
                </c:pt>
                <c:pt idx="526">
                  <c:v>2.6420000000000003</c:v>
                </c:pt>
                <c:pt idx="527">
                  <c:v>2.6145000000000005</c:v>
                </c:pt>
                <c:pt idx="528">
                  <c:v>2.5870000000000002</c:v>
                </c:pt>
                <c:pt idx="529">
                  <c:v>2.5920000000000005</c:v>
                </c:pt>
                <c:pt idx="530">
                  <c:v>2.6460000000000004</c:v>
                </c:pt>
                <c:pt idx="531">
                  <c:v>2.6960000000000002</c:v>
                </c:pt>
                <c:pt idx="532">
                  <c:v>2.7404999999999999</c:v>
                </c:pt>
                <c:pt idx="533">
                  <c:v>2.7759999999999998</c:v>
                </c:pt>
                <c:pt idx="534">
                  <c:v>2.7785000000000002</c:v>
                </c:pt>
                <c:pt idx="535">
                  <c:v>2.7800000000000002</c:v>
                </c:pt>
                <c:pt idx="536">
                  <c:v>2.8119999999999998</c:v>
                </c:pt>
                <c:pt idx="537">
                  <c:v>2.83</c:v>
                </c:pt>
                <c:pt idx="538">
                  <c:v>2.8230000000000004</c:v>
                </c:pt>
                <c:pt idx="539">
                  <c:v>2.8395000000000001</c:v>
                </c:pt>
                <c:pt idx="540">
                  <c:v>2.867</c:v>
                </c:pt>
                <c:pt idx="541">
                  <c:v>2.8464999999999998</c:v>
                </c:pt>
                <c:pt idx="542">
                  <c:v>2.782</c:v>
                </c:pt>
                <c:pt idx="543">
                  <c:v>2.71</c:v>
                </c:pt>
                <c:pt idx="544">
                  <c:v>2.6764999999999999</c:v>
                </c:pt>
                <c:pt idx="545">
                  <c:v>2.6629999999999998</c:v>
                </c:pt>
                <c:pt idx="546">
                  <c:v>2.6739999999999999</c:v>
                </c:pt>
                <c:pt idx="547">
                  <c:v>2.7039999999999997</c:v>
                </c:pt>
                <c:pt idx="548">
                  <c:v>2.694</c:v>
                </c:pt>
                <c:pt idx="549">
                  <c:v>2.6710000000000003</c:v>
                </c:pt>
                <c:pt idx="550">
                  <c:v>2.669</c:v>
                </c:pt>
                <c:pt idx="551">
                  <c:v>2.6875</c:v>
                </c:pt>
                <c:pt idx="552">
                  <c:v>2.6950000000000003</c:v>
                </c:pt>
                <c:pt idx="553">
                  <c:v>2.7134999999999998</c:v>
                </c:pt>
                <c:pt idx="554">
                  <c:v>2.718</c:v>
                </c:pt>
                <c:pt idx="555">
                  <c:v>2.6745000000000001</c:v>
                </c:pt>
                <c:pt idx="556">
                  <c:v>2.6465000000000001</c:v>
                </c:pt>
              </c:numCache>
            </c:numRef>
          </c:val>
          <c:smooth val="0"/>
          <c:extLst>
            <c:ext xmlns:c16="http://schemas.microsoft.com/office/drawing/2014/chart" uri="{C3380CC4-5D6E-409C-BE32-E72D297353CC}">
              <c16:uniqueId val="{00000002-B077-44D9-B2F4-69CC89CE397E}"/>
            </c:ext>
          </c:extLst>
        </c:ser>
        <c:dLbls>
          <c:showLegendKey val="0"/>
          <c:showVal val="0"/>
          <c:showCatName val="0"/>
          <c:showSerName val="0"/>
          <c:showPercent val="0"/>
          <c:showBubbleSize val="0"/>
        </c:dLbls>
        <c:marker val="1"/>
        <c:smooth val="0"/>
        <c:axId val="336802720"/>
        <c:axId val="336804384"/>
      </c:lineChart>
      <c:catAx>
        <c:axId val="336802720"/>
        <c:scaling>
          <c:orientation val="minMax"/>
        </c:scaling>
        <c:delete val="0"/>
        <c:axPos val="b"/>
        <c:title>
          <c:tx>
            <c:rich>
              <a:bodyPr/>
              <a:lstStyle/>
              <a:p>
                <a:pPr>
                  <a:defRPr/>
                </a:pPr>
                <a:r>
                  <a:rPr lang="en-US"/>
                  <a:t>Data Point</a:t>
                </a:r>
              </a:p>
            </c:rich>
          </c:tx>
          <c:overlay val="0"/>
        </c:title>
        <c:majorTickMark val="out"/>
        <c:minorTickMark val="none"/>
        <c:tickLblPos val="nextTo"/>
        <c:crossAx val="336804384"/>
        <c:crosses val="autoZero"/>
        <c:auto val="1"/>
        <c:lblAlgn val="ctr"/>
        <c:lblOffset val="100"/>
        <c:noMultiLvlLbl val="0"/>
      </c:catAx>
      <c:valAx>
        <c:axId val="336804384"/>
        <c:scaling>
          <c:orientation val="minMax"/>
        </c:scaling>
        <c:delete val="0"/>
        <c:axPos val="l"/>
        <c:title>
          <c:tx>
            <c:rich>
              <a:bodyPr/>
              <a:lstStyle/>
              <a:p>
                <a:pPr>
                  <a:defRPr/>
                </a:pPr>
                <a:r>
                  <a:rPr lang="en-US"/>
                  <a:t>Value</a:t>
                </a:r>
              </a:p>
            </c:rich>
          </c:tx>
          <c:overlay val="0"/>
        </c:title>
        <c:numFmt formatCode="&quot;$&quot;#,##0.00" sourceLinked="1"/>
        <c:majorTickMark val="out"/>
        <c:minorTickMark val="none"/>
        <c:tickLblPos val="nextTo"/>
        <c:crossAx val="3368027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 (k=3)</a:t>
            </a:r>
          </a:p>
        </c:rich>
      </c:tx>
      <c:overlay val="0"/>
    </c:title>
    <c:autoTitleDeleted val="0"/>
    <c:plotArea>
      <c:layout/>
      <c:lineChart>
        <c:grouping val="standard"/>
        <c:varyColors val="0"/>
        <c:ser>
          <c:idx val="0"/>
          <c:order val="0"/>
          <c:tx>
            <c:v>Actual</c:v>
          </c:tx>
          <c:val>
            <c:numRef>
              <c:f>'Q5 - Gasoline Prices'!$B$4:$B$560</c:f>
              <c:numCache>
                <c:formatCode>"$"#,##0.00</c:formatCode>
                <c:ptCount val="557"/>
                <c:pt idx="0">
                  <c:v>1.26</c:v>
                </c:pt>
                <c:pt idx="1">
                  <c:v>1.252</c:v>
                </c:pt>
                <c:pt idx="2">
                  <c:v>1.268</c:v>
                </c:pt>
                <c:pt idx="3">
                  <c:v>1.3069999999999999</c:v>
                </c:pt>
                <c:pt idx="4">
                  <c:v>1.3069999999999999</c:v>
                </c:pt>
                <c:pt idx="5">
                  <c:v>1.319</c:v>
                </c:pt>
                <c:pt idx="6">
                  <c:v>1.35</c:v>
                </c:pt>
                <c:pt idx="7">
                  <c:v>1.4</c:v>
                </c:pt>
                <c:pt idx="8">
                  <c:v>1.413</c:v>
                </c:pt>
                <c:pt idx="9">
                  <c:v>1.49</c:v>
                </c:pt>
                <c:pt idx="10">
                  <c:v>1.5109999999999999</c:v>
                </c:pt>
                <c:pt idx="11">
                  <c:v>1.508</c:v>
                </c:pt>
                <c:pt idx="12">
                  <c:v>1.484</c:v>
                </c:pt>
                <c:pt idx="13">
                  <c:v>1.4780000000000002</c:v>
                </c:pt>
                <c:pt idx="14">
                  <c:v>1.4469999999999998</c:v>
                </c:pt>
                <c:pt idx="15">
                  <c:v>1.415</c:v>
                </c:pt>
                <c:pt idx="16">
                  <c:v>1.4059999999999999</c:v>
                </c:pt>
                <c:pt idx="17">
                  <c:v>1.3859999999999999</c:v>
                </c:pt>
                <c:pt idx="18">
                  <c:v>1.4269999999999998</c:v>
                </c:pt>
                <c:pt idx="19">
                  <c:v>1.466</c:v>
                </c:pt>
                <c:pt idx="20">
                  <c:v>1.494</c:v>
                </c:pt>
                <c:pt idx="21">
                  <c:v>1.5090000000000001</c:v>
                </c:pt>
                <c:pt idx="22">
                  <c:v>1.5349999999999999</c:v>
                </c:pt>
                <c:pt idx="23">
                  <c:v>1.607</c:v>
                </c:pt>
                <c:pt idx="24">
                  <c:v>1.6640000000000001</c:v>
                </c:pt>
                <c:pt idx="25">
                  <c:v>1.641</c:v>
                </c:pt>
                <c:pt idx="26">
                  <c:v>1.6059999999999999</c:v>
                </c:pt>
                <c:pt idx="27">
                  <c:v>1.571</c:v>
                </c:pt>
                <c:pt idx="28">
                  <c:v>1.5209999999999999</c:v>
                </c:pt>
                <c:pt idx="29">
                  <c:v>1.4990000000000001</c:v>
                </c:pt>
                <c:pt idx="30">
                  <c:v>1.4469999999999998</c:v>
                </c:pt>
                <c:pt idx="31">
                  <c:v>1.4369999999999998</c:v>
                </c:pt>
                <c:pt idx="32">
                  <c:v>1.42</c:v>
                </c:pt>
                <c:pt idx="33">
                  <c:v>1.444</c:v>
                </c:pt>
                <c:pt idx="34">
                  <c:v>1.456</c:v>
                </c:pt>
                <c:pt idx="35">
                  <c:v>1.5019999999999998</c:v>
                </c:pt>
                <c:pt idx="36">
                  <c:v>1.5349999999999999</c:v>
                </c:pt>
                <c:pt idx="37">
                  <c:v>1.5390000000000001</c:v>
                </c:pt>
                <c:pt idx="38">
                  <c:v>1.5249999999999999</c:v>
                </c:pt>
                <c:pt idx="39">
                  <c:v>1.4980000000000002</c:v>
                </c:pt>
                <c:pt idx="40">
                  <c:v>1.4730000000000001</c:v>
                </c:pt>
                <c:pt idx="41">
                  <c:v>1.516</c:v>
                </c:pt>
                <c:pt idx="42">
                  <c:v>1.5319999999999998</c:v>
                </c:pt>
                <c:pt idx="43">
                  <c:v>1.5230000000000001</c:v>
                </c:pt>
                <c:pt idx="44">
                  <c:v>1.5019999999999998</c:v>
                </c:pt>
                <c:pt idx="45">
                  <c:v>1.5009999999999999</c:v>
                </c:pt>
                <c:pt idx="46">
                  <c:v>1.4869999999999999</c:v>
                </c:pt>
                <c:pt idx="47">
                  <c:v>1.4890000000000001</c:v>
                </c:pt>
                <c:pt idx="48">
                  <c:v>1.464</c:v>
                </c:pt>
                <c:pt idx="49">
                  <c:v>1.425</c:v>
                </c:pt>
                <c:pt idx="50">
                  <c:v>1.3959999999999999</c:v>
                </c:pt>
                <c:pt idx="51">
                  <c:v>1.3880000000000001</c:v>
                </c:pt>
                <c:pt idx="52">
                  <c:v>1.3769999999999998</c:v>
                </c:pt>
                <c:pt idx="53">
                  <c:v>1.4</c:v>
                </c:pt>
                <c:pt idx="54">
                  <c:v>1.4580000000000002</c:v>
                </c:pt>
                <c:pt idx="55">
                  <c:v>1.456</c:v>
                </c:pt>
                <c:pt idx="56">
                  <c:v>1.446</c:v>
                </c:pt>
                <c:pt idx="57">
                  <c:v>1.4259999999999999</c:v>
                </c:pt>
                <c:pt idx="58">
                  <c:v>1.46</c:v>
                </c:pt>
                <c:pt idx="59">
                  <c:v>1.429</c:v>
                </c:pt>
                <c:pt idx="60">
                  <c:v>1.41</c:v>
                </c:pt>
                <c:pt idx="61">
                  <c:v>1.393</c:v>
                </c:pt>
                <c:pt idx="62">
                  <c:v>1.3869999999999998</c:v>
                </c:pt>
                <c:pt idx="63">
                  <c:v>1.3769999999999998</c:v>
                </c:pt>
                <c:pt idx="64">
                  <c:v>1.379</c:v>
                </c:pt>
                <c:pt idx="65">
                  <c:v>1.411</c:v>
                </c:pt>
                <c:pt idx="66">
                  <c:v>1.4690000000000001</c:v>
                </c:pt>
                <c:pt idx="67">
                  <c:v>1.5349999999999999</c:v>
                </c:pt>
                <c:pt idx="68">
                  <c:v>1.5859999999999999</c:v>
                </c:pt>
                <c:pt idx="69">
                  <c:v>1.585</c:v>
                </c:pt>
                <c:pt idx="70">
                  <c:v>1.659</c:v>
                </c:pt>
                <c:pt idx="71">
                  <c:v>1.663</c:v>
                </c:pt>
                <c:pt idx="72">
                  <c:v>1.6369999999999998</c:v>
                </c:pt>
                <c:pt idx="73">
                  <c:v>1.6559999999999999</c:v>
                </c:pt>
                <c:pt idx="74">
                  <c:v>1.63</c:v>
                </c:pt>
                <c:pt idx="75">
                  <c:v>1.58</c:v>
                </c:pt>
                <c:pt idx="76">
                  <c:v>1.526</c:v>
                </c:pt>
                <c:pt idx="77">
                  <c:v>1.454</c:v>
                </c:pt>
                <c:pt idx="78">
                  <c:v>1.3840000000000001</c:v>
                </c:pt>
                <c:pt idx="79">
                  <c:v>1.35</c:v>
                </c:pt>
                <c:pt idx="80">
                  <c:v>1.33</c:v>
                </c:pt>
                <c:pt idx="81">
                  <c:v>1.3180000000000001</c:v>
                </c:pt>
                <c:pt idx="82">
                  <c:v>1.319</c:v>
                </c:pt>
                <c:pt idx="83">
                  <c:v>1.319</c:v>
                </c:pt>
                <c:pt idx="84">
                  <c:v>1.347</c:v>
                </c:pt>
                <c:pt idx="85">
                  <c:v>1.399</c:v>
                </c:pt>
                <c:pt idx="86">
                  <c:v>1.48</c:v>
                </c:pt>
                <c:pt idx="87">
                  <c:v>1.538</c:v>
                </c:pt>
                <c:pt idx="88">
                  <c:v>1.5109999999999999</c:v>
                </c:pt>
                <c:pt idx="89">
                  <c:v>1.516</c:v>
                </c:pt>
                <c:pt idx="90">
                  <c:v>1.46</c:v>
                </c:pt>
                <c:pt idx="91">
                  <c:v>1.381</c:v>
                </c:pt>
                <c:pt idx="92">
                  <c:v>1.31</c:v>
                </c:pt>
                <c:pt idx="93">
                  <c:v>1.264</c:v>
                </c:pt>
                <c:pt idx="94">
                  <c:v>1.2209999999999999</c:v>
                </c:pt>
                <c:pt idx="95">
                  <c:v>1.1930000000000001</c:v>
                </c:pt>
                <c:pt idx="96">
                  <c:v>1.17</c:v>
                </c:pt>
                <c:pt idx="97">
                  <c:v>1.147</c:v>
                </c:pt>
                <c:pt idx="98">
                  <c:v>1.1399999999999999</c:v>
                </c:pt>
                <c:pt idx="99">
                  <c:v>1.097</c:v>
                </c:pt>
                <c:pt idx="100">
                  <c:v>1.0840000000000001</c:v>
                </c:pt>
                <c:pt idx="101">
                  <c:v>1.075</c:v>
                </c:pt>
                <c:pt idx="102">
                  <c:v>1.042</c:v>
                </c:pt>
                <c:pt idx="103">
                  <c:v>1.0629999999999999</c:v>
                </c:pt>
                <c:pt idx="104">
                  <c:v>1.0959999999999999</c:v>
                </c:pt>
                <c:pt idx="105">
                  <c:v>1.109</c:v>
                </c:pt>
                <c:pt idx="106">
                  <c:v>1.099</c:v>
                </c:pt>
                <c:pt idx="107">
                  <c:v>1.087</c:v>
                </c:pt>
                <c:pt idx="108">
                  <c:v>1.081</c:v>
                </c:pt>
                <c:pt idx="109">
                  <c:v>1.0979999999999999</c:v>
                </c:pt>
                <c:pt idx="110">
                  <c:v>1.085</c:v>
                </c:pt>
                <c:pt idx="111">
                  <c:v>1.089</c:v>
                </c:pt>
                <c:pt idx="112">
                  <c:v>1.087</c:v>
                </c:pt>
                <c:pt idx="113">
                  <c:v>1.1179999999999999</c:v>
                </c:pt>
                <c:pt idx="114">
                  <c:v>1.194</c:v>
                </c:pt>
                <c:pt idx="115">
                  <c:v>1.262</c:v>
                </c:pt>
                <c:pt idx="116">
                  <c:v>1.3080000000000001</c:v>
                </c:pt>
                <c:pt idx="117">
                  <c:v>1.339</c:v>
                </c:pt>
                <c:pt idx="118">
                  <c:v>1.3819999999999999</c:v>
                </c:pt>
                <c:pt idx="119">
                  <c:v>1.3680000000000001</c:v>
                </c:pt>
                <c:pt idx="120">
                  <c:v>1.367</c:v>
                </c:pt>
                <c:pt idx="121">
                  <c:v>1.3530000000000002</c:v>
                </c:pt>
                <c:pt idx="122">
                  <c:v>1.3559999999999999</c:v>
                </c:pt>
                <c:pt idx="123">
                  <c:v>1.349</c:v>
                </c:pt>
                <c:pt idx="124">
                  <c:v>1.36</c:v>
                </c:pt>
                <c:pt idx="125">
                  <c:v>1.3480000000000001</c:v>
                </c:pt>
                <c:pt idx="126">
                  <c:v>1.3530000000000002</c:v>
                </c:pt>
                <c:pt idx="127">
                  <c:v>1.3319999999999999</c:v>
                </c:pt>
                <c:pt idx="128">
                  <c:v>1.335</c:v>
                </c:pt>
                <c:pt idx="129">
                  <c:v>1.3419999999999999</c:v>
                </c:pt>
                <c:pt idx="130">
                  <c:v>1.357</c:v>
                </c:pt>
                <c:pt idx="131">
                  <c:v>1.345</c:v>
                </c:pt>
                <c:pt idx="132">
                  <c:v>1.361</c:v>
                </c:pt>
                <c:pt idx="133">
                  <c:v>1.381</c:v>
                </c:pt>
                <c:pt idx="134">
                  <c:v>1.3759999999999999</c:v>
                </c:pt>
                <c:pt idx="135">
                  <c:v>1.355</c:v>
                </c:pt>
                <c:pt idx="136">
                  <c:v>1.355</c:v>
                </c:pt>
                <c:pt idx="137">
                  <c:v>1.357</c:v>
                </c:pt>
                <c:pt idx="138">
                  <c:v>1.365</c:v>
                </c:pt>
                <c:pt idx="139">
                  <c:v>1.3530000000000002</c:v>
                </c:pt>
                <c:pt idx="140">
                  <c:v>1.355</c:v>
                </c:pt>
                <c:pt idx="141">
                  <c:v>1.367</c:v>
                </c:pt>
                <c:pt idx="142">
                  <c:v>1.357</c:v>
                </c:pt>
                <c:pt idx="143">
                  <c:v>1.385</c:v>
                </c:pt>
                <c:pt idx="144">
                  <c:v>1.4159999999999999</c:v>
                </c:pt>
                <c:pt idx="145">
                  <c:v>1.4219999999999999</c:v>
                </c:pt>
                <c:pt idx="146">
                  <c:v>1.4430000000000001</c:v>
                </c:pt>
                <c:pt idx="147">
                  <c:v>1.4269999999999998</c:v>
                </c:pt>
                <c:pt idx="148">
                  <c:v>1.4269999999999998</c:v>
                </c:pt>
                <c:pt idx="149">
                  <c:v>1.4059999999999999</c:v>
                </c:pt>
                <c:pt idx="150">
                  <c:v>1.37</c:v>
                </c:pt>
                <c:pt idx="151">
                  <c:v>1.3359999999999999</c:v>
                </c:pt>
                <c:pt idx="152">
                  <c:v>1.3159999999999998</c:v>
                </c:pt>
                <c:pt idx="153">
                  <c:v>1.3159999999999998</c:v>
                </c:pt>
                <c:pt idx="154">
                  <c:v>1.3219999999999998</c:v>
                </c:pt>
                <c:pt idx="155">
                  <c:v>1.371</c:v>
                </c:pt>
                <c:pt idx="156">
                  <c:v>1.4169999999999998</c:v>
                </c:pt>
                <c:pt idx="157">
                  <c:v>1.4119999999999999</c:v>
                </c:pt>
                <c:pt idx="158">
                  <c:v>1.423</c:v>
                </c:pt>
                <c:pt idx="159">
                  <c:v>1.4219999999999999</c:v>
                </c:pt>
                <c:pt idx="160">
                  <c:v>1.4369999999999998</c:v>
                </c:pt>
                <c:pt idx="161">
                  <c:v>1.4990000000000001</c:v>
                </c:pt>
                <c:pt idx="162">
                  <c:v>1.5819999999999999</c:v>
                </c:pt>
                <c:pt idx="163">
                  <c:v>1.63</c:v>
                </c:pt>
                <c:pt idx="164">
                  <c:v>1.617</c:v>
                </c:pt>
                <c:pt idx="165">
                  <c:v>1.641</c:v>
                </c:pt>
                <c:pt idx="166">
                  <c:v>1.663</c:v>
                </c:pt>
                <c:pt idx="167">
                  <c:v>1.673</c:v>
                </c:pt>
                <c:pt idx="168">
                  <c:v>1.6259999999999999</c:v>
                </c:pt>
                <c:pt idx="169">
                  <c:v>1.577</c:v>
                </c:pt>
                <c:pt idx="170">
                  <c:v>1.5569999999999999</c:v>
                </c:pt>
                <c:pt idx="171">
                  <c:v>1.5209999999999999</c:v>
                </c:pt>
                <c:pt idx="172">
                  <c:v>1.504</c:v>
                </c:pt>
                <c:pt idx="173">
                  <c:v>1.486</c:v>
                </c:pt>
                <c:pt idx="174">
                  <c:v>1.4409999999999998</c:v>
                </c:pt>
                <c:pt idx="175">
                  <c:v>1.4269999999999998</c:v>
                </c:pt>
                <c:pt idx="176">
                  <c:v>1.444</c:v>
                </c:pt>
                <c:pt idx="177">
                  <c:v>1.4390000000000001</c:v>
                </c:pt>
                <c:pt idx="178">
                  <c:v>1.4280000000000002</c:v>
                </c:pt>
                <c:pt idx="179">
                  <c:v>1.456</c:v>
                </c:pt>
                <c:pt idx="180">
                  <c:v>1.48</c:v>
                </c:pt>
                <c:pt idx="181">
                  <c:v>1.4509999999999998</c:v>
                </c:pt>
                <c:pt idx="182">
                  <c:v>1.4430000000000001</c:v>
                </c:pt>
                <c:pt idx="183">
                  <c:v>1.4480000000000002</c:v>
                </c:pt>
                <c:pt idx="184">
                  <c:v>1.4890000000000001</c:v>
                </c:pt>
                <c:pt idx="185">
                  <c:v>1.496</c:v>
                </c:pt>
                <c:pt idx="186">
                  <c:v>1.4880000000000002</c:v>
                </c:pt>
                <c:pt idx="187">
                  <c:v>1.516</c:v>
                </c:pt>
                <c:pt idx="188">
                  <c:v>1.55</c:v>
                </c:pt>
                <c:pt idx="189">
                  <c:v>1.5940000000000001</c:v>
                </c:pt>
                <c:pt idx="190">
                  <c:v>1.6930000000000001</c:v>
                </c:pt>
                <c:pt idx="191">
                  <c:v>1.6880000000000002</c:v>
                </c:pt>
                <c:pt idx="192">
                  <c:v>1.653</c:v>
                </c:pt>
                <c:pt idx="193">
                  <c:v>1.6359999999999999</c:v>
                </c:pt>
                <c:pt idx="194">
                  <c:v>1.58</c:v>
                </c:pt>
                <c:pt idx="195">
                  <c:v>1.524</c:v>
                </c:pt>
                <c:pt idx="196">
                  <c:v>1.5109999999999999</c:v>
                </c:pt>
                <c:pt idx="197">
                  <c:v>1.5149999999999999</c:v>
                </c:pt>
                <c:pt idx="198">
                  <c:v>1.5269999999999999</c:v>
                </c:pt>
                <c:pt idx="199">
                  <c:v>1.4990000000000001</c:v>
                </c:pt>
                <c:pt idx="200">
                  <c:v>1.494</c:v>
                </c:pt>
                <c:pt idx="201">
                  <c:v>1.464</c:v>
                </c:pt>
                <c:pt idx="202">
                  <c:v>1.4590000000000001</c:v>
                </c:pt>
                <c:pt idx="203">
                  <c:v>1.4780000000000002</c:v>
                </c:pt>
                <c:pt idx="204">
                  <c:v>1.454</c:v>
                </c:pt>
                <c:pt idx="205">
                  <c:v>1.4409999999999998</c:v>
                </c:pt>
                <c:pt idx="206">
                  <c:v>1.4330000000000001</c:v>
                </c:pt>
                <c:pt idx="207">
                  <c:v>1.4590000000000001</c:v>
                </c:pt>
                <c:pt idx="208">
                  <c:v>1.454</c:v>
                </c:pt>
                <c:pt idx="209">
                  <c:v>1.492</c:v>
                </c:pt>
                <c:pt idx="210">
                  <c:v>1.544</c:v>
                </c:pt>
                <c:pt idx="211">
                  <c:v>1.579</c:v>
                </c:pt>
                <c:pt idx="212">
                  <c:v>1.6040000000000001</c:v>
                </c:pt>
                <c:pt idx="213">
                  <c:v>1.591</c:v>
                </c:pt>
                <c:pt idx="214">
                  <c:v>1.609</c:v>
                </c:pt>
                <c:pt idx="215">
                  <c:v>1.617</c:v>
                </c:pt>
                <c:pt idx="216">
                  <c:v>1.641</c:v>
                </c:pt>
                <c:pt idx="217">
                  <c:v>1.6640000000000001</c:v>
                </c:pt>
                <c:pt idx="218">
                  <c:v>1.69</c:v>
                </c:pt>
                <c:pt idx="219">
                  <c:v>1.675</c:v>
                </c:pt>
                <c:pt idx="220">
                  <c:v>1.6980000000000002</c:v>
                </c:pt>
                <c:pt idx="221">
                  <c:v>1.716</c:v>
                </c:pt>
                <c:pt idx="222">
                  <c:v>1.7369999999999999</c:v>
                </c:pt>
                <c:pt idx="223">
                  <c:v>1.74</c:v>
                </c:pt>
                <c:pt idx="224">
                  <c:v>1.7730000000000001</c:v>
                </c:pt>
                <c:pt idx="225">
                  <c:v>1.774</c:v>
                </c:pt>
                <c:pt idx="226">
                  <c:v>1.8109999999999999</c:v>
                </c:pt>
                <c:pt idx="227">
                  <c:v>1.9040000000000001</c:v>
                </c:pt>
                <c:pt idx="228">
                  <c:v>1.9790000000000001</c:v>
                </c:pt>
                <c:pt idx="229">
                  <c:v>2.0259999999999998</c:v>
                </c:pt>
                <c:pt idx="230">
                  <c:v>2.004</c:v>
                </c:pt>
                <c:pt idx="231">
                  <c:v>1.9830000000000001</c:v>
                </c:pt>
                <c:pt idx="232">
                  <c:v>1.9259999999999999</c:v>
                </c:pt>
                <c:pt idx="233">
                  <c:v>1.8730000000000002</c:v>
                </c:pt>
                <c:pt idx="234">
                  <c:v>1.859</c:v>
                </c:pt>
                <c:pt idx="235">
                  <c:v>1.835</c:v>
                </c:pt>
                <c:pt idx="236">
                  <c:v>1.869</c:v>
                </c:pt>
                <c:pt idx="237">
                  <c:v>1.8880000000000001</c:v>
                </c:pt>
                <c:pt idx="238">
                  <c:v>1.861</c:v>
                </c:pt>
                <c:pt idx="239">
                  <c:v>1.8459999999999999</c:v>
                </c:pt>
                <c:pt idx="240">
                  <c:v>1.839</c:v>
                </c:pt>
                <c:pt idx="241">
                  <c:v>1.8419999999999999</c:v>
                </c:pt>
                <c:pt idx="242">
                  <c:v>1.8540000000000001</c:v>
                </c:pt>
                <c:pt idx="243">
                  <c:v>1.827</c:v>
                </c:pt>
                <c:pt idx="244">
                  <c:v>1.8149999999999999</c:v>
                </c:pt>
                <c:pt idx="245">
                  <c:v>1.8130000000000002</c:v>
                </c:pt>
                <c:pt idx="246">
                  <c:v>1.839</c:v>
                </c:pt>
                <c:pt idx="247">
                  <c:v>1.895</c:v>
                </c:pt>
                <c:pt idx="248">
                  <c:v>1.9019999999999999</c:v>
                </c:pt>
                <c:pt idx="249">
                  <c:v>1.9490000000000001</c:v>
                </c:pt>
                <c:pt idx="250">
                  <c:v>1.984</c:v>
                </c:pt>
                <c:pt idx="251">
                  <c:v>1.98</c:v>
                </c:pt>
                <c:pt idx="252">
                  <c:v>1.986</c:v>
                </c:pt>
                <c:pt idx="253">
                  <c:v>1.9509999999999998</c:v>
                </c:pt>
                <c:pt idx="254">
                  <c:v>1.9180000000000001</c:v>
                </c:pt>
                <c:pt idx="255">
                  <c:v>1.901</c:v>
                </c:pt>
                <c:pt idx="256">
                  <c:v>1.903</c:v>
                </c:pt>
                <c:pt idx="257">
                  <c:v>1.8680000000000001</c:v>
                </c:pt>
                <c:pt idx="258">
                  <c:v>1.7990000000000002</c:v>
                </c:pt>
                <c:pt idx="259">
                  <c:v>1.7769999999999999</c:v>
                </c:pt>
                <c:pt idx="260">
                  <c:v>1.754</c:v>
                </c:pt>
                <c:pt idx="261">
                  <c:v>1.7450000000000001</c:v>
                </c:pt>
                <c:pt idx="262">
                  <c:v>1.7709999999999999</c:v>
                </c:pt>
                <c:pt idx="263">
                  <c:v>1.8019999999999998</c:v>
                </c:pt>
                <c:pt idx="264">
                  <c:v>1.839</c:v>
                </c:pt>
                <c:pt idx="265">
                  <c:v>1.8959999999999999</c:v>
                </c:pt>
                <c:pt idx="266">
                  <c:v>1.89</c:v>
                </c:pt>
                <c:pt idx="267">
                  <c:v>1.8730000000000002</c:v>
                </c:pt>
                <c:pt idx="268">
                  <c:v>1.8780000000000001</c:v>
                </c:pt>
                <c:pt idx="269">
                  <c:v>1.9040000000000001</c:v>
                </c:pt>
                <c:pt idx="270">
                  <c:v>1.9790000000000001</c:v>
                </c:pt>
                <c:pt idx="271">
                  <c:v>2.0390000000000001</c:v>
                </c:pt>
                <c:pt idx="272">
                  <c:v>2.0950000000000002</c:v>
                </c:pt>
                <c:pt idx="273">
                  <c:v>2.137</c:v>
                </c:pt>
                <c:pt idx="274">
                  <c:v>2.1959999999999997</c:v>
                </c:pt>
                <c:pt idx="275">
                  <c:v>2.2509999999999999</c:v>
                </c:pt>
                <c:pt idx="276">
                  <c:v>2.198</c:v>
                </c:pt>
                <c:pt idx="277">
                  <c:v>2.1970000000000001</c:v>
                </c:pt>
                <c:pt idx="278">
                  <c:v>2.1909999999999998</c:v>
                </c:pt>
                <c:pt idx="279">
                  <c:v>2.137</c:v>
                </c:pt>
                <c:pt idx="280">
                  <c:v>2.1160000000000001</c:v>
                </c:pt>
                <c:pt idx="281">
                  <c:v>2.077</c:v>
                </c:pt>
                <c:pt idx="282">
                  <c:v>2.0510000000000002</c:v>
                </c:pt>
                <c:pt idx="283">
                  <c:v>2.0780000000000003</c:v>
                </c:pt>
                <c:pt idx="284">
                  <c:v>2.0990000000000002</c:v>
                </c:pt>
                <c:pt idx="285">
                  <c:v>2.1280000000000001</c:v>
                </c:pt>
                <c:pt idx="286">
                  <c:v>2.1859999999999999</c:v>
                </c:pt>
                <c:pt idx="287">
                  <c:v>2.1890000000000001</c:v>
                </c:pt>
                <c:pt idx="288">
                  <c:v>2.2919999999999998</c:v>
                </c:pt>
                <c:pt idx="289">
                  <c:v>2.2719999999999998</c:v>
                </c:pt>
                <c:pt idx="290">
                  <c:v>2.2349999999999999</c:v>
                </c:pt>
                <c:pt idx="291">
                  <c:v>2.2389999999999999</c:v>
                </c:pt>
                <c:pt idx="292">
                  <c:v>2.323</c:v>
                </c:pt>
                <c:pt idx="293">
                  <c:v>2.5190000000000001</c:v>
                </c:pt>
                <c:pt idx="294">
                  <c:v>2.5830000000000002</c:v>
                </c:pt>
                <c:pt idx="295">
                  <c:v>2.5810000000000004</c:v>
                </c:pt>
                <c:pt idx="296">
                  <c:v>3.0369999999999999</c:v>
                </c:pt>
                <c:pt idx="297">
                  <c:v>2.9119999999999999</c:v>
                </c:pt>
                <c:pt idx="298">
                  <c:v>2.73</c:v>
                </c:pt>
                <c:pt idx="299">
                  <c:v>2.7669999999999999</c:v>
                </c:pt>
                <c:pt idx="300">
                  <c:v>2.9219999999999997</c:v>
                </c:pt>
                <c:pt idx="301">
                  <c:v>2.8280000000000003</c:v>
                </c:pt>
                <c:pt idx="302">
                  <c:v>2.6930000000000001</c:v>
                </c:pt>
                <c:pt idx="303">
                  <c:v>2.5639999999999996</c:v>
                </c:pt>
                <c:pt idx="304">
                  <c:v>2.4380000000000002</c:v>
                </c:pt>
                <c:pt idx="305">
                  <c:v>2.3359999999999999</c:v>
                </c:pt>
                <c:pt idx="306">
                  <c:v>2.258</c:v>
                </c:pt>
                <c:pt idx="307">
                  <c:v>2.1680000000000001</c:v>
                </c:pt>
                <c:pt idx="308">
                  <c:v>2.1240000000000001</c:v>
                </c:pt>
                <c:pt idx="309">
                  <c:v>2.1269999999999998</c:v>
                </c:pt>
                <c:pt idx="310">
                  <c:v>2.1749999999999998</c:v>
                </c:pt>
                <c:pt idx="311">
                  <c:v>2.2050000000000001</c:v>
                </c:pt>
                <c:pt idx="312">
                  <c:v>2.1880000000000002</c:v>
                </c:pt>
                <c:pt idx="313">
                  <c:v>2.2359999999999998</c:v>
                </c:pt>
                <c:pt idx="314">
                  <c:v>2.3209999999999997</c:v>
                </c:pt>
                <c:pt idx="315">
                  <c:v>2.2969999999999997</c:v>
                </c:pt>
                <c:pt idx="316">
                  <c:v>2.3140000000000001</c:v>
                </c:pt>
                <c:pt idx="317">
                  <c:v>2.3319999999999999</c:v>
                </c:pt>
                <c:pt idx="318">
                  <c:v>2.31</c:v>
                </c:pt>
                <c:pt idx="319">
                  <c:v>2.246</c:v>
                </c:pt>
                <c:pt idx="320">
                  <c:v>2.2050000000000001</c:v>
                </c:pt>
                <c:pt idx="321">
                  <c:v>2.2359999999999998</c:v>
                </c:pt>
                <c:pt idx="322">
                  <c:v>2.3209999999999997</c:v>
                </c:pt>
                <c:pt idx="323">
                  <c:v>2.355</c:v>
                </c:pt>
                <c:pt idx="324">
                  <c:v>2.4950000000000001</c:v>
                </c:pt>
                <c:pt idx="325">
                  <c:v>2.4790000000000001</c:v>
                </c:pt>
                <c:pt idx="326">
                  <c:v>2.5669999999999997</c:v>
                </c:pt>
                <c:pt idx="327">
                  <c:v>2.6630000000000003</c:v>
                </c:pt>
                <c:pt idx="328">
                  <c:v>2.7639999999999998</c:v>
                </c:pt>
                <c:pt idx="329">
                  <c:v>2.8810000000000002</c:v>
                </c:pt>
                <c:pt idx="330">
                  <c:v>2.8660000000000001</c:v>
                </c:pt>
                <c:pt idx="331">
                  <c:v>2.8339999999999996</c:v>
                </c:pt>
                <c:pt idx="332">
                  <c:v>2.8710000000000004</c:v>
                </c:pt>
                <c:pt idx="333">
                  <c:v>2.8010000000000002</c:v>
                </c:pt>
                <c:pt idx="334">
                  <c:v>2.7839999999999998</c:v>
                </c:pt>
                <c:pt idx="335">
                  <c:v>2.8110000000000004</c:v>
                </c:pt>
                <c:pt idx="336">
                  <c:v>2.8330000000000002</c:v>
                </c:pt>
                <c:pt idx="337">
                  <c:v>2.7930000000000001</c:v>
                </c:pt>
                <c:pt idx="338">
                  <c:v>2.7960000000000003</c:v>
                </c:pt>
                <c:pt idx="339">
                  <c:v>2.8730000000000002</c:v>
                </c:pt>
                <c:pt idx="340">
                  <c:v>2.91</c:v>
                </c:pt>
                <c:pt idx="341">
                  <c:v>2.9279999999999999</c:v>
                </c:pt>
                <c:pt idx="342">
                  <c:v>2.95</c:v>
                </c:pt>
                <c:pt idx="343">
                  <c:v>2.9550000000000001</c:v>
                </c:pt>
                <c:pt idx="344">
                  <c:v>3.0039999999999996</c:v>
                </c:pt>
                <c:pt idx="345">
                  <c:v>2.9580000000000002</c:v>
                </c:pt>
                <c:pt idx="346">
                  <c:v>2.8769999999999998</c:v>
                </c:pt>
                <c:pt idx="347">
                  <c:v>2.8</c:v>
                </c:pt>
                <c:pt idx="348">
                  <c:v>2.68</c:v>
                </c:pt>
                <c:pt idx="349">
                  <c:v>2.5630000000000002</c:v>
                </c:pt>
                <c:pt idx="350">
                  <c:v>2.4409999999999998</c:v>
                </c:pt>
                <c:pt idx="351">
                  <c:v>2.3199999999999998</c:v>
                </c:pt>
                <c:pt idx="352">
                  <c:v>2.2629999999999999</c:v>
                </c:pt>
                <c:pt idx="353">
                  <c:v>2.222</c:v>
                </c:pt>
                <c:pt idx="354">
                  <c:v>2.1949999999999998</c:v>
                </c:pt>
                <c:pt idx="355">
                  <c:v>2.1859999999999999</c:v>
                </c:pt>
                <c:pt idx="356">
                  <c:v>2.2040000000000002</c:v>
                </c:pt>
                <c:pt idx="357">
                  <c:v>2.1890000000000001</c:v>
                </c:pt>
                <c:pt idx="358">
                  <c:v>2.2159999999999997</c:v>
                </c:pt>
                <c:pt idx="359">
                  <c:v>2.218</c:v>
                </c:pt>
                <c:pt idx="360">
                  <c:v>2.2210000000000001</c:v>
                </c:pt>
                <c:pt idx="361">
                  <c:v>2.2769999999999997</c:v>
                </c:pt>
                <c:pt idx="362">
                  <c:v>2.2669999999999999</c:v>
                </c:pt>
                <c:pt idx="363">
                  <c:v>2.29</c:v>
                </c:pt>
                <c:pt idx="364">
                  <c:v>2.3029999999999999</c:v>
                </c:pt>
                <c:pt idx="365">
                  <c:v>2.2959999999999998</c:v>
                </c:pt>
                <c:pt idx="366">
                  <c:v>2.258</c:v>
                </c:pt>
                <c:pt idx="367">
                  <c:v>2.173</c:v>
                </c:pt>
                <c:pt idx="368">
                  <c:v>2.1069999999999998</c:v>
                </c:pt>
                <c:pt idx="369">
                  <c:v>2.1190000000000002</c:v>
                </c:pt>
                <c:pt idx="370">
                  <c:v>2.1509999999999998</c:v>
                </c:pt>
                <c:pt idx="371">
                  <c:v>2.198</c:v>
                </c:pt>
                <c:pt idx="372">
                  <c:v>2.2509999999999999</c:v>
                </c:pt>
                <c:pt idx="373">
                  <c:v>2.3380000000000001</c:v>
                </c:pt>
                <c:pt idx="374">
                  <c:v>2.46</c:v>
                </c:pt>
                <c:pt idx="375">
                  <c:v>2.4990000000000001</c:v>
                </c:pt>
                <c:pt idx="376">
                  <c:v>2.5110000000000001</c:v>
                </c:pt>
                <c:pt idx="377">
                  <c:v>2.54</c:v>
                </c:pt>
                <c:pt idx="378">
                  <c:v>2.6360000000000001</c:v>
                </c:pt>
                <c:pt idx="379">
                  <c:v>2.7460000000000004</c:v>
                </c:pt>
                <c:pt idx="380">
                  <c:v>2.8220000000000001</c:v>
                </c:pt>
                <c:pt idx="381">
                  <c:v>2.8110000000000004</c:v>
                </c:pt>
                <c:pt idx="382">
                  <c:v>2.9219999999999997</c:v>
                </c:pt>
                <c:pt idx="383">
                  <c:v>3.0019999999999998</c:v>
                </c:pt>
                <c:pt idx="384">
                  <c:v>3.069</c:v>
                </c:pt>
                <c:pt idx="385">
                  <c:v>3.2110000000000003</c:v>
                </c:pt>
                <c:pt idx="386">
                  <c:v>3.1949999999999998</c:v>
                </c:pt>
                <c:pt idx="387">
                  <c:v>3.1319999999999997</c:v>
                </c:pt>
                <c:pt idx="388">
                  <c:v>3.04</c:v>
                </c:pt>
                <c:pt idx="389">
                  <c:v>2.9739999999999998</c:v>
                </c:pt>
                <c:pt idx="390">
                  <c:v>2.9510000000000001</c:v>
                </c:pt>
                <c:pt idx="391">
                  <c:v>2.9330000000000003</c:v>
                </c:pt>
                <c:pt idx="392">
                  <c:v>2.9710000000000001</c:v>
                </c:pt>
                <c:pt idx="393">
                  <c:v>3.0460000000000003</c:v>
                </c:pt>
                <c:pt idx="394">
                  <c:v>2.9380000000000002</c:v>
                </c:pt>
                <c:pt idx="395">
                  <c:v>2.8489999999999998</c:v>
                </c:pt>
                <c:pt idx="396">
                  <c:v>2.8160000000000003</c:v>
                </c:pt>
                <c:pt idx="397">
                  <c:v>2.7519999999999998</c:v>
                </c:pt>
                <c:pt idx="398">
                  <c:v>2.7829999999999999</c:v>
                </c:pt>
                <c:pt idx="399">
                  <c:v>2.7560000000000002</c:v>
                </c:pt>
                <c:pt idx="400">
                  <c:v>2.8180000000000001</c:v>
                </c:pt>
                <c:pt idx="401">
                  <c:v>2.84</c:v>
                </c:pt>
                <c:pt idx="402">
                  <c:v>2.7919999999999998</c:v>
                </c:pt>
                <c:pt idx="403">
                  <c:v>2.8160000000000003</c:v>
                </c:pt>
                <c:pt idx="404">
                  <c:v>2.7839999999999998</c:v>
                </c:pt>
                <c:pt idx="405">
                  <c:v>2.7610000000000001</c:v>
                </c:pt>
                <c:pt idx="406">
                  <c:v>2.7460000000000004</c:v>
                </c:pt>
                <c:pt idx="407">
                  <c:v>2.806</c:v>
                </c:pt>
                <c:pt idx="408">
                  <c:v>2.859</c:v>
                </c:pt>
                <c:pt idx="409">
                  <c:v>3.0069999999999997</c:v>
                </c:pt>
                <c:pt idx="410">
                  <c:v>3.1010000000000004</c:v>
                </c:pt>
                <c:pt idx="411">
                  <c:v>3.077</c:v>
                </c:pt>
                <c:pt idx="412">
                  <c:v>3.0720000000000001</c:v>
                </c:pt>
                <c:pt idx="413">
                  <c:v>3.0289999999999999</c:v>
                </c:pt>
                <c:pt idx="414">
                  <c:v>2.9569999999999999</c:v>
                </c:pt>
                <c:pt idx="415">
                  <c:v>2.9619999999999997</c:v>
                </c:pt>
                <c:pt idx="416">
                  <c:v>2.9430000000000001</c:v>
                </c:pt>
                <c:pt idx="417">
                  <c:v>3.028</c:v>
                </c:pt>
                <c:pt idx="418">
                  <c:v>3.0880000000000001</c:v>
                </c:pt>
                <c:pt idx="419">
                  <c:v>3.0410000000000004</c:v>
                </c:pt>
                <c:pt idx="420">
                  <c:v>2.9910000000000001</c:v>
                </c:pt>
                <c:pt idx="421">
                  <c:v>2.9530000000000003</c:v>
                </c:pt>
                <c:pt idx="422">
                  <c:v>2.9660000000000002</c:v>
                </c:pt>
                <c:pt idx="423">
                  <c:v>2.9470000000000001</c:v>
                </c:pt>
                <c:pt idx="424">
                  <c:v>3.0350000000000001</c:v>
                </c:pt>
                <c:pt idx="425">
                  <c:v>3.1150000000000002</c:v>
                </c:pt>
                <c:pt idx="426">
                  <c:v>3.137</c:v>
                </c:pt>
                <c:pt idx="427">
                  <c:v>3.2</c:v>
                </c:pt>
                <c:pt idx="428">
                  <c:v>3.2569999999999997</c:v>
                </c:pt>
                <c:pt idx="429">
                  <c:v>3.2239999999999998</c:v>
                </c:pt>
                <c:pt idx="430">
                  <c:v>3.2589999999999999</c:v>
                </c:pt>
                <c:pt idx="431">
                  <c:v>3.2989999999999999</c:v>
                </c:pt>
                <c:pt idx="432">
                  <c:v>3.35</c:v>
                </c:pt>
                <c:pt idx="433">
                  <c:v>3.4670000000000001</c:v>
                </c:pt>
                <c:pt idx="434">
                  <c:v>3.5660000000000003</c:v>
                </c:pt>
                <c:pt idx="435">
                  <c:v>3.5710000000000002</c:v>
                </c:pt>
                <c:pt idx="436">
                  <c:v>3.694</c:v>
                </c:pt>
                <c:pt idx="437">
                  <c:v>3.762</c:v>
                </c:pt>
                <c:pt idx="438">
                  <c:v>3.9130000000000003</c:v>
                </c:pt>
                <c:pt idx="439">
                  <c:v>3.9319999999999999</c:v>
                </c:pt>
                <c:pt idx="440">
                  <c:v>3.9789999999999996</c:v>
                </c:pt>
                <c:pt idx="441">
                  <c:v>4.0069999999999997</c:v>
                </c:pt>
                <c:pt idx="442">
                  <c:v>4.0019999999999998</c:v>
                </c:pt>
                <c:pt idx="443">
                  <c:v>4.0270000000000001</c:v>
                </c:pt>
                <c:pt idx="444">
                  <c:v>4.0510000000000002</c:v>
                </c:pt>
                <c:pt idx="445">
                  <c:v>4.0539999999999994</c:v>
                </c:pt>
                <c:pt idx="446">
                  <c:v>4.0049999999999999</c:v>
                </c:pt>
                <c:pt idx="447">
                  <c:v>3.8960000000000004</c:v>
                </c:pt>
                <c:pt idx="448">
                  <c:v>3.8280000000000003</c:v>
                </c:pt>
                <c:pt idx="449">
                  <c:v>3.7639999999999998</c:v>
                </c:pt>
                <c:pt idx="450">
                  <c:v>3.7060000000000004</c:v>
                </c:pt>
                <c:pt idx="451">
                  <c:v>3.66</c:v>
                </c:pt>
                <c:pt idx="452">
                  <c:v>3.6669999999999998</c:v>
                </c:pt>
                <c:pt idx="453">
                  <c:v>3.637</c:v>
                </c:pt>
                <c:pt idx="454">
                  <c:v>3.867</c:v>
                </c:pt>
                <c:pt idx="455">
                  <c:v>3.7319999999999998</c:v>
                </c:pt>
                <c:pt idx="456">
                  <c:v>3.6439999999999997</c:v>
                </c:pt>
                <c:pt idx="457">
                  <c:v>3.4849999999999999</c:v>
                </c:pt>
                <c:pt idx="458">
                  <c:v>3.109</c:v>
                </c:pt>
                <c:pt idx="459">
                  <c:v>2.855</c:v>
                </c:pt>
                <c:pt idx="460">
                  <c:v>2.589</c:v>
                </c:pt>
                <c:pt idx="461">
                  <c:v>2.34</c:v>
                </c:pt>
                <c:pt idx="462">
                  <c:v>2.17</c:v>
                </c:pt>
                <c:pt idx="463">
                  <c:v>2.0269999999999997</c:v>
                </c:pt>
                <c:pt idx="464">
                  <c:v>1.857</c:v>
                </c:pt>
                <c:pt idx="465">
                  <c:v>1.79</c:v>
                </c:pt>
                <c:pt idx="466">
                  <c:v>1.681</c:v>
                </c:pt>
                <c:pt idx="467">
                  <c:v>1.6480000000000001</c:v>
                </c:pt>
                <c:pt idx="468">
                  <c:v>1.635</c:v>
                </c:pt>
                <c:pt idx="469">
                  <c:v>1.59</c:v>
                </c:pt>
                <c:pt idx="470">
                  <c:v>1.6719999999999999</c:v>
                </c:pt>
                <c:pt idx="471">
                  <c:v>1.7719999999999998</c:v>
                </c:pt>
                <c:pt idx="472">
                  <c:v>1.8319999999999999</c:v>
                </c:pt>
                <c:pt idx="473">
                  <c:v>1.8130000000000002</c:v>
                </c:pt>
                <c:pt idx="474">
                  <c:v>1.871</c:v>
                </c:pt>
                <c:pt idx="475">
                  <c:v>1.8969999999999998</c:v>
                </c:pt>
                <c:pt idx="476">
                  <c:v>1.931</c:v>
                </c:pt>
                <c:pt idx="477">
                  <c:v>1.8680000000000001</c:v>
                </c:pt>
                <c:pt idx="478">
                  <c:v>1.91</c:v>
                </c:pt>
                <c:pt idx="479">
                  <c:v>1.9180000000000001</c:v>
                </c:pt>
                <c:pt idx="480">
                  <c:v>1.885</c:v>
                </c:pt>
                <c:pt idx="481">
                  <c:v>1.944</c:v>
                </c:pt>
                <c:pt idx="482">
                  <c:v>2.0299999999999998</c:v>
                </c:pt>
                <c:pt idx="483">
                  <c:v>2.0110000000000001</c:v>
                </c:pt>
                <c:pt idx="484">
                  <c:v>2.0249999999999999</c:v>
                </c:pt>
                <c:pt idx="485">
                  <c:v>2.0310000000000001</c:v>
                </c:pt>
                <c:pt idx="486">
                  <c:v>2.016</c:v>
                </c:pt>
                <c:pt idx="487">
                  <c:v>2.0449999999999999</c:v>
                </c:pt>
                <c:pt idx="488">
                  <c:v>2.218</c:v>
                </c:pt>
                <c:pt idx="489">
                  <c:v>2.2810000000000001</c:v>
                </c:pt>
                <c:pt idx="490">
                  <c:v>2.4140000000000001</c:v>
                </c:pt>
                <c:pt idx="491">
                  <c:v>2.5019999999999998</c:v>
                </c:pt>
                <c:pt idx="492">
                  <c:v>2.6</c:v>
                </c:pt>
                <c:pt idx="493">
                  <c:v>2.6389999999999998</c:v>
                </c:pt>
                <c:pt idx="494">
                  <c:v>2.65</c:v>
                </c:pt>
                <c:pt idx="495">
                  <c:v>2.593</c:v>
                </c:pt>
                <c:pt idx="496">
                  <c:v>2.5630000000000002</c:v>
                </c:pt>
                <c:pt idx="497">
                  <c:v>2.4790000000000001</c:v>
                </c:pt>
                <c:pt idx="498">
                  <c:v>2.411</c:v>
                </c:pt>
                <c:pt idx="499">
                  <c:v>2.46</c:v>
                </c:pt>
                <c:pt idx="500">
                  <c:v>2.5110000000000001</c:v>
                </c:pt>
                <c:pt idx="501">
                  <c:v>2.5960000000000001</c:v>
                </c:pt>
                <c:pt idx="502">
                  <c:v>2.58</c:v>
                </c:pt>
                <c:pt idx="503">
                  <c:v>2.5720000000000001</c:v>
                </c:pt>
                <c:pt idx="504">
                  <c:v>2.5529999999999999</c:v>
                </c:pt>
                <c:pt idx="505">
                  <c:v>2.5190000000000001</c:v>
                </c:pt>
                <c:pt idx="506">
                  <c:v>2.4990000000000001</c:v>
                </c:pt>
                <c:pt idx="507">
                  <c:v>2.4769999999999999</c:v>
                </c:pt>
                <c:pt idx="508">
                  <c:v>2.4249999999999998</c:v>
                </c:pt>
                <c:pt idx="509">
                  <c:v>2.3959999999999999</c:v>
                </c:pt>
                <c:pt idx="510">
                  <c:v>2.4319999999999999</c:v>
                </c:pt>
                <c:pt idx="511">
                  <c:v>2.532</c:v>
                </c:pt>
                <c:pt idx="512">
                  <c:v>2.641</c:v>
                </c:pt>
                <c:pt idx="513">
                  <c:v>2.66</c:v>
                </c:pt>
                <c:pt idx="514">
                  <c:v>2.6269999999999998</c:v>
                </c:pt>
                <c:pt idx="515">
                  <c:v>2.585</c:v>
                </c:pt>
                <c:pt idx="516">
                  <c:v>2.6030000000000002</c:v>
                </c:pt>
                <c:pt idx="517">
                  <c:v>2.5939999999999999</c:v>
                </c:pt>
                <c:pt idx="518">
                  <c:v>2.6010000000000004</c:v>
                </c:pt>
                <c:pt idx="519">
                  <c:v>2.56</c:v>
                </c:pt>
                <c:pt idx="520">
                  <c:v>2.5459999999999998</c:v>
                </c:pt>
                <c:pt idx="521">
                  <c:v>2.5639999999999996</c:v>
                </c:pt>
                <c:pt idx="522">
                  <c:v>2.6269999999999998</c:v>
                </c:pt>
                <c:pt idx="523">
                  <c:v>2.7170000000000001</c:v>
                </c:pt>
                <c:pt idx="524">
                  <c:v>2.7030000000000003</c:v>
                </c:pt>
                <c:pt idx="525">
                  <c:v>2.6660000000000004</c:v>
                </c:pt>
                <c:pt idx="526">
                  <c:v>2.6180000000000003</c:v>
                </c:pt>
                <c:pt idx="527">
                  <c:v>2.6110000000000002</c:v>
                </c:pt>
                <c:pt idx="528">
                  <c:v>2.5630000000000002</c:v>
                </c:pt>
                <c:pt idx="529">
                  <c:v>2.6210000000000004</c:v>
                </c:pt>
                <c:pt idx="530">
                  <c:v>2.6710000000000003</c:v>
                </c:pt>
                <c:pt idx="531">
                  <c:v>2.7210000000000001</c:v>
                </c:pt>
                <c:pt idx="532">
                  <c:v>2.76</c:v>
                </c:pt>
                <c:pt idx="533">
                  <c:v>2.7919999999999998</c:v>
                </c:pt>
                <c:pt idx="534">
                  <c:v>2.7650000000000001</c:v>
                </c:pt>
                <c:pt idx="535">
                  <c:v>2.7949999999999999</c:v>
                </c:pt>
                <c:pt idx="536">
                  <c:v>2.8289999999999997</c:v>
                </c:pt>
                <c:pt idx="537">
                  <c:v>2.8310000000000004</c:v>
                </c:pt>
                <c:pt idx="538">
                  <c:v>2.8149999999999999</c:v>
                </c:pt>
                <c:pt idx="539">
                  <c:v>2.8639999999999999</c:v>
                </c:pt>
                <c:pt idx="540">
                  <c:v>2.87</c:v>
                </c:pt>
                <c:pt idx="541">
                  <c:v>2.823</c:v>
                </c:pt>
                <c:pt idx="542">
                  <c:v>2.7410000000000001</c:v>
                </c:pt>
                <c:pt idx="543">
                  <c:v>2.6789999999999998</c:v>
                </c:pt>
                <c:pt idx="544">
                  <c:v>2.6739999999999999</c:v>
                </c:pt>
                <c:pt idx="545">
                  <c:v>2.6519999999999997</c:v>
                </c:pt>
                <c:pt idx="546">
                  <c:v>2.6960000000000002</c:v>
                </c:pt>
                <c:pt idx="547">
                  <c:v>2.7119999999999997</c:v>
                </c:pt>
                <c:pt idx="548">
                  <c:v>2.6760000000000002</c:v>
                </c:pt>
                <c:pt idx="549">
                  <c:v>2.6660000000000004</c:v>
                </c:pt>
                <c:pt idx="550">
                  <c:v>2.6719999999999997</c:v>
                </c:pt>
                <c:pt idx="551">
                  <c:v>2.7030000000000003</c:v>
                </c:pt>
                <c:pt idx="552">
                  <c:v>2.6869999999999998</c:v>
                </c:pt>
                <c:pt idx="553">
                  <c:v>2.74</c:v>
                </c:pt>
                <c:pt idx="554">
                  <c:v>2.6960000000000002</c:v>
                </c:pt>
                <c:pt idx="555">
                  <c:v>2.653</c:v>
                </c:pt>
                <c:pt idx="556">
                  <c:v>2.64</c:v>
                </c:pt>
              </c:numCache>
            </c:numRef>
          </c:val>
          <c:smooth val="0"/>
          <c:extLst>
            <c:ext xmlns:c16="http://schemas.microsoft.com/office/drawing/2014/chart" uri="{C3380CC4-5D6E-409C-BE32-E72D297353CC}">
              <c16:uniqueId val="{00000001-F643-4C37-AF4A-6ED02D885A21}"/>
            </c:ext>
          </c:extLst>
        </c:ser>
        <c:ser>
          <c:idx val="1"/>
          <c:order val="1"/>
          <c:tx>
            <c:v>Forecast</c:v>
          </c:tx>
          <c:val>
            <c:numRef>
              <c:f>'Q5 - Gasoline Prices'!$J$4:$J$560</c:f>
              <c:numCache>
                <c:formatCode>General</c:formatCode>
                <c:ptCount val="557"/>
                <c:pt idx="0">
                  <c:v>#N/A</c:v>
                </c:pt>
                <c:pt idx="1">
                  <c:v>#N/A</c:v>
                </c:pt>
                <c:pt idx="2" formatCode="&quot;$&quot;#,##0.00">
                  <c:v>1.26</c:v>
                </c:pt>
                <c:pt idx="3" formatCode="&quot;$&quot;#,##0.00">
                  <c:v>1.2756666666666667</c:v>
                </c:pt>
                <c:pt idx="4" formatCode="&quot;$&quot;#,##0.00">
                  <c:v>1.294</c:v>
                </c:pt>
                <c:pt idx="5" formatCode="&quot;$&quot;#,##0.00">
                  <c:v>1.3109999999999999</c:v>
                </c:pt>
                <c:pt idx="6" formatCode="&quot;$&quot;#,##0.00">
                  <c:v>1.3253333333333333</c:v>
                </c:pt>
                <c:pt idx="7" formatCode="&quot;$&quot;#,##0.00">
                  <c:v>1.3563333333333334</c:v>
                </c:pt>
                <c:pt idx="8" formatCode="&quot;$&quot;#,##0.00">
                  <c:v>1.3876666666666668</c:v>
                </c:pt>
                <c:pt idx="9" formatCode="&quot;$&quot;#,##0.00">
                  <c:v>1.4343333333333332</c:v>
                </c:pt>
                <c:pt idx="10" formatCode="&quot;$&quot;#,##0.00">
                  <c:v>1.4713333333333332</c:v>
                </c:pt>
                <c:pt idx="11" formatCode="&quot;$&quot;#,##0.00">
                  <c:v>1.5030000000000001</c:v>
                </c:pt>
                <c:pt idx="12" formatCode="&quot;$&quot;#,##0.00">
                  <c:v>1.5010000000000001</c:v>
                </c:pt>
                <c:pt idx="13" formatCode="&quot;$&quot;#,##0.00">
                  <c:v>1.4900000000000002</c:v>
                </c:pt>
                <c:pt idx="14" formatCode="&quot;$&quot;#,##0.00">
                  <c:v>1.4696666666666667</c:v>
                </c:pt>
                <c:pt idx="15" formatCode="&quot;$&quot;#,##0.00">
                  <c:v>1.4466666666666665</c:v>
                </c:pt>
                <c:pt idx="16" formatCode="&quot;$&quot;#,##0.00">
                  <c:v>1.4226666666666665</c:v>
                </c:pt>
                <c:pt idx="17" formatCode="&quot;$&quot;#,##0.00">
                  <c:v>1.4023333333333332</c:v>
                </c:pt>
                <c:pt idx="18" formatCode="&quot;$&quot;#,##0.00">
                  <c:v>1.4063333333333332</c:v>
                </c:pt>
                <c:pt idx="19" formatCode="&quot;$&quot;#,##0.00">
                  <c:v>1.4263333333333332</c:v>
                </c:pt>
                <c:pt idx="20" formatCode="&quot;$&quot;#,##0.00">
                  <c:v>1.4623333333333333</c:v>
                </c:pt>
                <c:pt idx="21" formatCode="&quot;$&quot;#,##0.00">
                  <c:v>1.4896666666666667</c:v>
                </c:pt>
                <c:pt idx="22" formatCode="&quot;$&quot;#,##0.00">
                  <c:v>1.5126666666666668</c:v>
                </c:pt>
                <c:pt idx="23" formatCode="&quot;$&quot;#,##0.00">
                  <c:v>1.5503333333333333</c:v>
                </c:pt>
                <c:pt idx="24" formatCode="&quot;$&quot;#,##0.00">
                  <c:v>1.6020000000000001</c:v>
                </c:pt>
                <c:pt idx="25" formatCode="&quot;$&quot;#,##0.00">
                  <c:v>1.6373333333333333</c:v>
                </c:pt>
                <c:pt idx="26" formatCode="&quot;$&quot;#,##0.00">
                  <c:v>1.6369999999999998</c:v>
                </c:pt>
                <c:pt idx="27" formatCode="&quot;$&quot;#,##0.00">
                  <c:v>1.6059999999999999</c:v>
                </c:pt>
                <c:pt idx="28" formatCode="&quot;$&quot;#,##0.00">
                  <c:v>1.5659999999999998</c:v>
                </c:pt>
                <c:pt idx="29" formatCode="&quot;$&quot;#,##0.00">
                  <c:v>1.5303333333333331</c:v>
                </c:pt>
                <c:pt idx="30" formatCode="&quot;$&quot;#,##0.00">
                  <c:v>1.4889999999999999</c:v>
                </c:pt>
                <c:pt idx="31" formatCode="&quot;$&quot;#,##0.00">
                  <c:v>1.4609999999999996</c:v>
                </c:pt>
                <c:pt idx="32" formatCode="&quot;$&quot;#,##0.00">
                  <c:v>1.4346666666666665</c:v>
                </c:pt>
                <c:pt idx="33" formatCode="&quot;$&quot;#,##0.00">
                  <c:v>1.4336666666666666</c:v>
                </c:pt>
                <c:pt idx="34" formatCode="&quot;$&quot;#,##0.00">
                  <c:v>1.4400000000000002</c:v>
                </c:pt>
                <c:pt idx="35" formatCode="&quot;$&quot;#,##0.00">
                  <c:v>1.4673333333333332</c:v>
                </c:pt>
                <c:pt idx="36" formatCode="&quot;$&quot;#,##0.00">
                  <c:v>1.4976666666666665</c:v>
                </c:pt>
                <c:pt idx="37" formatCode="&quot;$&quot;#,##0.00">
                  <c:v>1.5253333333333334</c:v>
                </c:pt>
                <c:pt idx="38" formatCode="&quot;$&quot;#,##0.00">
                  <c:v>1.5330000000000001</c:v>
                </c:pt>
                <c:pt idx="39" formatCode="&quot;$&quot;#,##0.00">
                  <c:v>1.5206666666666668</c:v>
                </c:pt>
                <c:pt idx="40" formatCode="&quot;$&quot;#,##0.00">
                  <c:v>1.4986666666666668</c:v>
                </c:pt>
                <c:pt idx="41" formatCode="&quot;$&quot;#,##0.00">
                  <c:v>1.4956666666666667</c:v>
                </c:pt>
                <c:pt idx="42" formatCode="&quot;$&quot;#,##0.00">
                  <c:v>1.5069999999999999</c:v>
                </c:pt>
                <c:pt idx="43" formatCode="&quot;$&quot;#,##0.00">
                  <c:v>1.5236666666666665</c:v>
                </c:pt>
                <c:pt idx="44" formatCode="&quot;$&quot;#,##0.00">
                  <c:v>1.5189999999999999</c:v>
                </c:pt>
                <c:pt idx="45" formatCode="&quot;$&quot;#,##0.00">
                  <c:v>1.5086666666666666</c:v>
                </c:pt>
                <c:pt idx="46" formatCode="&quot;$&quot;#,##0.00">
                  <c:v>1.4966666666666664</c:v>
                </c:pt>
                <c:pt idx="47" formatCode="&quot;$&quot;#,##0.00">
                  <c:v>1.4923333333333331</c:v>
                </c:pt>
                <c:pt idx="48" formatCode="&quot;$&quot;#,##0.00">
                  <c:v>1.4799999999999998</c:v>
                </c:pt>
                <c:pt idx="49" formatCode="&quot;$&quot;#,##0.00">
                  <c:v>1.4593333333333334</c:v>
                </c:pt>
                <c:pt idx="50" formatCode="&quot;$&quot;#,##0.00">
                  <c:v>1.4283333333333335</c:v>
                </c:pt>
                <c:pt idx="51" formatCode="&quot;$&quot;#,##0.00">
                  <c:v>1.4029999999999998</c:v>
                </c:pt>
                <c:pt idx="52" formatCode="&quot;$&quot;#,##0.00">
                  <c:v>1.3869999999999998</c:v>
                </c:pt>
                <c:pt idx="53" formatCode="&quot;$&quot;#,##0.00">
                  <c:v>1.388333333333333</c:v>
                </c:pt>
                <c:pt idx="54" formatCode="&quot;$&quot;#,##0.00">
                  <c:v>1.4116666666666664</c:v>
                </c:pt>
                <c:pt idx="55" formatCode="&quot;$&quot;#,##0.00">
                  <c:v>1.4379999999999999</c:v>
                </c:pt>
                <c:pt idx="56" formatCode="&quot;$&quot;#,##0.00">
                  <c:v>1.4533333333333334</c:v>
                </c:pt>
                <c:pt idx="57" formatCode="&quot;$&quot;#,##0.00">
                  <c:v>1.4426666666666668</c:v>
                </c:pt>
                <c:pt idx="58" formatCode="&quot;$&quot;#,##0.00">
                  <c:v>1.444</c:v>
                </c:pt>
                <c:pt idx="59" formatCode="&quot;$&quot;#,##0.00">
                  <c:v>1.4383333333333335</c:v>
                </c:pt>
                <c:pt idx="60" formatCode="&quot;$&quot;#,##0.00">
                  <c:v>1.4330000000000001</c:v>
                </c:pt>
                <c:pt idx="61" formatCode="&quot;$&quot;#,##0.00">
                  <c:v>1.4106666666666667</c:v>
                </c:pt>
                <c:pt idx="62" formatCode="&quot;$&quot;#,##0.00">
                  <c:v>1.3966666666666665</c:v>
                </c:pt>
                <c:pt idx="63" formatCode="&quot;$&quot;#,##0.00">
                  <c:v>1.3856666666666666</c:v>
                </c:pt>
                <c:pt idx="64" formatCode="&quot;$&quot;#,##0.00">
                  <c:v>1.3809999999999996</c:v>
                </c:pt>
                <c:pt idx="65" formatCode="&quot;$&quot;#,##0.00">
                  <c:v>1.389</c:v>
                </c:pt>
                <c:pt idx="66" formatCode="&quot;$&quot;#,##0.00">
                  <c:v>1.4196666666666669</c:v>
                </c:pt>
                <c:pt idx="67" formatCode="&quot;$&quot;#,##0.00">
                  <c:v>1.4716666666666667</c:v>
                </c:pt>
                <c:pt idx="68" formatCode="&quot;$&quot;#,##0.00">
                  <c:v>1.53</c:v>
                </c:pt>
                <c:pt idx="69" formatCode="&quot;$&quot;#,##0.00">
                  <c:v>1.5686666666666664</c:v>
                </c:pt>
                <c:pt idx="70" formatCode="&quot;$&quot;#,##0.00">
                  <c:v>1.61</c:v>
                </c:pt>
                <c:pt idx="71" formatCode="&quot;$&quot;#,##0.00">
                  <c:v>1.6356666666666666</c:v>
                </c:pt>
                <c:pt idx="72" formatCode="&quot;$&quot;#,##0.00">
                  <c:v>1.6529999999999998</c:v>
                </c:pt>
                <c:pt idx="73" formatCode="&quot;$&quot;#,##0.00">
                  <c:v>1.6519999999999999</c:v>
                </c:pt>
                <c:pt idx="74" formatCode="&quot;$&quot;#,##0.00">
                  <c:v>1.641</c:v>
                </c:pt>
                <c:pt idx="75" formatCode="&quot;$&quot;#,##0.00">
                  <c:v>1.6219999999999999</c:v>
                </c:pt>
                <c:pt idx="76" formatCode="&quot;$&quot;#,##0.00">
                  <c:v>1.5786666666666667</c:v>
                </c:pt>
                <c:pt idx="77" formatCode="&quot;$&quot;#,##0.00">
                  <c:v>1.5199999999999998</c:v>
                </c:pt>
                <c:pt idx="78" formatCode="&quot;$&quot;#,##0.00">
                  <c:v>1.4546666666666666</c:v>
                </c:pt>
                <c:pt idx="79" formatCode="&quot;$&quot;#,##0.00">
                  <c:v>1.3960000000000001</c:v>
                </c:pt>
                <c:pt idx="80" formatCode="&quot;$&quot;#,##0.00">
                  <c:v>1.3546666666666667</c:v>
                </c:pt>
                <c:pt idx="81" formatCode="&quot;$&quot;#,##0.00">
                  <c:v>1.3326666666666667</c:v>
                </c:pt>
                <c:pt idx="82" formatCode="&quot;$&quot;#,##0.00">
                  <c:v>1.3223333333333334</c:v>
                </c:pt>
                <c:pt idx="83" formatCode="&quot;$&quot;#,##0.00">
                  <c:v>1.3186666666666667</c:v>
                </c:pt>
                <c:pt idx="84" formatCode="&quot;$&quot;#,##0.00">
                  <c:v>1.3283333333333334</c:v>
                </c:pt>
                <c:pt idx="85" formatCode="&quot;$&quot;#,##0.00">
                  <c:v>1.3549999999999998</c:v>
                </c:pt>
                <c:pt idx="86" formatCode="&quot;$&quot;#,##0.00">
                  <c:v>1.4086666666666667</c:v>
                </c:pt>
                <c:pt idx="87" formatCode="&quot;$&quot;#,##0.00">
                  <c:v>1.4723333333333333</c:v>
                </c:pt>
                <c:pt idx="88" formatCode="&quot;$&quot;#,##0.00">
                  <c:v>1.5096666666666667</c:v>
                </c:pt>
                <c:pt idx="89" formatCode="&quot;$&quot;#,##0.00">
                  <c:v>1.5216666666666665</c:v>
                </c:pt>
                <c:pt idx="90" formatCode="&quot;$&quot;#,##0.00">
                  <c:v>1.4956666666666667</c:v>
                </c:pt>
                <c:pt idx="91" formatCode="&quot;$&quot;#,##0.00">
                  <c:v>1.4523333333333335</c:v>
                </c:pt>
                <c:pt idx="92" formatCode="&quot;$&quot;#,##0.00">
                  <c:v>1.3836666666666666</c:v>
                </c:pt>
                <c:pt idx="93" formatCode="&quot;$&quot;#,##0.00">
                  <c:v>1.3183333333333334</c:v>
                </c:pt>
                <c:pt idx="94" formatCode="&quot;$&quot;#,##0.00">
                  <c:v>1.2649999999999999</c:v>
                </c:pt>
                <c:pt idx="95" formatCode="&quot;$&quot;#,##0.00">
                  <c:v>1.226</c:v>
                </c:pt>
                <c:pt idx="96" formatCode="&quot;$&quot;#,##0.00">
                  <c:v>1.1946666666666665</c:v>
                </c:pt>
                <c:pt idx="97" formatCode="&quot;$&quot;#,##0.00">
                  <c:v>1.17</c:v>
                </c:pt>
                <c:pt idx="98" formatCode="&quot;$&quot;#,##0.00">
                  <c:v>1.1523333333333332</c:v>
                </c:pt>
                <c:pt idx="99" formatCode="&quot;$&quot;#,##0.00">
                  <c:v>1.1279999999999999</c:v>
                </c:pt>
                <c:pt idx="100" formatCode="&quot;$&quot;#,##0.00">
                  <c:v>1.107</c:v>
                </c:pt>
                <c:pt idx="101" formatCode="&quot;$&quot;#,##0.00">
                  <c:v>1.0853333333333335</c:v>
                </c:pt>
                <c:pt idx="102" formatCode="&quot;$&quot;#,##0.00">
                  <c:v>1.0669999999999999</c:v>
                </c:pt>
                <c:pt idx="103" formatCode="&quot;$&quot;#,##0.00">
                  <c:v>1.0599999999999998</c:v>
                </c:pt>
                <c:pt idx="104" formatCode="&quot;$&quot;#,##0.00">
                  <c:v>1.0669999999999999</c:v>
                </c:pt>
                <c:pt idx="105" formatCode="&quot;$&quot;#,##0.00">
                  <c:v>1.0893333333333333</c:v>
                </c:pt>
                <c:pt idx="106" formatCode="&quot;$&quot;#,##0.00">
                  <c:v>1.1013333333333335</c:v>
                </c:pt>
                <c:pt idx="107" formatCode="&quot;$&quot;#,##0.00">
                  <c:v>1.0983333333333334</c:v>
                </c:pt>
                <c:pt idx="108" formatCode="&quot;$&quot;#,##0.00">
                  <c:v>1.089</c:v>
                </c:pt>
                <c:pt idx="109" formatCode="&quot;$&quot;#,##0.00">
                  <c:v>1.0886666666666667</c:v>
                </c:pt>
                <c:pt idx="110" formatCode="&quot;$&quot;#,##0.00">
                  <c:v>1.0879999999999999</c:v>
                </c:pt>
                <c:pt idx="111" formatCode="&quot;$&quot;#,##0.00">
                  <c:v>1.0906666666666667</c:v>
                </c:pt>
                <c:pt idx="112" formatCode="&quot;$&quot;#,##0.00">
                  <c:v>1.087</c:v>
                </c:pt>
                <c:pt idx="113" formatCode="&quot;$&quot;#,##0.00">
                  <c:v>1.0980000000000001</c:v>
                </c:pt>
                <c:pt idx="114" formatCode="&quot;$&quot;#,##0.00">
                  <c:v>1.133</c:v>
                </c:pt>
                <c:pt idx="115" formatCode="&quot;$&quot;#,##0.00">
                  <c:v>1.1913333333333334</c:v>
                </c:pt>
                <c:pt idx="116" formatCode="&quot;$&quot;#,##0.00">
                  <c:v>1.2546666666666668</c:v>
                </c:pt>
                <c:pt idx="117" formatCode="&quot;$&quot;#,##0.00">
                  <c:v>1.3030000000000002</c:v>
                </c:pt>
                <c:pt idx="118" formatCode="&quot;$&quot;#,##0.00">
                  <c:v>1.343</c:v>
                </c:pt>
                <c:pt idx="119" formatCode="&quot;$&quot;#,##0.00">
                  <c:v>1.3630000000000002</c:v>
                </c:pt>
                <c:pt idx="120" formatCode="&quot;$&quot;#,##0.00">
                  <c:v>1.3723333333333334</c:v>
                </c:pt>
                <c:pt idx="121" formatCode="&quot;$&quot;#,##0.00">
                  <c:v>1.3626666666666669</c:v>
                </c:pt>
                <c:pt idx="122" formatCode="&quot;$&quot;#,##0.00">
                  <c:v>1.3586666666666669</c:v>
                </c:pt>
                <c:pt idx="123" formatCode="&quot;$&quot;#,##0.00">
                  <c:v>1.3526666666666667</c:v>
                </c:pt>
                <c:pt idx="124" formatCode="&quot;$&quot;#,##0.00">
                  <c:v>1.3550000000000002</c:v>
                </c:pt>
                <c:pt idx="125" formatCode="&quot;$&quot;#,##0.00">
                  <c:v>1.3523333333333334</c:v>
                </c:pt>
                <c:pt idx="126" formatCode="&quot;$&quot;#,##0.00">
                  <c:v>1.3536666666666666</c:v>
                </c:pt>
                <c:pt idx="127" formatCode="&quot;$&quot;#,##0.00">
                  <c:v>1.3443333333333334</c:v>
                </c:pt>
                <c:pt idx="128" formatCode="&quot;$&quot;#,##0.00">
                  <c:v>1.3399999999999999</c:v>
                </c:pt>
                <c:pt idx="129" formatCode="&quot;$&quot;#,##0.00">
                  <c:v>1.3363333333333332</c:v>
                </c:pt>
                <c:pt idx="130" formatCode="&quot;$&quot;#,##0.00">
                  <c:v>1.3446666666666667</c:v>
                </c:pt>
                <c:pt idx="131" formatCode="&quot;$&quot;#,##0.00">
                  <c:v>1.3479999999999999</c:v>
                </c:pt>
                <c:pt idx="132" formatCode="&quot;$&quot;#,##0.00">
                  <c:v>1.3543333333333332</c:v>
                </c:pt>
                <c:pt idx="133" formatCode="&quot;$&quot;#,##0.00">
                  <c:v>1.3623333333333332</c:v>
                </c:pt>
                <c:pt idx="134" formatCode="&quot;$&quot;#,##0.00">
                  <c:v>1.3726666666666667</c:v>
                </c:pt>
                <c:pt idx="135" formatCode="&quot;$&quot;#,##0.00">
                  <c:v>1.3706666666666667</c:v>
                </c:pt>
                <c:pt idx="136" formatCode="&quot;$&quot;#,##0.00">
                  <c:v>1.3620000000000001</c:v>
                </c:pt>
                <c:pt idx="137" formatCode="&quot;$&quot;#,##0.00">
                  <c:v>1.3556666666666668</c:v>
                </c:pt>
                <c:pt idx="138" formatCode="&quot;$&quot;#,##0.00">
                  <c:v>1.359</c:v>
                </c:pt>
                <c:pt idx="139" formatCode="&quot;$&quot;#,##0.00">
                  <c:v>1.3583333333333334</c:v>
                </c:pt>
                <c:pt idx="140" formatCode="&quot;$&quot;#,##0.00">
                  <c:v>1.3576666666666668</c:v>
                </c:pt>
                <c:pt idx="141" formatCode="&quot;$&quot;#,##0.00">
                  <c:v>1.3583333333333334</c:v>
                </c:pt>
                <c:pt idx="142" formatCode="&quot;$&quot;#,##0.00">
                  <c:v>1.3596666666666666</c:v>
                </c:pt>
                <c:pt idx="143" formatCode="&quot;$&quot;#,##0.00">
                  <c:v>1.3696666666666666</c:v>
                </c:pt>
                <c:pt idx="144" formatCode="&quot;$&quot;#,##0.00">
                  <c:v>1.3859999999999999</c:v>
                </c:pt>
                <c:pt idx="145" formatCode="&quot;$&quot;#,##0.00">
                  <c:v>1.4076666666666666</c:v>
                </c:pt>
                <c:pt idx="146" formatCode="&quot;$&quot;#,##0.00">
                  <c:v>1.4270000000000003</c:v>
                </c:pt>
                <c:pt idx="147" formatCode="&quot;$&quot;#,##0.00">
                  <c:v>1.4306666666666665</c:v>
                </c:pt>
                <c:pt idx="148" formatCode="&quot;$&quot;#,##0.00">
                  <c:v>1.4323333333333332</c:v>
                </c:pt>
                <c:pt idx="149" formatCode="&quot;$&quot;#,##0.00">
                  <c:v>1.42</c:v>
                </c:pt>
                <c:pt idx="150" formatCode="&quot;$&quot;#,##0.00">
                  <c:v>1.4009999999999998</c:v>
                </c:pt>
                <c:pt idx="151" formatCode="&quot;$&quot;#,##0.00">
                  <c:v>1.3706666666666667</c:v>
                </c:pt>
                <c:pt idx="152" formatCode="&quot;$&quot;#,##0.00">
                  <c:v>1.3406666666666667</c:v>
                </c:pt>
                <c:pt idx="153" formatCode="&quot;$&quot;#,##0.00">
                  <c:v>1.3226666666666664</c:v>
                </c:pt>
                <c:pt idx="154" formatCode="&quot;$&quot;#,##0.00">
                  <c:v>1.3179999999999998</c:v>
                </c:pt>
                <c:pt idx="155" formatCode="&quot;$&quot;#,##0.00">
                  <c:v>1.3363333333333334</c:v>
                </c:pt>
                <c:pt idx="156" formatCode="&quot;$&quot;#,##0.00">
                  <c:v>1.3699999999999999</c:v>
                </c:pt>
                <c:pt idx="157" formatCode="&quot;$&quot;#,##0.00">
                  <c:v>1.3999999999999997</c:v>
                </c:pt>
                <c:pt idx="158" formatCode="&quot;$&quot;#,##0.00">
                  <c:v>1.4173333333333333</c:v>
                </c:pt>
                <c:pt idx="159" formatCode="&quot;$&quot;#,##0.00">
                  <c:v>1.4189999999999998</c:v>
                </c:pt>
                <c:pt idx="160" formatCode="&quot;$&quot;#,##0.00">
                  <c:v>1.4273333333333333</c:v>
                </c:pt>
                <c:pt idx="161" formatCode="&quot;$&quot;#,##0.00">
                  <c:v>1.4526666666666668</c:v>
                </c:pt>
                <c:pt idx="162" formatCode="&quot;$&quot;#,##0.00">
                  <c:v>1.506</c:v>
                </c:pt>
                <c:pt idx="163" formatCode="&quot;$&quot;#,##0.00">
                  <c:v>1.5703333333333334</c:v>
                </c:pt>
                <c:pt idx="164" formatCode="&quot;$&quot;#,##0.00">
                  <c:v>1.6096666666666666</c:v>
                </c:pt>
                <c:pt idx="165" formatCode="&quot;$&quot;#,##0.00">
                  <c:v>1.6293333333333333</c:v>
                </c:pt>
                <c:pt idx="166" formatCode="&quot;$&quot;#,##0.00">
                  <c:v>1.6403333333333334</c:v>
                </c:pt>
                <c:pt idx="167" formatCode="&quot;$&quot;#,##0.00">
                  <c:v>1.659</c:v>
                </c:pt>
                <c:pt idx="168" formatCode="&quot;$&quot;#,##0.00">
                  <c:v>1.6539999999999999</c:v>
                </c:pt>
                <c:pt idx="169" formatCode="&quot;$&quot;#,##0.00">
                  <c:v>1.6253333333333331</c:v>
                </c:pt>
                <c:pt idx="170" formatCode="&quot;$&quot;#,##0.00">
                  <c:v>1.5866666666666667</c:v>
                </c:pt>
                <c:pt idx="171" formatCode="&quot;$&quot;#,##0.00">
                  <c:v>1.5516666666666665</c:v>
                </c:pt>
                <c:pt idx="172" formatCode="&quot;$&quot;#,##0.00">
                  <c:v>1.5273333333333332</c:v>
                </c:pt>
                <c:pt idx="173" formatCode="&quot;$&quot;#,##0.00">
                  <c:v>1.5036666666666667</c:v>
                </c:pt>
                <c:pt idx="174" formatCode="&quot;$&quot;#,##0.00">
                  <c:v>1.4770000000000001</c:v>
                </c:pt>
                <c:pt idx="175" formatCode="&quot;$&quot;#,##0.00">
                  <c:v>1.4513333333333331</c:v>
                </c:pt>
                <c:pt idx="176" formatCode="&quot;$&quot;#,##0.00">
                  <c:v>1.4373333333333331</c:v>
                </c:pt>
                <c:pt idx="177" formatCode="&quot;$&quot;#,##0.00">
                  <c:v>1.4366666666666665</c:v>
                </c:pt>
                <c:pt idx="178" formatCode="&quot;$&quot;#,##0.00">
                  <c:v>1.4370000000000001</c:v>
                </c:pt>
                <c:pt idx="179" formatCode="&quot;$&quot;#,##0.00">
                  <c:v>1.4410000000000001</c:v>
                </c:pt>
                <c:pt idx="180" formatCode="&quot;$&quot;#,##0.00">
                  <c:v>1.454666666666667</c:v>
                </c:pt>
                <c:pt idx="181" formatCode="&quot;$&quot;#,##0.00">
                  <c:v>1.4623333333333333</c:v>
                </c:pt>
                <c:pt idx="182" formatCode="&quot;$&quot;#,##0.00">
                  <c:v>1.4580000000000002</c:v>
                </c:pt>
                <c:pt idx="183" formatCode="&quot;$&quot;#,##0.00">
                  <c:v>1.4473333333333336</c:v>
                </c:pt>
                <c:pt idx="184" formatCode="&quot;$&quot;#,##0.00">
                  <c:v>1.46</c:v>
                </c:pt>
                <c:pt idx="185" formatCode="&quot;$&quot;#,##0.00">
                  <c:v>1.4776666666666667</c:v>
                </c:pt>
                <c:pt idx="186" formatCode="&quot;$&quot;#,##0.00">
                  <c:v>1.4910000000000003</c:v>
                </c:pt>
                <c:pt idx="187" formatCode="&quot;$&quot;#,##0.00">
                  <c:v>1.5</c:v>
                </c:pt>
                <c:pt idx="188" formatCode="&quot;$&quot;#,##0.00">
                  <c:v>1.518</c:v>
                </c:pt>
                <c:pt idx="189" formatCode="&quot;$&quot;#,##0.00">
                  <c:v>1.5533333333333335</c:v>
                </c:pt>
                <c:pt idx="190" formatCode="&quot;$&quot;#,##0.00">
                  <c:v>1.6123333333333332</c:v>
                </c:pt>
                <c:pt idx="191" formatCode="&quot;$&quot;#,##0.00">
                  <c:v>1.6583333333333332</c:v>
                </c:pt>
                <c:pt idx="192" formatCode="&quot;$&quot;#,##0.00">
                  <c:v>1.6780000000000002</c:v>
                </c:pt>
                <c:pt idx="193" formatCode="&quot;$&quot;#,##0.00">
                  <c:v>1.659</c:v>
                </c:pt>
                <c:pt idx="194" formatCode="&quot;$&quot;#,##0.00">
                  <c:v>1.623</c:v>
                </c:pt>
                <c:pt idx="195" formatCode="&quot;$&quot;#,##0.00">
                  <c:v>1.58</c:v>
                </c:pt>
                <c:pt idx="196" formatCode="&quot;$&quot;#,##0.00">
                  <c:v>1.5383333333333333</c:v>
                </c:pt>
                <c:pt idx="197" formatCode="&quot;$&quot;#,##0.00">
                  <c:v>1.5166666666666666</c:v>
                </c:pt>
                <c:pt idx="198" formatCode="&quot;$&quot;#,##0.00">
                  <c:v>1.5176666666666667</c:v>
                </c:pt>
                <c:pt idx="199" formatCode="&quot;$&quot;#,##0.00">
                  <c:v>1.5136666666666667</c:v>
                </c:pt>
                <c:pt idx="200" formatCode="&quot;$&quot;#,##0.00">
                  <c:v>1.5066666666666666</c:v>
                </c:pt>
                <c:pt idx="201" formatCode="&quot;$&quot;#,##0.00">
                  <c:v>1.4856666666666669</c:v>
                </c:pt>
                <c:pt idx="202" formatCode="&quot;$&quot;#,##0.00">
                  <c:v>1.4723333333333333</c:v>
                </c:pt>
                <c:pt idx="203" formatCode="&quot;$&quot;#,##0.00">
                  <c:v>1.4669999999999999</c:v>
                </c:pt>
                <c:pt idx="204" formatCode="&quot;$&quot;#,##0.00">
                  <c:v>1.4636666666666667</c:v>
                </c:pt>
                <c:pt idx="205" formatCode="&quot;$&quot;#,##0.00">
                  <c:v>1.4576666666666667</c:v>
                </c:pt>
                <c:pt idx="206" formatCode="&quot;$&quot;#,##0.00">
                  <c:v>1.4426666666666665</c:v>
                </c:pt>
                <c:pt idx="207" formatCode="&quot;$&quot;#,##0.00">
                  <c:v>1.4443333333333335</c:v>
                </c:pt>
                <c:pt idx="208" formatCode="&quot;$&quot;#,##0.00">
                  <c:v>1.4486666666666668</c:v>
                </c:pt>
                <c:pt idx="209" formatCode="&quot;$&quot;#,##0.00">
                  <c:v>1.4683333333333335</c:v>
                </c:pt>
                <c:pt idx="210" formatCode="&quot;$&quot;#,##0.00">
                  <c:v>1.4966666666666668</c:v>
                </c:pt>
                <c:pt idx="211" formatCode="&quot;$&quot;#,##0.00">
                  <c:v>1.5383333333333333</c:v>
                </c:pt>
                <c:pt idx="212" formatCode="&quot;$&quot;#,##0.00">
                  <c:v>1.5756666666666668</c:v>
                </c:pt>
                <c:pt idx="213" formatCode="&quot;$&quot;#,##0.00">
                  <c:v>1.5913333333333333</c:v>
                </c:pt>
                <c:pt idx="214" formatCode="&quot;$&quot;#,##0.00">
                  <c:v>1.6013333333333335</c:v>
                </c:pt>
                <c:pt idx="215" formatCode="&quot;$&quot;#,##0.00">
                  <c:v>1.6056666666666668</c:v>
                </c:pt>
                <c:pt idx="216" formatCode="&quot;$&quot;#,##0.00">
                  <c:v>1.6223333333333334</c:v>
                </c:pt>
                <c:pt idx="217" formatCode="&quot;$&quot;#,##0.00">
                  <c:v>1.6406666666666669</c:v>
                </c:pt>
                <c:pt idx="218" formatCode="&quot;$&quot;#,##0.00">
                  <c:v>1.665</c:v>
                </c:pt>
                <c:pt idx="219" formatCode="&quot;$&quot;#,##0.00">
                  <c:v>1.6763333333333332</c:v>
                </c:pt>
                <c:pt idx="220" formatCode="&quot;$&quot;#,##0.00">
                  <c:v>1.6876666666666669</c:v>
                </c:pt>
                <c:pt idx="221" formatCode="&quot;$&quot;#,##0.00">
                  <c:v>1.6963333333333335</c:v>
                </c:pt>
                <c:pt idx="222" formatCode="&quot;$&quot;#,##0.00">
                  <c:v>1.7169999999999999</c:v>
                </c:pt>
                <c:pt idx="223" formatCode="&quot;$&quot;#,##0.00">
                  <c:v>1.7309999999999999</c:v>
                </c:pt>
                <c:pt idx="224" formatCode="&quot;$&quot;#,##0.00">
                  <c:v>1.75</c:v>
                </c:pt>
                <c:pt idx="225" formatCode="&quot;$&quot;#,##0.00">
                  <c:v>1.7623333333333333</c:v>
                </c:pt>
                <c:pt idx="226" formatCode="&quot;$&quot;#,##0.00">
                  <c:v>1.7860000000000003</c:v>
                </c:pt>
                <c:pt idx="227" formatCode="&quot;$&quot;#,##0.00">
                  <c:v>1.8296666666666666</c:v>
                </c:pt>
                <c:pt idx="228" formatCode="&quot;$&quot;#,##0.00">
                  <c:v>1.8979999999999999</c:v>
                </c:pt>
                <c:pt idx="229" formatCode="&quot;$&quot;#,##0.00">
                  <c:v>1.9696666666666667</c:v>
                </c:pt>
                <c:pt idx="230" formatCode="&quot;$&quot;#,##0.00">
                  <c:v>2.0030000000000001</c:v>
                </c:pt>
                <c:pt idx="231" formatCode="&quot;$&quot;#,##0.00">
                  <c:v>2.0043333333333333</c:v>
                </c:pt>
                <c:pt idx="232" formatCode="&quot;$&quot;#,##0.00">
                  <c:v>1.9710000000000001</c:v>
                </c:pt>
                <c:pt idx="233" formatCode="&quot;$&quot;#,##0.00">
                  <c:v>1.9273333333333333</c:v>
                </c:pt>
                <c:pt idx="234" formatCode="&quot;$&quot;#,##0.00">
                  <c:v>1.8860000000000001</c:v>
                </c:pt>
                <c:pt idx="235" formatCode="&quot;$&quot;#,##0.00">
                  <c:v>1.8556666666666668</c:v>
                </c:pt>
                <c:pt idx="236" formatCode="&quot;$&quot;#,##0.00">
                  <c:v>1.8543333333333332</c:v>
                </c:pt>
                <c:pt idx="237" formatCode="&quot;$&quot;#,##0.00">
                  <c:v>1.8639999999999999</c:v>
                </c:pt>
                <c:pt idx="238" formatCode="&quot;$&quot;#,##0.00">
                  <c:v>1.8726666666666667</c:v>
                </c:pt>
                <c:pt idx="239" formatCode="&quot;$&quot;#,##0.00">
                  <c:v>1.865</c:v>
                </c:pt>
                <c:pt idx="240" formatCode="&quot;$&quot;#,##0.00">
                  <c:v>1.8486666666666665</c:v>
                </c:pt>
                <c:pt idx="241" formatCode="&quot;$&quot;#,##0.00">
                  <c:v>1.8423333333333332</c:v>
                </c:pt>
                <c:pt idx="242" formatCode="&quot;$&quot;#,##0.00">
                  <c:v>1.845</c:v>
                </c:pt>
                <c:pt idx="243" formatCode="&quot;$&quot;#,##0.00">
                  <c:v>1.841</c:v>
                </c:pt>
                <c:pt idx="244" formatCode="&quot;$&quot;#,##0.00">
                  <c:v>1.8320000000000001</c:v>
                </c:pt>
                <c:pt idx="245" formatCode="&quot;$&quot;#,##0.00">
                  <c:v>1.8183333333333334</c:v>
                </c:pt>
                <c:pt idx="246" formatCode="&quot;$&quot;#,##0.00">
                  <c:v>1.8223333333333336</c:v>
                </c:pt>
                <c:pt idx="247" formatCode="&quot;$&quot;#,##0.00">
                  <c:v>1.8490000000000002</c:v>
                </c:pt>
                <c:pt idx="248" formatCode="&quot;$&quot;#,##0.00">
                  <c:v>1.8786666666666667</c:v>
                </c:pt>
                <c:pt idx="249" formatCode="&quot;$&quot;#,##0.00">
                  <c:v>1.9153333333333331</c:v>
                </c:pt>
                <c:pt idx="250" formatCode="&quot;$&quot;#,##0.00">
                  <c:v>1.9450000000000001</c:v>
                </c:pt>
                <c:pt idx="251" formatCode="&quot;$&quot;#,##0.00">
                  <c:v>1.9710000000000001</c:v>
                </c:pt>
                <c:pt idx="252" formatCode="&quot;$&quot;#,##0.00">
                  <c:v>1.9833333333333334</c:v>
                </c:pt>
                <c:pt idx="253" formatCode="&quot;$&quot;#,##0.00">
                  <c:v>1.9723333333333333</c:v>
                </c:pt>
                <c:pt idx="254" formatCode="&quot;$&quot;#,##0.00">
                  <c:v>1.9516666666666669</c:v>
                </c:pt>
                <c:pt idx="255" formatCode="&quot;$&quot;#,##0.00">
                  <c:v>1.9233333333333331</c:v>
                </c:pt>
                <c:pt idx="256" formatCode="&quot;$&quot;#,##0.00">
                  <c:v>1.9073333333333331</c:v>
                </c:pt>
                <c:pt idx="257" formatCode="&quot;$&quot;#,##0.00">
                  <c:v>1.8906666666666669</c:v>
                </c:pt>
                <c:pt idx="258" formatCode="&quot;$&quot;#,##0.00">
                  <c:v>1.8566666666666667</c:v>
                </c:pt>
                <c:pt idx="259" formatCode="&quot;$&quot;#,##0.00">
                  <c:v>1.8146666666666667</c:v>
                </c:pt>
                <c:pt idx="260" formatCode="&quot;$&quot;#,##0.00">
                  <c:v>1.7766666666666666</c:v>
                </c:pt>
                <c:pt idx="261" formatCode="&quot;$&quot;#,##0.00">
                  <c:v>1.7586666666666666</c:v>
                </c:pt>
                <c:pt idx="262" formatCode="&quot;$&quot;#,##0.00">
                  <c:v>1.7566666666666666</c:v>
                </c:pt>
                <c:pt idx="263" formatCode="&quot;$&quot;#,##0.00">
                  <c:v>1.7726666666666666</c:v>
                </c:pt>
                <c:pt idx="264" formatCode="&quot;$&quot;#,##0.00">
                  <c:v>1.8039999999999996</c:v>
                </c:pt>
                <c:pt idx="265" formatCode="&quot;$&quot;#,##0.00">
                  <c:v>1.8456666666666666</c:v>
                </c:pt>
                <c:pt idx="266" formatCode="&quot;$&quot;#,##0.00">
                  <c:v>1.875</c:v>
                </c:pt>
                <c:pt idx="267" formatCode="&quot;$&quot;#,##0.00">
                  <c:v>1.8863333333333332</c:v>
                </c:pt>
                <c:pt idx="268" formatCode="&quot;$&quot;#,##0.00">
                  <c:v>1.8803333333333334</c:v>
                </c:pt>
                <c:pt idx="269" formatCode="&quot;$&quot;#,##0.00">
                  <c:v>1.885</c:v>
                </c:pt>
                <c:pt idx="270" formatCode="&quot;$&quot;#,##0.00">
                  <c:v>1.9203333333333334</c:v>
                </c:pt>
                <c:pt idx="271" formatCode="&quot;$&quot;#,##0.00">
                  <c:v>1.9740000000000002</c:v>
                </c:pt>
                <c:pt idx="272" formatCode="&quot;$&quot;#,##0.00">
                  <c:v>2.037666666666667</c:v>
                </c:pt>
                <c:pt idx="273" formatCode="&quot;$&quot;#,##0.00">
                  <c:v>2.0903333333333336</c:v>
                </c:pt>
                <c:pt idx="274" formatCode="&quot;$&quot;#,##0.00">
                  <c:v>2.1426666666666665</c:v>
                </c:pt>
                <c:pt idx="275" formatCode="&quot;$&quot;#,##0.00">
                  <c:v>2.1946666666666665</c:v>
                </c:pt>
                <c:pt idx="276" formatCode="&quot;$&quot;#,##0.00">
                  <c:v>2.2149999999999999</c:v>
                </c:pt>
                <c:pt idx="277" formatCode="&quot;$&quot;#,##0.00">
                  <c:v>2.2153333333333332</c:v>
                </c:pt>
                <c:pt idx="278" formatCode="&quot;$&quot;#,##0.00">
                  <c:v>2.1953333333333331</c:v>
                </c:pt>
                <c:pt idx="279" formatCode="&quot;$&quot;#,##0.00">
                  <c:v>2.1750000000000003</c:v>
                </c:pt>
                <c:pt idx="280" formatCode="&quot;$&quot;#,##0.00">
                  <c:v>2.1479999999999997</c:v>
                </c:pt>
                <c:pt idx="281" formatCode="&quot;$&quot;#,##0.00">
                  <c:v>2.11</c:v>
                </c:pt>
                <c:pt idx="282" formatCode="&quot;$&quot;#,##0.00">
                  <c:v>2.0813333333333333</c:v>
                </c:pt>
                <c:pt idx="283" formatCode="&quot;$&quot;#,##0.00">
                  <c:v>2.0686666666666667</c:v>
                </c:pt>
                <c:pt idx="284" formatCode="&quot;$&quot;#,##0.00">
                  <c:v>2.0760000000000001</c:v>
                </c:pt>
                <c:pt idx="285" formatCode="&quot;$&quot;#,##0.00">
                  <c:v>2.101666666666667</c:v>
                </c:pt>
                <c:pt idx="286" formatCode="&quot;$&quot;#,##0.00">
                  <c:v>2.1376666666666666</c:v>
                </c:pt>
                <c:pt idx="287" formatCode="&quot;$&quot;#,##0.00">
                  <c:v>2.1676666666666669</c:v>
                </c:pt>
                <c:pt idx="288" formatCode="&quot;$&quot;#,##0.00">
                  <c:v>2.2223333333333333</c:v>
                </c:pt>
                <c:pt idx="289" formatCode="&quot;$&quot;#,##0.00">
                  <c:v>2.2509999999999999</c:v>
                </c:pt>
                <c:pt idx="290" formatCode="&quot;$&quot;#,##0.00">
                  <c:v>2.2663333333333333</c:v>
                </c:pt>
                <c:pt idx="291" formatCode="&quot;$&quot;#,##0.00">
                  <c:v>2.2486666666666664</c:v>
                </c:pt>
                <c:pt idx="292" formatCode="&quot;$&quot;#,##0.00">
                  <c:v>2.2656666666666667</c:v>
                </c:pt>
                <c:pt idx="293" formatCode="&quot;$&quot;#,##0.00">
                  <c:v>2.3603333333333332</c:v>
                </c:pt>
                <c:pt idx="294" formatCode="&quot;$&quot;#,##0.00">
                  <c:v>2.4750000000000001</c:v>
                </c:pt>
                <c:pt idx="295" formatCode="&quot;$&quot;#,##0.00">
                  <c:v>2.5610000000000004</c:v>
                </c:pt>
                <c:pt idx="296" formatCode="&quot;$&quot;#,##0.00">
                  <c:v>2.7336666666666667</c:v>
                </c:pt>
                <c:pt idx="297" formatCode="&quot;$&quot;#,##0.00">
                  <c:v>2.8433333333333337</c:v>
                </c:pt>
                <c:pt idx="298" formatCode="&quot;$&quot;#,##0.00">
                  <c:v>2.8930000000000002</c:v>
                </c:pt>
                <c:pt idx="299" formatCode="&quot;$&quot;#,##0.00">
                  <c:v>2.8029999999999995</c:v>
                </c:pt>
                <c:pt idx="300" formatCode="&quot;$&quot;#,##0.00">
                  <c:v>2.8063333333333333</c:v>
                </c:pt>
                <c:pt idx="301" formatCode="&quot;$&quot;#,##0.00">
                  <c:v>2.839</c:v>
                </c:pt>
                <c:pt idx="302" formatCode="&quot;$&quot;#,##0.00">
                  <c:v>2.8143333333333334</c:v>
                </c:pt>
                <c:pt idx="303" formatCode="&quot;$&quot;#,##0.00">
                  <c:v>2.6950000000000003</c:v>
                </c:pt>
                <c:pt idx="304" formatCode="&quot;$&quot;#,##0.00">
                  <c:v>2.5649999999999999</c:v>
                </c:pt>
                <c:pt idx="305" formatCode="&quot;$&quot;#,##0.00">
                  <c:v>2.4459999999999997</c:v>
                </c:pt>
                <c:pt idx="306" formatCode="&quot;$&quot;#,##0.00">
                  <c:v>2.3439999999999999</c:v>
                </c:pt>
                <c:pt idx="307" formatCode="&quot;$&quot;#,##0.00">
                  <c:v>2.254</c:v>
                </c:pt>
                <c:pt idx="308" formatCode="&quot;$&quot;#,##0.00">
                  <c:v>2.1833333333333336</c:v>
                </c:pt>
                <c:pt idx="309" formatCode="&quot;$&quot;#,##0.00">
                  <c:v>2.1396666666666664</c:v>
                </c:pt>
                <c:pt idx="310" formatCode="&quot;$&quot;#,##0.00">
                  <c:v>2.1419999999999999</c:v>
                </c:pt>
                <c:pt idx="311" formatCode="&quot;$&quot;#,##0.00">
                  <c:v>2.169</c:v>
                </c:pt>
                <c:pt idx="312" formatCode="&quot;$&quot;#,##0.00">
                  <c:v>2.1893333333333334</c:v>
                </c:pt>
                <c:pt idx="313" formatCode="&quot;$&quot;#,##0.00">
                  <c:v>2.2096666666666667</c:v>
                </c:pt>
                <c:pt idx="314" formatCode="&quot;$&quot;#,##0.00">
                  <c:v>2.2483333333333331</c:v>
                </c:pt>
                <c:pt idx="315" formatCode="&quot;$&quot;#,##0.00">
                  <c:v>2.2846666666666664</c:v>
                </c:pt>
                <c:pt idx="316" formatCode="&quot;$&quot;#,##0.00">
                  <c:v>2.3106666666666666</c:v>
                </c:pt>
                <c:pt idx="317" formatCode="&quot;$&quot;#,##0.00">
                  <c:v>2.3143333333333334</c:v>
                </c:pt>
                <c:pt idx="318" formatCode="&quot;$&quot;#,##0.00">
                  <c:v>2.3186666666666667</c:v>
                </c:pt>
                <c:pt idx="319" formatCode="&quot;$&quot;#,##0.00">
                  <c:v>2.2959999999999998</c:v>
                </c:pt>
                <c:pt idx="320" formatCode="&quot;$&quot;#,##0.00">
                  <c:v>2.2536666666666667</c:v>
                </c:pt>
                <c:pt idx="321" formatCode="&quot;$&quot;#,##0.00">
                  <c:v>2.2290000000000001</c:v>
                </c:pt>
                <c:pt idx="322" formatCode="&quot;$&quot;#,##0.00">
                  <c:v>2.254</c:v>
                </c:pt>
                <c:pt idx="323" formatCode="&quot;$&quot;#,##0.00">
                  <c:v>2.3039999999999998</c:v>
                </c:pt>
                <c:pt idx="324" formatCode="&quot;$&quot;#,##0.00">
                  <c:v>2.3903333333333334</c:v>
                </c:pt>
                <c:pt idx="325" formatCode="&quot;$&quot;#,##0.00">
                  <c:v>2.4430000000000001</c:v>
                </c:pt>
                <c:pt idx="326" formatCode="&quot;$&quot;#,##0.00">
                  <c:v>2.5136666666666669</c:v>
                </c:pt>
                <c:pt idx="327" formatCode="&quot;$&quot;#,##0.00">
                  <c:v>2.5696666666666665</c:v>
                </c:pt>
                <c:pt idx="328" formatCode="&quot;$&quot;#,##0.00">
                  <c:v>2.6646666666666667</c:v>
                </c:pt>
                <c:pt idx="329" formatCode="&quot;$&quot;#,##0.00">
                  <c:v>2.7693333333333334</c:v>
                </c:pt>
                <c:pt idx="330" formatCode="&quot;$&quot;#,##0.00">
                  <c:v>2.8369999999999997</c:v>
                </c:pt>
                <c:pt idx="331" formatCode="&quot;$&quot;#,##0.00">
                  <c:v>2.8603333333333332</c:v>
                </c:pt>
                <c:pt idx="332" formatCode="&quot;$&quot;#,##0.00">
                  <c:v>2.8569999999999998</c:v>
                </c:pt>
                <c:pt idx="333" formatCode="&quot;$&quot;#,##0.00">
                  <c:v>2.8353333333333333</c:v>
                </c:pt>
                <c:pt idx="334" formatCode="&quot;$&quot;#,##0.00">
                  <c:v>2.8186666666666667</c:v>
                </c:pt>
                <c:pt idx="335" formatCode="&quot;$&quot;#,##0.00">
                  <c:v>2.7986666666666671</c:v>
                </c:pt>
                <c:pt idx="336" formatCode="&quot;$&quot;#,##0.00">
                  <c:v>2.8093333333333335</c:v>
                </c:pt>
                <c:pt idx="337" formatCode="&quot;$&quot;#,##0.00">
                  <c:v>2.8123333333333336</c:v>
                </c:pt>
                <c:pt idx="338" formatCode="&quot;$&quot;#,##0.00">
                  <c:v>2.8073333333333337</c:v>
                </c:pt>
                <c:pt idx="339" formatCode="&quot;$&quot;#,##0.00">
                  <c:v>2.8206666666666664</c:v>
                </c:pt>
                <c:pt idx="340" formatCode="&quot;$&quot;#,##0.00">
                  <c:v>2.859666666666667</c:v>
                </c:pt>
                <c:pt idx="341" formatCode="&quot;$&quot;#,##0.00">
                  <c:v>2.9036666666666666</c:v>
                </c:pt>
                <c:pt idx="342" formatCode="&quot;$&quot;#,##0.00">
                  <c:v>2.9293333333333336</c:v>
                </c:pt>
                <c:pt idx="343" formatCode="&quot;$&quot;#,##0.00">
                  <c:v>2.9443333333333332</c:v>
                </c:pt>
                <c:pt idx="344" formatCode="&quot;$&quot;#,##0.00">
                  <c:v>2.9696666666666665</c:v>
                </c:pt>
                <c:pt idx="345" formatCode="&quot;$&quot;#,##0.00">
                  <c:v>2.9723333333333333</c:v>
                </c:pt>
                <c:pt idx="346" formatCode="&quot;$&quot;#,##0.00">
                  <c:v>2.946333333333333</c:v>
                </c:pt>
                <c:pt idx="347" formatCode="&quot;$&quot;#,##0.00">
                  <c:v>2.8783333333333334</c:v>
                </c:pt>
                <c:pt idx="348" formatCode="&quot;$&quot;#,##0.00">
                  <c:v>2.7856666666666663</c:v>
                </c:pt>
                <c:pt idx="349" formatCode="&quot;$&quot;#,##0.00">
                  <c:v>2.6810000000000005</c:v>
                </c:pt>
                <c:pt idx="350" formatCode="&quot;$&quot;#,##0.00">
                  <c:v>2.5613333333333332</c:v>
                </c:pt>
                <c:pt idx="351" formatCode="&quot;$&quot;#,##0.00">
                  <c:v>2.4413333333333331</c:v>
                </c:pt>
                <c:pt idx="352" formatCode="&quot;$&quot;#,##0.00">
                  <c:v>2.341333333333333</c:v>
                </c:pt>
                <c:pt idx="353" formatCode="&quot;$&quot;#,##0.00">
                  <c:v>2.2683333333333331</c:v>
                </c:pt>
                <c:pt idx="354" formatCode="&quot;$&quot;#,##0.00">
                  <c:v>2.2266666666666666</c:v>
                </c:pt>
                <c:pt idx="355" formatCode="&quot;$&quot;#,##0.00">
                  <c:v>2.2010000000000001</c:v>
                </c:pt>
                <c:pt idx="356" formatCode="&quot;$&quot;#,##0.00">
                  <c:v>2.1950000000000003</c:v>
                </c:pt>
                <c:pt idx="357" formatCode="&quot;$&quot;#,##0.00">
                  <c:v>2.1930000000000001</c:v>
                </c:pt>
                <c:pt idx="358" formatCode="&quot;$&quot;#,##0.00">
                  <c:v>2.2029999999999998</c:v>
                </c:pt>
                <c:pt idx="359" formatCode="&quot;$&quot;#,##0.00">
                  <c:v>2.2076666666666664</c:v>
                </c:pt>
                <c:pt idx="360" formatCode="&quot;$&quot;#,##0.00">
                  <c:v>2.2183333333333333</c:v>
                </c:pt>
                <c:pt idx="361" formatCode="&quot;$&quot;#,##0.00">
                  <c:v>2.2386666666666666</c:v>
                </c:pt>
                <c:pt idx="362" formatCode="&quot;$&quot;#,##0.00">
                  <c:v>2.2549999999999994</c:v>
                </c:pt>
                <c:pt idx="363" formatCode="&quot;$&quot;#,##0.00">
                  <c:v>2.278</c:v>
                </c:pt>
                <c:pt idx="364" formatCode="&quot;$&quot;#,##0.00">
                  <c:v>2.2866666666666666</c:v>
                </c:pt>
                <c:pt idx="365" formatCode="&quot;$&quot;#,##0.00">
                  <c:v>2.2963333333333331</c:v>
                </c:pt>
                <c:pt idx="366" formatCode="&quot;$&quot;#,##0.00">
                  <c:v>2.2856666666666667</c:v>
                </c:pt>
                <c:pt idx="367" formatCode="&quot;$&quot;#,##0.00">
                  <c:v>2.2423333333333333</c:v>
                </c:pt>
                <c:pt idx="368" formatCode="&quot;$&quot;#,##0.00">
                  <c:v>2.1793333333333336</c:v>
                </c:pt>
                <c:pt idx="369" formatCode="&quot;$&quot;#,##0.00">
                  <c:v>2.1329999999999996</c:v>
                </c:pt>
                <c:pt idx="370" formatCode="&quot;$&quot;#,##0.00">
                  <c:v>2.1256666666666666</c:v>
                </c:pt>
                <c:pt idx="371" formatCode="&quot;$&quot;#,##0.00">
                  <c:v>2.1560000000000001</c:v>
                </c:pt>
                <c:pt idx="372" formatCode="&quot;$&quot;#,##0.00">
                  <c:v>2.1999999999999997</c:v>
                </c:pt>
                <c:pt idx="373" formatCode="&quot;$&quot;#,##0.00">
                  <c:v>2.2623333333333333</c:v>
                </c:pt>
                <c:pt idx="374" formatCode="&quot;$&quot;#,##0.00">
                  <c:v>2.3496666666666668</c:v>
                </c:pt>
                <c:pt idx="375" formatCode="&quot;$&quot;#,##0.00">
                  <c:v>2.4323333333333337</c:v>
                </c:pt>
                <c:pt idx="376" formatCode="&quot;$&quot;#,##0.00">
                  <c:v>2.4899999999999998</c:v>
                </c:pt>
                <c:pt idx="377" formatCode="&quot;$&quot;#,##0.00">
                  <c:v>2.5166666666666666</c:v>
                </c:pt>
                <c:pt idx="378" formatCode="&quot;$&quot;#,##0.00">
                  <c:v>2.5623333333333336</c:v>
                </c:pt>
                <c:pt idx="379" formatCode="&quot;$&quot;#,##0.00">
                  <c:v>2.6406666666666667</c:v>
                </c:pt>
                <c:pt idx="380" formatCode="&quot;$&quot;#,##0.00">
                  <c:v>2.734666666666667</c:v>
                </c:pt>
                <c:pt idx="381" formatCode="&quot;$&quot;#,##0.00">
                  <c:v>2.7930000000000006</c:v>
                </c:pt>
                <c:pt idx="382" formatCode="&quot;$&quot;#,##0.00">
                  <c:v>2.8516666666666666</c:v>
                </c:pt>
                <c:pt idx="383" formatCode="&quot;$&quot;#,##0.00">
                  <c:v>2.9116666666666666</c:v>
                </c:pt>
                <c:pt idx="384" formatCode="&quot;$&quot;#,##0.00">
                  <c:v>2.997666666666666</c:v>
                </c:pt>
                <c:pt idx="385" formatCode="&quot;$&quot;#,##0.00">
                  <c:v>3.0939999999999999</c:v>
                </c:pt>
                <c:pt idx="386" formatCode="&quot;$&quot;#,##0.00">
                  <c:v>3.1583333333333332</c:v>
                </c:pt>
                <c:pt idx="387" formatCode="&quot;$&quot;#,##0.00">
                  <c:v>3.1793333333333336</c:v>
                </c:pt>
                <c:pt idx="388" formatCode="&quot;$&quot;#,##0.00">
                  <c:v>3.1223333333333336</c:v>
                </c:pt>
                <c:pt idx="389" formatCode="&quot;$&quot;#,##0.00">
                  <c:v>3.0486666666666662</c:v>
                </c:pt>
                <c:pt idx="390" formatCode="&quot;$&quot;#,##0.00">
                  <c:v>2.9883333333333333</c:v>
                </c:pt>
                <c:pt idx="391" formatCode="&quot;$&quot;#,##0.00">
                  <c:v>2.952666666666667</c:v>
                </c:pt>
                <c:pt idx="392" formatCode="&quot;$&quot;#,##0.00">
                  <c:v>2.9516666666666667</c:v>
                </c:pt>
                <c:pt idx="393" formatCode="&quot;$&quot;#,##0.00">
                  <c:v>2.9833333333333329</c:v>
                </c:pt>
                <c:pt idx="394" formatCode="&quot;$&quot;#,##0.00">
                  <c:v>2.9849999999999999</c:v>
                </c:pt>
                <c:pt idx="395" formatCode="&quot;$&quot;#,##0.00">
                  <c:v>2.9443333333333332</c:v>
                </c:pt>
                <c:pt idx="396" formatCode="&quot;$&quot;#,##0.00">
                  <c:v>2.8676666666666666</c:v>
                </c:pt>
                <c:pt idx="397" formatCode="&quot;$&quot;#,##0.00">
                  <c:v>2.8056666666666668</c:v>
                </c:pt>
                <c:pt idx="398" formatCode="&quot;$&quot;#,##0.00">
                  <c:v>2.7836666666666665</c:v>
                </c:pt>
                <c:pt idx="399" formatCode="&quot;$&quot;#,##0.00">
                  <c:v>2.7636666666666669</c:v>
                </c:pt>
                <c:pt idx="400" formatCode="&quot;$&quot;#,##0.00">
                  <c:v>2.7856666666666663</c:v>
                </c:pt>
                <c:pt idx="401" formatCode="&quot;$&quot;#,##0.00">
                  <c:v>2.8046666666666664</c:v>
                </c:pt>
                <c:pt idx="402" formatCode="&quot;$&quot;#,##0.00">
                  <c:v>2.8166666666666664</c:v>
                </c:pt>
                <c:pt idx="403" formatCode="&quot;$&quot;#,##0.00">
                  <c:v>2.8160000000000003</c:v>
                </c:pt>
                <c:pt idx="404" formatCode="&quot;$&quot;#,##0.00">
                  <c:v>2.797333333333333</c:v>
                </c:pt>
                <c:pt idx="405" formatCode="&quot;$&quot;#,##0.00">
                  <c:v>2.7870000000000004</c:v>
                </c:pt>
                <c:pt idx="406" formatCode="&quot;$&quot;#,##0.00">
                  <c:v>2.7636666666666669</c:v>
                </c:pt>
                <c:pt idx="407" formatCode="&quot;$&quot;#,##0.00">
                  <c:v>2.7710000000000004</c:v>
                </c:pt>
                <c:pt idx="408" formatCode="&quot;$&quot;#,##0.00">
                  <c:v>2.803666666666667</c:v>
                </c:pt>
                <c:pt idx="409" formatCode="&quot;$&quot;#,##0.00">
                  <c:v>2.8906666666666667</c:v>
                </c:pt>
                <c:pt idx="410" formatCode="&quot;$&quot;#,##0.00">
                  <c:v>2.9890000000000003</c:v>
                </c:pt>
                <c:pt idx="411" formatCode="&quot;$&quot;#,##0.00">
                  <c:v>3.061666666666667</c:v>
                </c:pt>
                <c:pt idx="412" formatCode="&quot;$&quot;#,##0.00">
                  <c:v>3.0833333333333335</c:v>
                </c:pt>
                <c:pt idx="413" formatCode="&quot;$&quot;#,##0.00">
                  <c:v>3.0593333333333335</c:v>
                </c:pt>
                <c:pt idx="414" formatCode="&quot;$&quot;#,##0.00">
                  <c:v>3.0193333333333334</c:v>
                </c:pt>
                <c:pt idx="415" formatCode="&quot;$&quot;#,##0.00">
                  <c:v>2.9826666666666668</c:v>
                </c:pt>
                <c:pt idx="416" formatCode="&quot;$&quot;#,##0.00">
                  <c:v>2.9540000000000002</c:v>
                </c:pt>
                <c:pt idx="417" formatCode="&quot;$&quot;#,##0.00">
                  <c:v>2.9776666666666665</c:v>
                </c:pt>
                <c:pt idx="418" formatCode="&quot;$&quot;#,##0.00">
                  <c:v>3.0196666666666672</c:v>
                </c:pt>
                <c:pt idx="419" formatCode="&quot;$&quot;#,##0.00">
                  <c:v>3.0523333333333333</c:v>
                </c:pt>
                <c:pt idx="420" formatCode="&quot;$&quot;#,##0.00">
                  <c:v>3.0400000000000005</c:v>
                </c:pt>
                <c:pt idx="421" formatCode="&quot;$&quot;#,##0.00">
                  <c:v>2.9949999999999997</c:v>
                </c:pt>
                <c:pt idx="422" formatCode="&quot;$&quot;#,##0.00">
                  <c:v>2.97</c:v>
                </c:pt>
                <c:pt idx="423" formatCode="&quot;$&quot;#,##0.00">
                  <c:v>2.9553333333333334</c:v>
                </c:pt>
                <c:pt idx="424" formatCode="&quot;$&quot;#,##0.00">
                  <c:v>2.9826666666666668</c:v>
                </c:pt>
                <c:pt idx="425" formatCode="&quot;$&quot;#,##0.00">
                  <c:v>3.0323333333333338</c:v>
                </c:pt>
                <c:pt idx="426" formatCode="&quot;$&quot;#,##0.00">
                  <c:v>3.0956666666666668</c:v>
                </c:pt>
                <c:pt idx="427" formatCode="&quot;$&quot;#,##0.00">
                  <c:v>3.1506666666666674</c:v>
                </c:pt>
                <c:pt idx="428" formatCode="&quot;$&quot;#,##0.00">
                  <c:v>3.198</c:v>
                </c:pt>
                <c:pt idx="429" formatCode="&quot;$&quot;#,##0.00">
                  <c:v>3.2269999999999999</c:v>
                </c:pt>
                <c:pt idx="430" formatCode="&quot;$&quot;#,##0.00">
                  <c:v>3.2466666666666666</c:v>
                </c:pt>
                <c:pt idx="431" formatCode="&quot;$&quot;#,##0.00">
                  <c:v>3.2606666666666668</c:v>
                </c:pt>
                <c:pt idx="432" formatCode="&quot;$&quot;#,##0.00">
                  <c:v>3.3026666666666666</c:v>
                </c:pt>
                <c:pt idx="433" formatCode="&quot;$&quot;#,##0.00">
                  <c:v>3.3719999999999999</c:v>
                </c:pt>
                <c:pt idx="434" formatCode="&quot;$&quot;#,##0.00">
                  <c:v>3.4610000000000003</c:v>
                </c:pt>
                <c:pt idx="435" formatCode="&quot;$&quot;#,##0.00">
                  <c:v>3.5346666666666668</c:v>
                </c:pt>
                <c:pt idx="436" formatCode="&quot;$&quot;#,##0.00">
                  <c:v>3.6103333333333332</c:v>
                </c:pt>
                <c:pt idx="437" formatCode="&quot;$&quot;#,##0.00">
                  <c:v>3.6756666666666669</c:v>
                </c:pt>
                <c:pt idx="438" formatCode="&quot;$&quot;#,##0.00">
                  <c:v>3.7896666666666667</c:v>
                </c:pt>
                <c:pt idx="439" formatCode="&quot;$&quot;#,##0.00">
                  <c:v>3.8690000000000002</c:v>
                </c:pt>
                <c:pt idx="440" formatCode="&quot;$&quot;#,##0.00">
                  <c:v>3.9413333333333331</c:v>
                </c:pt>
                <c:pt idx="441" formatCode="&quot;$&quot;#,##0.00">
                  <c:v>3.9726666666666666</c:v>
                </c:pt>
                <c:pt idx="442" formatCode="&quot;$&quot;#,##0.00">
                  <c:v>3.996</c:v>
                </c:pt>
                <c:pt idx="443" formatCode="&quot;$&quot;#,##0.00">
                  <c:v>4.0120000000000005</c:v>
                </c:pt>
                <c:pt idx="444" formatCode="&quot;$&quot;#,##0.00">
                  <c:v>4.0266666666666664</c:v>
                </c:pt>
                <c:pt idx="445" formatCode="&quot;$&quot;#,##0.00">
                  <c:v>4.0439999999999996</c:v>
                </c:pt>
                <c:pt idx="446" formatCode="&quot;$&quot;#,##0.00">
                  <c:v>4.0366666666666662</c:v>
                </c:pt>
                <c:pt idx="447" formatCode="&quot;$&quot;#,##0.00">
                  <c:v>3.9849999999999999</c:v>
                </c:pt>
                <c:pt idx="448" formatCode="&quot;$&quot;#,##0.00">
                  <c:v>3.9096666666666664</c:v>
                </c:pt>
                <c:pt idx="449" formatCode="&quot;$&quot;#,##0.00">
                  <c:v>3.829333333333333</c:v>
                </c:pt>
                <c:pt idx="450" formatCode="&quot;$&quot;#,##0.00">
                  <c:v>3.7660000000000005</c:v>
                </c:pt>
                <c:pt idx="451" formatCode="&quot;$&quot;#,##0.00">
                  <c:v>3.7100000000000004</c:v>
                </c:pt>
                <c:pt idx="452" formatCode="&quot;$&quot;#,##0.00">
                  <c:v>3.6776666666666671</c:v>
                </c:pt>
                <c:pt idx="453" formatCode="&quot;$&quot;#,##0.00">
                  <c:v>3.654666666666667</c:v>
                </c:pt>
                <c:pt idx="454" formatCode="&quot;$&quot;#,##0.00">
                  <c:v>3.7236666666666665</c:v>
                </c:pt>
                <c:pt idx="455" formatCode="&quot;$&quot;#,##0.00">
                  <c:v>3.745333333333333</c:v>
                </c:pt>
                <c:pt idx="456" formatCode="&quot;$&quot;#,##0.00">
                  <c:v>3.7476666666666669</c:v>
                </c:pt>
                <c:pt idx="457" formatCode="&quot;$&quot;#,##0.00">
                  <c:v>3.620333333333333</c:v>
                </c:pt>
                <c:pt idx="458" formatCode="&quot;$&quot;#,##0.00">
                  <c:v>3.4126666666666665</c:v>
                </c:pt>
                <c:pt idx="459" formatCode="&quot;$&quot;#,##0.00">
                  <c:v>3.1496666666666666</c:v>
                </c:pt>
                <c:pt idx="460" formatCode="&quot;$&quot;#,##0.00">
                  <c:v>2.8510000000000004</c:v>
                </c:pt>
                <c:pt idx="461" formatCode="&quot;$&quot;#,##0.00">
                  <c:v>2.5946666666666665</c:v>
                </c:pt>
                <c:pt idx="462" formatCode="&quot;$&quot;#,##0.00">
                  <c:v>2.3663333333333334</c:v>
                </c:pt>
                <c:pt idx="463" formatCode="&quot;$&quot;#,##0.00">
                  <c:v>2.1789999999999998</c:v>
                </c:pt>
                <c:pt idx="464" formatCode="&quot;$&quot;#,##0.00">
                  <c:v>2.0179999999999998</c:v>
                </c:pt>
                <c:pt idx="465" formatCode="&quot;$&quot;#,##0.00">
                  <c:v>1.8913333333333331</c:v>
                </c:pt>
                <c:pt idx="466" formatCode="&quot;$&quot;#,##0.00">
                  <c:v>1.776</c:v>
                </c:pt>
                <c:pt idx="467" formatCode="&quot;$&quot;#,##0.00">
                  <c:v>1.7063333333333333</c:v>
                </c:pt>
                <c:pt idx="468" formatCode="&quot;$&quot;#,##0.00">
                  <c:v>1.6546666666666667</c:v>
                </c:pt>
                <c:pt idx="469" formatCode="&quot;$&quot;#,##0.00">
                  <c:v>1.6243333333333334</c:v>
                </c:pt>
                <c:pt idx="470" formatCode="&quot;$&quot;#,##0.00">
                  <c:v>1.6323333333333334</c:v>
                </c:pt>
                <c:pt idx="471" formatCode="&quot;$&quot;#,##0.00">
                  <c:v>1.6779999999999999</c:v>
                </c:pt>
                <c:pt idx="472" formatCode="&quot;$&quot;#,##0.00">
                  <c:v>1.7586666666666666</c:v>
                </c:pt>
                <c:pt idx="473" formatCode="&quot;$&quot;#,##0.00">
                  <c:v>1.8056666666666665</c:v>
                </c:pt>
                <c:pt idx="474" formatCode="&quot;$&quot;#,##0.00">
                  <c:v>1.8386666666666667</c:v>
                </c:pt>
                <c:pt idx="475" formatCode="&quot;$&quot;#,##0.00">
                  <c:v>1.8603333333333332</c:v>
                </c:pt>
                <c:pt idx="476" formatCode="&quot;$&quot;#,##0.00">
                  <c:v>1.8996666666666666</c:v>
                </c:pt>
                <c:pt idx="477" formatCode="&quot;$&quot;#,##0.00">
                  <c:v>1.8986666666666665</c:v>
                </c:pt>
                <c:pt idx="478" formatCode="&quot;$&quot;#,##0.00">
                  <c:v>1.9030000000000002</c:v>
                </c:pt>
                <c:pt idx="479" formatCode="&quot;$&quot;#,##0.00">
                  <c:v>1.8986666666666665</c:v>
                </c:pt>
                <c:pt idx="480" formatCode="&quot;$&quot;#,##0.00">
                  <c:v>1.9043333333333334</c:v>
                </c:pt>
                <c:pt idx="481" formatCode="&quot;$&quot;#,##0.00">
                  <c:v>1.9156666666666666</c:v>
                </c:pt>
                <c:pt idx="482" formatCode="&quot;$&quot;#,##0.00">
                  <c:v>1.9530000000000001</c:v>
                </c:pt>
                <c:pt idx="483" formatCode="&quot;$&quot;#,##0.00">
                  <c:v>1.9949999999999999</c:v>
                </c:pt>
                <c:pt idx="484" formatCode="&quot;$&quot;#,##0.00">
                  <c:v>2.0220000000000002</c:v>
                </c:pt>
                <c:pt idx="485" formatCode="&quot;$&quot;#,##0.00">
                  <c:v>2.0223333333333335</c:v>
                </c:pt>
                <c:pt idx="486" formatCode="&quot;$&quot;#,##0.00">
                  <c:v>2.024</c:v>
                </c:pt>
                <c:pt idx="487" formatCode="&quot;$&quot;#,##0.00">
                  <c:v>2.0306666666666668</c:v>
                </c:pt>
                <c:pt idx="488" formatCode="&quot;$&quot;#,##0.00">
                  <c:v>2.093</c:v>
                </c:pt>
                <c:pt idx="489" formatCode="&quot;$&quot;#,##0.00">
                  <c:v>2.1813333333333333</c:v>
                </c:pt>
                <c:pt idx="490" formatCode="&quot;$&quot;#,##0.00">
                  <c:v>2.3043333333333336</c:v>
                </c:pt>
                <c:pt idx="491" formatCode="&quot;$&quot;#,##0.00">
                  <c:v>2.399</c:v>
                </c:pt>
                <c:pt idx="492" formatCode="&quot;$&quot;#,##0.00">
                  <c:v>2.5053333333333332</c:v>
                </c:pt>
                <c:pt idx="493" formatCode="&quot;$&quot;#,##0.00">
                  <c:v>2.5803333333333334</c:v>
                </c:pt>
                <c:pt idx="494" formatCode="&quot;$&quot;#,##0.00">
                  <c:v>2.6296666666666666</c:v>
                </c:pt>
                <c:pt idx="495" formatCode="&quot;$&quot;#,##0.00">
                  <c:v>2.6273333333333331</c:v>
                </c:pt>
                <c:pt idx="496" formatCode="&quot;$&quot;#,##0.00">
                  <c:v>2.6020000000000003</c:v>
                </c:pt>
                <c:pt idx="497" formatCode="&quot;$&quot;#,##0.00">
                  <c:v>2.5450000000000004</c:v>
                </c:pt>
                <c:pt idx="498" formatCode="&quot;$&quot;#,##0.00">
                  <c:v>2.4843333333333333</c:v>
                </c:pt>
                <c:pt idx="499" formatCode="&quot;$&quot;#,##0.00">
                  <c:v>2.4500000000000002</c:v>
                </c:pt>
                <c:pt idx="500" formatCode="&quot;$&quot;#,##0.00">
                  <c:v>2.460666666666667</c:v>
                </c:pt>
                <c:pt idx="501" formatCode="&quot;$&quot;#,##0.00">
                  <c:v>2.5223333333333335</c:v>
                </c:pt>
                <c:pt idx="502" formatCode="&quot;$&quot;#,##0.00">
                  <c:v>2.5623333333333336</c:v>
                </c:pt>
                <c:pt idx="503" formatCode="&quot;$&quot;#,##0.00">
                  <c:v>2.5826666666666669</c:v>
                </c:pt>
                <c:pt idx="504" formatCode="&quot;$&quot;#,##0.00">
                  <c:v>2.5683333333333334</c:v>
                </c:pt>
                <c:pt idx="505" formatCode="&quot;$&quot;#,##0.00">
                  <c:v>2.548</c:v>
                </c:pt>
                <c:pt idx="506" formatCode="&quot;$&quot;#,##0.00">
                  <c:v>2.5236666666666667</c:v>
                </c:pt>
                <c:pt idx="507" formatCode="&quot;$&quot;#,##0.00">
                  <c:v>2.4983333333333335</c:v>
                </c:pt>
                <c:pt idx="508" formatCode="&quot;$&quot;#,##0.00">
                  <c:v>2.4670000000000001</c:v>
                </c:pt>
                <c:pt idx="509" formatCode="&quot;$&quot;#,##0.00">
                  <c:v>2.4326666666666665</c:v>
                </c:pt>
                <c:pt idx="510" formatCode="&quot;$&quot;#,##0.00">
                  <c:v>2.4176666666666669</c:v>
                </c:pt>
                <c:pt idx="511" formatCode="&quot;$&quot;#,##0.00">
                  <c:v>2.4533333333333331</c:v>
                </c:pt>
                <c:pt idx="512" formatCode="&quot;$&quot;#,##0.00">
                  <c:v>2.5350000000000001</c:v>
                </c:pt>
                <c:pt idx="513" formatCode="&quot;$&quot;#,##0.00">
                  <c:v>2.6110000000000002</c:v>
                </c:pt>
                <c:pt idx="514" formatCode="&quot;$&quot;#,##0.00">
                  <c:v>2.6426666666666665</c:v>
                </c:pt>
                <c:pt idx="515" formatCode="&quot;$&quot;#,##0.00">
                  <c:v>2.6240000000000001</c:v>
                </c:pt>
                <c:pt idx="516" formatCode="&quot;$&quot;#,##0.00">
                  <c:v>2.605</c:v>
                </c:pt>
                <c:pt idx="517" formatCode="&quot;$&quot;#,##0.00">
                  <c:v>2.5939999999999999</c:v>
                </c:pt>
                <c:pt idx="518" formatCode="&quot;$&quot;#,##0.00">
                  <c:v>2.5993333333333335</c:v>
                </c:pt>
                <c:pt idx="519" formatCode="&quot;$&quot;#,##0.00">
                  <c:v>2.5850000000000004</c:v>
                </c:pt>
                <c:pt idx="520" formatCode="&quot;$&quot;#,##0.00">
                  <c:v>2.5690000000000004</c:v>
                </c:pt>
                <c:pt idx="521" formatCode="&quot;$&quot;#,##0.00">
                  <c:v>2.5566666666666666</c:v>
                </c:pt>
                <c:pt idx="522" formatCode="&quot;$&quot;#,##0.00">
                  <c:v>2.5789999999999997</c:v>
                </c:pt>
                <c:pt idx="523" formatCode="&quot;$&quot;#,##0.00">
                  <c:v>2.6359999999999997</c:v>
                </c:pt>
                <c:pt idx="524" formatCode="&quot;$&quot;#,##0.00">
                  <c:v>2.6823333333333337</c:v>
                </c:pt>
                <c:pt idx="525" formatCode="&quot;$&quot;#,##0.00">
                  <c:v>2.6953333333333336</c:v>
                </c:pt>
                <c:pt idx="526" formatCode="&quot;$&quot;#,##0.00">
                  <c:v>2.6623333333333337</c:v>
                </c:pt>
                <c:pt idx="527" formatCode="&quot;$&quot;#,##0.00">
                  <c:v>2.6316666666666673</c:v>
                </c:pt>
                <c:pt idx="528" formatCode="&quot;$&quot;#,##0.00">
                  <c:v>2.5973333333333337</c:v>
                </c:pt>
                <c:pt idx="529" formatCode="&quot;$&quot;#,##0.00">
                  <c:v>2.5983333333333336</c:v>
                </c:pt>
                <c:pt idx="530" formatCode="&quot;$&quot;#,##0.00">
                  <c:v>2.6183333333333336</c:v>
                </c:pt>
                <c:pt idx="531" formatCode="&quot;$&quot;#,##0.00">
                  <c:v>2.6710000000000007</c:v>
                </c:pt>
                <c:pt idx="532" formatCode="&quot;$&quot;#,##0.00">
                  <c:v>2.7173333333333338</c:v>
                </c:pt>
                <c:pt idx="533" formatCode="&quot;$&quot;#,##0.00">
                  <c:v>2.7576666666666667</c:v>
                </c:pt>
                <c:pt idx="534" formatCode="&quot;$&quot;#,##0.00">
                  <c:v>2.7723333333333335</c:v>
                </c:pt>
                <c:pt idx="535" formatCode="&quot;$&quot;#,##0.00">
                  <c:v>2.7840000000000003</c:v>
                </c:pt>
                <c:pt idx="536" formatCode="&quot;$&quot;#,##0.00">
                  <c:v>2.7963333333333331</c:v>
                </c:pt>
                <c:pt idx="537" formatCode="&quot;$&quot;#,##0.00">
                  <c:v>2.8183333333333334</c:v>
                </c:pt>
                <c:pt idx="538" formatCode="&quot;$&quot;#,##0.00">
                  <c:v>2.8249999999999997</c:v>
                </c:pt>
                <c:pt idx="539" formatCode="&quot;$&quot;#,##0.00">
                  <c:v>2.8366666666666673</c:v>
                </c:pt>
                <c:pt idx="540" formatCode="&quot;$&quot;#,##0.00">
                  <c:v>2.8496666666666663</c:v>
                </c:pt>
                <c:pt idx="541" formatCode="&quot;$&quot;#,##0.00">
                  <c:v>2.8523333333333336</c:v>
                </c:pt>
                <c:pt idx="542" formatCode="&quot;$&quot;#,##0.00">
                  <c:v>2.8113333333333332</c:v>
                </c:pt>
                <c:pt idx="543" formatCode="&quot;$&quot;#,##0.00">
                  <c:v>2.7476666666666669</c:v>
                </c:pt>
                <c:pt idx="544" formatCode="&quot;$&quot;#,##0.00">
                  <c:v>2.698</c:v>
                </c:pt>
                <c:pt idx="545" formatCode="&quot;$&quot;#,##0.00">
                  <c:v>2.668333333333333</c:v>
                </c:pt>
                <c:pt idx="546" formatCode="&quot;$&quot;#,##0.00">
                  <c:v>2.6739999999999999</c:v>
                </c:pt>
                <c:pt idx="547" formatCode="&quot;$&quot;#,##0.00">
                  <c:v>2.6866666666666661</c:v>
                </c:pt>
                <c:pt idx="548" formatCode="&quot;$&quot;#,##0.00">
                  <c:v>2.6946666666666665</c:v>
                </c:pt>
                <c:pt idx="549" formatCode="&quot;$&quot;#,##0.00">
                  <c:v>2.6846666666666668</c:v>
                </c:pt>
                <c:pt idx="550" formatCode="&quot;$&quot;#,##0.00">
                  <c:v>2.6713333333333331</c:v>
                </c:pt>
                <c:pt idx="551" formatCode="&quot;$&quot;#,##0.00">
                  <c:v>2.6803333333333335</c:v>
                </c:pt>
                <c:pt idx="552" formatCode="&quot;$&quot;#,##0.00">
                  <c:v>2.6873333333333331</c:v>
                </c:pt>
                <c:pt idx="553" formatCode="&quot;$&quot;#,##0.00">
                  <c:v>2.7100000000000004</c:v>
                </c:pt>
                <c:pt idx="554" formatCode="&quot;$&quot;#,##0.00">
                  <c:v>2.7076666666666664</c:v>
                </c:pt>
                <c:pt idx="555" formatCode="&quot;$&quot;#,##0.00">
                  <c:v>2.6963333333333335</c:v>
                </c:pt>
                <c:pt idx="556" formatCode="&quot;$&quot;#,##0.00">
                  <c:v>2.6630000000000003</c:v>
                </c:pt>
              </c:numCache>
            </c:numRef>
          </c:val>
          <c:smooth val="0"/>
          <c:extLst>
            <c:ext xmlns:c16="http://schemas.microsoft.com/office/drawing/2014/chart" uri="{C3380CC4-5D6E-409C-BE32-E72D297353CC}">
              <c16:uniqueId val="{00000002-F643-4C37-AF4A-6ED02D885A21}"/>
            </c:ext>
          </c:extLst>
        </c:ser>
        <c:dLbls>
          <c:showLegendKey val="0"/>
          <c:showVal val="0"/>
          <c:showCatName val="0"/>
          <c:showSerName val="0"/>
          <c:showPercent val="0"/>
          <c:showBubbleSize val="0"/>
        </c:dLbls>
        <c:marker val="1"/>
        <c:smooth val="0"/>
        <c:axId val="323712032"/>
        <c:axId val="323710368"/>
      </c:lineChart>
      <c:catAx>
        <c:axId val="323712032"/>
        <c:scaling>
          <c:orientation val="minMax"/>
        </c:scaling>
        <c:delete val="0"/>
        <c:axPos val="b"/>
        <c:title>
          <c:tx>
            <c:rich>
              <a:bodyPr/>
              <a:lstStyle/>
              <a:p>
                <a:pPr>
                  <a:defRPr/>
                </a:pPr>
                <a:r>
                  <a:rPr lang="en-US"/>
                  <a:t>Data Point</a:t>
                </a:r>
              </a:p>
            </c:rich>
          </c:tx>
          <c:overlay val="0"/>
        </c:title>
        <c:majorTickMark val="out"/>
        <c:minorTickMark val="none"/>
        <c:tickLblPos val="nextTo"/>
        <c:crossAx val="323710368"/>
        <c:crosses val="autoZero"/>
        <c:auto val="1"/>
        <c:lblAlgn val="ctr"/>
        <c:lblOffset val="100"/>
        <c:noMultiLvlLbl val="0"/>
      </c:catAx>
      <c:valAx>
        <c:axId val="323710368"/>
        <c:scaling>
          <c:orientation val="minMax"/>
        </c:scaling>
        <c:delete val="0"/>
        <c:axPos val="l"/>
        <c:title>
          <c:tx>
            <c:rich>
              <a:bodyPr/>
              <a:lstStyle/>
              <a:p>
                <a:pPr>
                  <a:defRPr/>
                </a:pPr>
                <a:r>
                  <a:rPr lang="en-US"/>
                  <a:t>Value</a:t>
                </a:r>
              </a:p>
            </c:rich>
          </c:tx>
          <c:overlay val="0"/>
        </c:title>
        <c:numFmt formatCode="&quot;$&quot;#,##0.00" sourceLinked="1"/>
        <c:majorTickMark val="out"/>
        <c:minorTickMark val="none"/>
        <c:tickLblPos val="nextTo"/>
        <c:crossAx val="3237120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Moving Average (k=4)</a:t>
            </a:r>
          </a:p>
        </c:rich>
      </c:tx>
      <c:overlay val="0"/>
    </c:title>
    <c:autoTitleDeleted val="0"/>
    <c:plotArea>
      <c:layout/>
      <c:lineChart>
        <c:grouping val="standard"/>
        <c:varyColors val="0"/>
        <c:ser>
          <c:idx val="0"/>
          <c:order val="0"/>
          <c:tx>
            <c:v>Actual</c:v>
          </c:tx>
          <c:val>
            <c:numRef>
              <c:f>'Q5 - Gasoline Prices'!$B$4:$B$560</c:f>
              <c:numCache>
                <c:formatCode>"$"#,##0.00</c:formatCode>
                <c:ptCount val="557"/>
                <c:pt idx="0">
                  <c:v>1.26</c:v>
                </c:pt>
                <c:pt idx="1">
                  <c:v>1.252</c:v>
                </c:pt>
                <c:pt idx="2">
                  <c:v>1.268</c:v>
                </c:pt>
                <c:pt idx="3">
                  <c:v>1.3069999999999999</c:v>
                </c:pt>
                <c:pt idx="4">
                  <c:v>1.3069999999999999</c:v>
                </c:pt>
                <c:pt idx="5">
                  <c:v>1.319</c:v>
                </c:pt>
                <c:pt idx="6">
                  <c:v>1.35</c:v>
                </c:pt>
                <c:pt idx="7">
                  <c:v>1.4</c:v>
                </c:pt>
                <c:pt idx="8">
                  <c:v>1.413</c:v>
                </c:pt>
                <c:pt idx="9">
                  <c:v>1.49</c:v>
                </c:pt>
                <c:pt idx="10">
                  <c:v>1.5109999999999999</c:v>
                </c:pt>
                <c:pt idx="11">
                  <c:v>1.508</c:v>
                </c:pt>
                <c:pt idx="12">
                  <c:v>1.484</c:v>
                </c:pt>
                <c:pt idx="13">
                  <c:v>1.4780000000000002</c:v>
                </c:pt>
                <c:pt idx="14">
                  <c:v>1.4469999999999998</c:v>
                </c:pt>
                <c:pt idx="15">
                  <c:v>1.415</c:v>
                </c:pt>
                <c:pt idx="16">
                  <c:v>1.4059999999999999</c:v>
                </c:pt>
                <c:pt idx="17">
                  <c:v>1.3859999999999999</c:v>
                </c:pt>
                <c:pt idx="18">
                  <c:v>1.4269999999999998</c:v>
                </c:pt>
                <c:pt idx="19">
                  <c:v>1.466</c:v>
                </c:pt>
                <c:pt idx="20">
                  <c:v>1.494</c:v>
                </c:pt>
                <c:pt idx="21">
                  <c:v>1.5090000000000001</c:v>
                </c:pt>
                <c:pt idx="22">
                  <c:v>1.5349999999999999</c:v>
                </c:pt>
                <c:pt idx="23">
                  <c:v>1.607</c:v>
                </c:pt>
                <c:pt idx="24">
                  <c:v>1.6640000000000001</c:v>
                </c:pt>
                <c:pt idx="25">
                  <c:v>1.641</c:v>
                </c:pt>
                <c:pt idx="26">
                  <c:v>1.6059999999999999</c:v>
                </c:pt>
                <c:pt idx="27">
                  <c:v>1.571</c:v>
                </c:pt>
                <c:pt idx="28">
                  <c:v>1.5209999999999999</c:v>
                </c:pt>
                <c:pt idx="29">
                  <c:v>1.4990000000000001</c:v>
                </c:pt>
                <c:pt idx="30">
                  <c:v>1.4469999999999998</c:v>
                </c:pt>
                <c:pt idx="31">
                  <c:v>1.4369999999999998</c:v>
                </c:pt>
                <c:pt idx="32">
                  <c:v>1.42</c:v>
                </c:pt>
                <c:pt idx="33">
                  <c:v>1.444</c:v>
                </c:pt>
                <c:pt idx="34">
                  <c:v>1.456</c:v>
                </c:pt>
                <c:pt idx="35">
                  <c:v>1.5019999999999998</c:v>
                </c:pt>
                <c:pt idx="36">
                  <c:v>1.5349999999999999</c:v>
                </c:pt>
                <c:pt idx="37">
                  <c:v>1.5390000000000001</c:v>
                </c:pt>
                <c:pt idx="38">
                  <c:v>1.5249999999999999</c:v>
                </c:pt>
                <c:pt idx="39">
                  <c:v>1.4980000000000002</c:v>
                </c:pt>
                <c:pt idx="40">
                  <c:v>1.4730000000000001</c:v>
                </c:pt>
                <c:pt idx="41">
                  <c:v>1.516</c:v>
                </c:pt>
                <c:pt idx="42">
                  <c:v>1.5319999999999998</c:v>
                </c:pt>
                <c:pt idx="43">
                  <c:v>1.5230000000000001</c:v>
                </c:pt>
                <c:pt idx="44">
                  <c:v>1.5019999999999998</c:v>
                </c:pt>
                <c:pt idx="45">
                  <c:v>1.5009999999999999</c:v>
                </c:pt>
                <c:pt idx="46">
                  <c:v>1.4869999999999999</c:v>
                </c:pt>
                <c:pt idx="47">
                  <c:v>1.4890000000000001</c:v>
                </c:pt>
                <c:pt idx="48">
                  <c:v>1.464</c:v>
                </c:pt>
                <c:pt idx="49">
                  <c:v>1.425</c:v>
                </c:pt>
                <c:pt idx="50">
                  <c:v>1.3959999999999999</c:v>
                </c:pt>
                <c:pt idx="51">
                  <c:v>1.3880000000000001</c:v>
                </c:pt>
                <c:pt idx="52">
                  <c:v>1.3769999999999998</c:v>
                </c:pt>
                <c:pt idx="53">
                  <c:v>1.4</c:v>
                </c:pt>
                <c:pt idx="54">
                  <c:v>1.4580000000000002</c:v>
                </c:pt>
                <c:pt idx="55">
                  <c:v>1.456</c:v>
                </c:pt>
                <c:pt idx="56">
                  <c:v>1.446</c:v>
                </c:pt>
                <c:pt idx="57">
                  <c:v>1.4259999999999999</c:v>
                </c:pt>
                <c:pt idx="58">
                  <c:v>1.46</c:v>
                </c:pt>
                <c:pt idx="59">
                  <c:v>1.429</c:v>
                </c:pt>
                <c:pt idx="60">
                  <c:v>1.41</c:v>
                </c:pt>
                <c:pt idx="61">
                  <c:v>1.393</c:v>
                </c:pt>
                <c:pt idx="62">
                  <c:v>1.3869999999999998</c:v>
                </c:pt>
                <c:pt idx="63">
                  <c:v>1.3769999999999998</c:v>
                </c:pt>
                <c:pt idx="64">
                  <c:v>1.379</c:v>
                </c:pt>
                <c:pt idx="65">
                  <c:v>1.411</c:v>
                </c:pt>
                <c:pt idx="66">
                  <c:v>1.4690000000000001</c:v>
                </c:pt>
                <c:pt idx="67">
                  <c:v>1.5349999999999999</c:v>
                </c:pt>
                <c:pt idx="68">
                  <c:v>1.5859999999999999</c:v>
                </c:pt>
                <c:pt idx="69">
                  <c:v>1.585</c:v>
                </c:pt>
                <c:pt idx="70">
                  <c:v>1.659</c:v>
                </c:pt>
                <c:pt idx="71">
                  <c:v>1.663</c:v>
                </c:pt>
                <c:pt idx="72">
                  <c:v>1.6369999999999998</c:v>
                </c:pt>
                <c:pt idx="73">
                  <c:v>1.6559999999999999</c:v>
                </c:pt>
                <c:pt idx="74">
                  <c:v>1.63</c:v>
                </c:pt>
                <c:pt idx="75">
                  <c:v>1.58</c:v>
                </c:pt>
                <c:pt idx="76">
                  <c:v>1.526</c:v>
                </c:pt>
                <c:pt idx="77">
                  <c:v>1.454</c:v>
                </c:pt>
                <c:pt idx="78">
                  <c:v>1.3840000000000001</c:v>
                </c:pt>
                <c:pt idx="79">
                  <c:v>1.35</c:v>
                </c:pt>
                <c:pt idx="80">
                  <c:v>1.33</c:v>
                </c:pt>
                <c:pt idx="81">
                  <c:v>1.3180000000000001</c:v>
                </c:pt>
                <c:pt idx="82">
                  <c:v>1.319</c:v>
                </c:pt>
                <c:pt idx="83">
                  <c:v>1.319</c:v>
                </c:pt>
                <c:pt idx="84">
                  <c:v>1.347</c:v>
                </c:pt>
                <c:pt idx="85">
                  <c:v>1.399</c:v>
                </c:pt>
                <c:pt idx="86">
                  <c:v>1.48</c:v>
                </c:pt>
                <c:pt idx="87">
                  <c:v>1.538</c:v>
                </c:pt>
                <c:pt idx="88">
                  <c:v>1.5109999999999999</c:v>
                </c:pt>
                <c:pt idx="89">
                  <c:v>1.516</c:v>
                </c:pt>
                <c:pt idx="90">
                  <c:v>1.46</c:v>
                </c:pt>
                <c:pt idx="91">
                  <c:v>1.381</c:v>
                </c:pt>
                <c:pt idx="92">
                  <c:v>1.31</c:v>
                </c:pt>
                <c:pt idx="93">
                  <c:v>1.264</c:v>
                </c:pt>
                <c:pt idx="94">
                  <c:v>1.2209999999999999</c:v>
                </c:pt>
                <c:pt idx="95">
                  <c:v>1.1930000000000001</c:v>
                </c:pt>
                <c:pt idx="96">
                  <c:v>1.17</c:v>
                </c:pt>
                <c:pt idx="97">
                  <c:v>1.147</c:v>
                </c:pt>
                <c:pt idx="98">
                  <c:v>1.1399999999999999</c:v>
                </c:pt>
                <c:pt idx="99">
                  <c:v>1.097</c:v>
                </c:pt>
                <c:pt idx="100">
                  <c:v>1.0840000000000001</c:v>
                </c:pt>
                <c:pt idx="101">
                  <c:v>1.075</c:v>
                </c:pt>
                <c:pt idx="102">
                  <c:v>1.042</c:v>
                </c:pt>
                <c:pt idx="103">
                  <c:v>1.0629999999999999</c:v>
                </c:pt>
                <c:pt idx="104">
                  <c:v>1.0959999999999999</c:v>
                </c:pt>
                <c:pt idx="105">
                  <c:v>1.109</c:v>
                </c:pt>
                <c:pt idx="106">
                  <c:v>1.099</c:v>
                </c:pt>
                <c:pt idx="107">
                  <c:v>1.087</c:v>
                </c:pt>
                <c:pt idx="108">
                  <c:v>1.081</c:v>
                </c:pt>
                <c:pt idx="109">
                  <c:v>1.0979999999999999</c:v>
                </c:pt>
                <c:pt idx="110">
                  <c:v>1.085</c:v>
                </c:pt>
                <c:pt idx="111">
                  <c:v>1.089</c:v>
                </c:pt>
                <c:pt idx="112">
                  <c:v>1.087</c:v>
                </c:pt>
                <c:pt idx="113">
                  <c:v>1.1179999999999999</c:v>
                </c:pt>
                <c:pt idx="114">
                  <c:v>1.194</c:v>
                </c:pt>
                <c:pt idx="115">
                  <c:v>1.262</c:v>
                </c:pt>
                <c:pt idx="116">
                  <c:v>1.3080000000000001</c:v>
                </c:pt>
                <c:pt idx="117">
                  <c:v>1.339</c:v>
                </c:pt>
                <c:pt idx="118">
                  <c:v>1.3819999999999999</c:v>
                </c:pt>
                <c:pt idx="119">
                  <c:v>1.3680000000000001</c:v>
                </c:pt>
                <c:pt idx="120">
                  <c:v>1.367</c:v>
                </c:pt>
                <c:pt idx="121">
                  <c:v>1.3530000000000002</c:v>
                </c:pt>
                <c:pt idx="122">
                  <c:v>1.3559999999999999</c:v>
                </c:pt>
                <c:pt idx="123">
                  <c:v>1.349</c:v>
                </c:pt>
                <c:pt idx="124">
                  <c:v>1.36</c:v>
                </c:pt>
                <c:pt idx="125">
                  <c:v>1.3480000000000001</c:v>
                </c:pt>
                <c:pt idx="126">
                  <c:v>1.3530000000000002</c:v>
                </c:pt>
                <c:pt idx="127">
                  <c:v>1.3319999999999999</c:v>
                </c:pt>
                <c:pt idx="128">
                  <c:v>1.335</c:v>
                </c:pt>
                <c:pt idx="129">
                  <c:v>1.3419999999999999</c:v>
                </c:pt>
                <c:pt idx="130">
                  <c:v>1.357</c:v>
                </c:pt>
                <c:pt idx="131">
                  <c:v>1.345</c:v>
                </c:pt>
                <c:pt idx="132">
                  <c:v>1.361</c:v>
                </c:pt>
                <c:pt idx="133">
                  <c:v>1.381</c:v>
                </c:pt>
                <c:pt idx="134">
                  <c:v>1.3759999999999999</c:v>
                </c:pt>
                <c:pt idx="135">
                  <c:v>1.355</c:v>
                </c:pt>
                <c:pt idx="136">
                  <c:v>1.355</c:v>
                </c:pt>
                <c:pt idx="137">
                  <c:v>1.357</c:v>
                </c:pt>
                <c:pt idx="138">
                  <c:v>1.365</c:v>
                </c:pt>
                <c:pt idx="139">
                  <c:v>1.3530000000000002</c:v>
                </c:pt>
                <c:pt idx="140">
                  <c:v>1.355</c:v>
                </c:pt>
                <c:pt idx="141">
                  <c:v>1.367</c:v>
                </c:pt>
                <c:pt idx="142">
                  <c:v>1.357</c:v>
                </c:pt>
                <c:pt idx="143">
                  <c:v>1.385</c:v>
                </c:pt>
                <c:pt idx="144">
                  <c:v>1.4159999999999999</c:v>
                </c:pt>
                <c:pt idx="145">
                  <c:v>1.4219999999999999</c:v>
                </c:pt>
                <c:pt idx="146">
                  <c:v>1.4430000000000001</c:v>
                </c:pt>
                <c:pt idx="147">
                  <c:v>1.4269999999999998</c:v>
                </c:pt>
                <c:pt idx="148">
                  <c:v>1.4269999999999998</c:v>
                </c:pt>
                <c:pt idx="149">
                  <c:v>1.4059999999999999</c:v>
                </c:pt>
                <c:pt idx="150">
                  <c:v>1.37</c:v>
                </c:pt>
                <c:pt idx="151">
                  <c:v>1.3359999999999999</c:v>
                </c:pt>
                <c:pt idx="152">
                  <c:v>1.3159999999999998</c:v>
                </c:pt>
                <c:pt idx="153">
                  <c:v>1.3159999999999998</c:v>
                </c:pt>
                <c:pt idx="154">
                  <c:v>1.3219999999999998</c:v>
                </c:pt>
                <c:pt idx="155">
                  <c:v>1.371</c:v>
                </c:pt>
                <c:pt idx="156">
                  <c:v>1.4169999999999998</c:v>
                </c:pt>
                <c:pt idx="157">
                  <c:v>1.4119999999999999</c:v>
                </c:pt>
                <c:pt idx="158">
                  <c:v>1.423</c:v>
                </c:pt>
                <c:pt idx="159">
                  <c:v>1.4219999999999999</c:v>
                </c:pt>
                <c:pt idx="160">
                  <c:v>1.4369999999999998</c:v>
                </c:pt>
                <c:pt idx="161">
                  <c:v>1.4990000000000001</c:v>
                </c:pt>
                <c:pt idx="162">
                  <c:v>1.5819999999999999</c:v>
                </c:pt>
                <c:pt idx="163">
                  <c:v>1.63</c:v>
                </c:pt>
                <c:pt idx="164">
                  <c:v>1.617</c:v>
                </c:pt>
                <c:pt idx="165">
                  <c:v>1.641</c:v>
                </c:pt>
                <c:pt idx="166">
                  <c:v>1.663</c:v>
                </c:pt>
                <c:pt idx="167">
                  <c:v>1.673</c:v>
                </c:pt>
                <c:pt idx="168">
                  <c:v>1.6259999999999999</c:v>
                </c:pt>
                <c:pt idx="169">
                  <c:v>1.577</c:v>
                </c:pt>
                <c:pt idx="170">
                  <c:v>1.5569999999999999</c:v>
                </c:pt>
                <c:pt idx="171">
                  <c:v>1.5209999999999999</c:v>
                </c:pt>
                <c:pt idx="172">
                  <c:v>1.504</c:v>
                </c:pt>
                <c:pt idx="173">
                  <c:v>1.486</c:v>
                </c:pt>
                <c:pt idx="174">
                  <c:v>1.4409999999999998</c:v>
                </c:pt>
                <c:pt idx="175">
                  <c:v>1.4269999999999998</c:v>
                </c:pt>
                <c:pt idx="176">
                  <c:v>1.444</c:v>
                </c:pt>
                <c:pt idx="177">
                  <c:v>1.4390000000000001</c:v>
                </c:pt>
                <c:pt idx="178">
                  <c:v>1.4280000000000002</c:v>
                </c:pt>
                <c:pt idx="179">
                  <c:v>1.456</c:v>
                </c:pt>
                <c:pt idx="180">
                  <c:v>1.48</c:v>
                </c:pt>
                <c:pt idx="181">
                  <c:v>1.4509999999999998</c:v>
                </c:pt>
                <c:pt idx="182">
                  <c:v>1.4430000000000001</c:v>
                </c:pt>
                <c:pt idx="183">
                  <c:v>1.4480000000000002</c:v>
                </c:pt>
                <c:pt idx="184">
                  <c:v>1.4890000000000001</c:v>
                </c:pt>
                <c:pt idx="185">
                  <c:v>1.496</c:v>
                </c:pt>
                <c:pt idx="186">
                  <c:v>1.4880000000000002</c:v>
                </c:pt>
                <c:pt idx="187">
                  <c:v>1.516</c:v>
                </c:pt>
                <c:pt idx="188">
                  <c:v>1.55</c:v>
                </c:pt>
                <c:pt idx="189">
                  <c:v>1.5940000000000001</c:v>
                </c:pt>
                <c:pt idx="190">
                  <c:v>1.6930000000000001</c:v>
                </c:pt>
                <c:pt idx="191">
                  <c:v>1.6880000000000002</c:v>
                </c:pt>
                <c:pt idx="192">
                  <c:v>1.653</c:v>
                </c:pt>
                <c:pt idx="193">
                  <c:v>1.6359999999999999</c:v>
                </c:pt>
                <c:pt idx="194">
                  <c:v>1.58</c:v>
                </c:pt>
                <c:pt idx="195">
                  <c:v>1.524</c:v>
                </c:pt>
                <c:pt idx="196">
                  <c:v>1.5109999999999999</c:v>
                </c:pt>
                <c:pt idx="197">
                  <c:v>1.5149999999999999</c:v>
                </c:pt>
                <c:pt idx="198">
                  <c:v>1.5269999999999999</c:v>
                </c:pt>
                <c:pt idx="199">
                  <c:v>1.4990000000000001</c:v>
                </c:pt>
                <c:pt idx="200">
                  <c:v>1.494</c:v>
                </c:pt>
                <c:pt idx="201">
                  <c:v>1.464</c:v>
                </c:pt>
                <c:pt idx="202">
                  <c:v>1.4590000000000001</c:v>
                </c:pt>
                <c:pt idx="203">
                  <c:v>1.4780000000000002</c:v>
                </c:pt>
                <c:pt idx="204">
                  <c:v>1.454</c:v>
                </c:pt>
                <c:pt idx="205">
                  <c:v>1.4409999999999998</c:v>
                </c:pt>
                <c:pt idx="206">
                  <c:v>1.4330000000000001</c:v>
                </c:pt>
                <c:pt idx="207">
                  <c:v>1.4590000000000001</c:v>
                </c:pt>
                <c:pt idx="208">
                  <c:v>1.454</c:v>
                </c:pt>
                <c:pt idx="209">
                  <c:v>1.492</c:v>
                </c:pt>
                <c:pt idx="210">
                  <c:v>1.544</c:v>
                </c:pt>
                <c:pt idx="211">
                  <c:v>1.579</c:v>
                </c:pt>
                <c:pt idx="212">
                  <c:v>1.6040000000000001</c:v>
                </c:pt>
                <c:pt idx="213">
                  <c:v>1.591</c:v>
                </c:pt>
                <c:pt idx="214">
                  <c:v>1.609</c:v>
                </c:pt>
                <c:pt idx="215">
                  <c:v>1.617</c:v>
                </c:pt>
                <c:pt idx="216">
                  <c:v>1.641</c:v>
                </c:pt>
                <c:pt idx="217">
                  <c:v>1.6640000000000001</c:v>
                </c:pt>
                <c:pt idx="218">
                  <c:v>1.69</c:v>
                </c:pt>
                <c:pt idx="219">
                  <c:v>1.675</c:v>
                </c:pt>
                <c:pt idx="220">
                  <c:v>1.6980000000000002</c:v>
                </c:pt>
                <c:pt idx="221">
                  <c:v>1.716</c:v>
                </c:pt>
                <c:pt idx="222">
                  <c:v>1.7369999999999999</c:v>
                </c:pt>
                <c:pt idx="223">
                  <c:v>1.74</c:v>
                </c:pt>
                <c:pt idx="224">
                  <c:v>1.7730000000000001</c:v>
                </c:pt>
                <c:pt idx="225">
                  <c:v>1.774</c:v>
                </c:pt>
                <c:pt idx="226">
                  <c:v>1.8109999999999999</c:v>
                </c:pt>
                <c:pt idx="227">
                  <c:v>1.9040000000000001</c:v>
                </c:pt>
                <c:pt idx="228">
                  <c:v>1.9790000000000001</c:v>
                </c:pt>
                <c:pt idx="229">
                  <c:v>2.0259999999999998</c:v>
                </c:pt>
                <c:pt idx="230">
                  <c:v>2.004</c:v>
                </c:pt>
                <c:pt idx="231">
                  <c:v>1.9830000000000001</c:v>
                </c:pt>
                <c:pt idx="232">
                  <c:v>1.9259999999999999</c:v>
                </c:pt>
                <c:pt idx="233">
                  <c:v>1.8730000000000002</c:v>
                </c:pt>
                <c:pt idx="234">
                  <c:v>1.859</c:v>
                </c:pt>
                <c:pt idx="235">
                  <c:v>1.835</c:v>
                </c:pt>
                <c:pt idx="236">
                  <c:v>1.869</c:v>
                </c:pt>
                <c:pt idx="237">
                  <c:v>1.8880000000000001</c:v>
                </c:pt>
                <c:pt idx="238">
                  <c:v>1.861</c:v>
                </c:pt>
                <c:pt idx="239">
                  <c:v>1.8459999999999999</c:v>
                </c:pt>
                <c:pt idx="240">
                  <c:v>1.839</c:v>
                </c:pt>
                <c:pt idx="241">
                  <c:v>1.8419999999999999</c:v>
                </c:pt>
                <c:pt idx="242">
                  <c:v>1.8540000000000001</c:v>
                </c:pt>
                <c:pt idx="243">
                  <c:v>1.827</c:v>
                </c:pt>
                <c:pt idx="244">
                  <c:v>1.8149999999999999</c:v>
                </c:pt>
                <c:pt idx="245">
                  <c:v>1.8130000000000002</c:v>
                </c:pt>
                <c:pt idx="246">
                  <c:v>1.839</c:v>
                </c:pt>
                <c:pt idx="247">
                  <c:v>1.895</c:v>
                </c:pt>
                <c:pt idx="248">
                  <c:v>1.9019999999999999</c:v>
                </c:pt>
                <c:pt idx="249">
                  <c:v>1.9490000000000001</c:v>
                </c:pt>
                <c:pt idx="250">
                  <c:v>1.984</c:v>
                </c:pt>
                <c:pt idx="251">
                  <c:v>1.98</c:v>
                </c:pt>
                <c:pt idx="252">
                  <c:v>1.986</c:v>
                </c:pt>
                <c:pt idx="253">
                  <c:v>1.9509999999999998</c:v>
                </c:pt>
                <c:pt idx="254">
                  <c:v>1.9180000000000001</c:v>
                </c:pt>
                <c:pt idx="255">
                  <c:v>1.901</c:v>
                </c:pt>
                <c:pt idx="256">
                  <c:v>1.903</c:v>
                </c:pt>
                <c:pt idx="257">
                  <c:v>1.8680000000000001</c:v>
                </c:pt>
                <c:pt idx="258">
                  <c:v>1.7990000000000002</c:v>
                </c:pt>
                <c:pt idx="259">
                  <c:v>1.7769999999999999</c:v>
                </c:pt>
                <c:pt idx="260">
                  <c:v>1.754</c:v>
                </c:pt>
                <c:pt idx="261">
                  <c:v>1.7450000000000001</c:v>
                </c:pt>
                <c:pt idx="262">
                  <c:v>1.7709999999999999</c:v>
                </c:pt>
                <c:pt idx="263">
                  <c:v>1.8019999999999998</c:v>
                </c:pt>
                <c:pt idx="264">
                  <c:v>1.839</c:v>
                </c:pt>
                <c:pt idx="265">
                  <c:v>1.8959999999999999</c:v>
                </c:pt>
                <c:pt idx="266">
                  <c:v>1.89</c:v>
                </c:pt>
                <c:pt idx="267">
                  <c:v>1.8730000000000002</c:v>
                </c:pt>
                <c:pt idx="268">
                  <c:v>1.8780000000000001</c:v>
                </c:pt>
                <c:pt idx="269">
                  <c:v>1.9040000000000001</c:v>
                </c:pt>
                <c:pt idx="270">
                  <c:v>1.9790000000000001</c:v>
                </c:pt>
                <c:pt idx="271">
                  <c:v>2.0390000000000001</c:v>
                </c:pt>
                <c:pt idx="272">
                  <c:v>2.0950000000000002</c:v>
                </c:pt>
                <c:pt idx="273">
                  <c:v>2.137</c:v>
                </c:pt>
                <c:pt idx="274">
                  <c:v>2.1959999999999997</c:v>
                </c:pt>
                <c:pt idx="275">
                  <c:v>2.2509999999999999</c:v>
                </c:pt>
                <c:pt idx="276">
                  <c:v>2.198</c:v>
                </c:pt>
                <c:pt idx="277">
                  <c:v>2.1970000000000001</c:v>
                </c:pt>
                <c:pt idx="278">
                  <c:v>2.1909999999999998</c:v>
                </c:pt>
                <c:pt idx="279">
                  <c:v>2.137</c:v>
                </c:pt>
                <c:pt idx="280">
                  <c:v>2.1160000000000001</c:v>
                </c:pt>
                <c:pt idx="281">
                  <c:v>2.077</c:v>
                </c:pt>
                <c:pt idx="282">
                  <c:v>2.0510000000000002</c:v>
                </c:pt>
                <c:pt idx="283">
                  <c:v>2.0780000000000003</c:v>
                </c:pt>
                <c:pt idx="284">
                  <c:v>2.0990000000000002</c:v>
                </c:pt>
                <c:pt idx="285">
                  <c:v>2.1280000000000001</c:v>
                </c:pt>
                <c:pt idx="286">
                  <c:v>2.1859999999999999</c:v>
                </c:pt>
                <c:pt idx="287">
                  <c:v>2.1890000000000001</c:v>
                </c:pt>
                <c:pt idx="288">
                  <c:v>2.2919999999999998</c:v>
                </c:pt>
                <c:pt idx="289">
                  <c:v>2.2719999999999998</c:v>
                </c:pt>
                <c:pt idx="290">
                  <c:v>2.2349999999999999</c:v>
                </c:pt>
                <c:pt idx="291">
                  <c:v>2.2389999999999999</c:v>
                </c:pt>
                <c:pt idx="292">
                  <c:v>2.323</c:v>
                </c:pt>
                <c:pt idx="293">
                  <c:v>2.5190000000000001</c:v>
                </c:pt>
                <c:pt idx="294">
                  <c:v>2.5830000000000002</c:v>
                </c:pt>
                <c:pt idx="295">
                  <c:v>2.5810000000000004</c:v>
                </c:pt>
                <c:pt idx="296">
                  <c:v>3.0369999999999999</c:v>
                </c:pt>
                <c:pt idx="297">
                  <c:v>2.9119999999999999</c:v>
                </c:pt>
                <c:pt idx="298">
                  <c:v>2.73</c:v>
                </c:pt>
                <c:pt idx="299">
                  <c:v>2.7669999999999999</c:v>
                </c:pt>
                <c:pt idx="300">
                  <c:v>2.9219999999999997</c:v>
                </c:pt>
                <c:pt idx="301">
                  <c:v>2.8280000000000003</c:v>
                </c:pt>
                <c:pt idx="302">
                  <c:v>2.6930000000000001</c:v>
                </c:pt>
                <c:pt idx="303">
                  <c:v>2.5639999999999996</c:v>
                </c:pt>
                <c:pt idx="304">
                  <c:v>2.4380000000000002</c:v>
                </c:pt>
                <c:pt idx="305">
                  <c:v>2.3359999999999999</c:v>
                </c:pt>
                <c:pt idx="306">
                  <c:v>2.258</c:v>
                </c:pt>
                <c:pt idx="307">
                  <c:v>2.1680000000000001</c:v>
                </c:pt>
                <c:pt idx="308">
                  <c:v>2.1240000000000001</c:v>
                </c:pt>
                <c:pt idx="309">
                  <c:v>2.1269999999999998</c:v>
                </c:pt>
                <c:pt idx="310">
                  <c:v>2.1749999999999998</c:v>
                </c:pt>
                <c:pt idx="311">
                  <c:v>2.2050000000000001</c:v>
                </c:pt>
                <c:pt idx="312">
                  <c:v>2.1880000000000002</c:v>
                </c:pt>
                <c:pt idx="313">
                  <c:v>2.2359999999999998</c:v>
                </c:pt>
                <c:pt idx="314">
                  <c:v>2.3209999999999997</c:v>
                </c:pt>
                <c:pt idx="315">
                  <c:v>2.2969999999999997</c:v>
                </c:pt>
                <c:pt idx="316">
                  <c:v>2.3140000000000001</c:v>
                </c:pt>
                <c:pt idx="317">
                  <c:v>2.3319999999999999</c:v>
                </c:pt>
                <c:pt idx="318">
                  <c:v>2.31</c:v>
                </c:pt>
                <c:pt idx="319">
                  <c:v>2.246</c:v>
                </c:pt>
                <c:pt idx="320">
                  <c:v>2.2050000000000001</c:v>
                </c:pt>
                <c:pt idx="321">
                  <c:v>2.2359999999999998</c:v>
                </c:pt>
                <c:pt idx="322">
                  <c:v>2.3209999999999997</c:v>
                </c:pt>
                <c:pt idx="323">
                  <c:v>2.355</c:v>
                </c:pt>
                <c:pt idx="324">
                  <c:v>2.4950000000000001</c:v>
                </c:pt>
                <c:pt idx="325">
                  <c:v>2.4790000000000001</c:v>
                </c:pt>
                <c:pt idx="326">
                  <c:v>2.5669999999999997</c:v>
                </c:pt>
                <c:pt idx="327">
                  <c:v>2.6630000000000003</c:v>
                </c:pt>
                <c:pt idx="328">
                  <c:v>2.7639999999999998</c:v>
                </c:pt>
                <c:pt idx="329">
                  <c:v>2.8810000000000002</c:v>
                </c:pt>
                <c:pt idx="330">
                  <c:v>2.8660000000000001</c:v>
                </c:pt>
                <c:pt idx="331">
                  <c:v>2.8339999999999996</c:v>
                </c:pt>
                <c:pt idx="332">
                  <c:v>2.8710000000000004</c:v>
                </c:pt>
                <c:pt idx="333">
                  <c:v>2.8010000000000002</c:v>
                </c:pt>
                <c:pt idx="334">
                  <c:v>2.7839999999999998</c:v>
                </c:pt>
                <c:pt idx="335">
                  <c:v>2.8110000000000004</c:v>
                </c:pt>
                <c:pt idx="336">
                  <c:v>2.8330000000000002</c:v>
                </c:pt>
                <c:pt idx="337">
                  <c:v>2.7930000000000001</c:v>
                </c:pt>
                <c:pt idx="338">
                  <c:v>2.7960000000000003</c:v>
                </c:pt>
                <c:pt idx="339">
                  <c:v>2.8730000000000002</c:v>
                </c:pt>
                <c:pt idx="340">
                  <c:v>2.91</c:v>
                </c:pt>
                <c:pt idx="341">
                  <c:v>2.9279999999999999</c:v>
                </c:pt>
                <c:pt idx="342">
                  <c:v>2.95</c:v>
                </c:pt>
                <c:pt idx="343">
                  <c:v>2.9550000000000001</c:v>
                </c:pt>
                <c:pt idx="344">
                  <c:v>3.0039999999999996</c:v>
                </c:pt>
                <c:pt idx="345">
                  <c:v>2.9580000000000002</c:v>
                </c:pt>
                <c:pt idx="346">
                  <c:v>2.8769999999999998</c:v>
                </c:pt>
                <c:pt idx="347">
                  <c:v>2.8</c:v>
                </c:pt>
                <c:pt idx="348">
                  <c:v>2.68</c:v>
                </c:pt>
                <c:pt idx="349">
                  <c:v>2.5630000000000002</c:v>
                </c:pt>
                <c:pt idx="350">
                  <c:v>2.4409999999999998</c:v>
                </c:pt>
                <c:pt idx="351">
                  <c:v>2.3199999999999998</c:v>
                </c:pt>
                <c:pt idx="352">
                  <c:v>2.2629999999999999</c:v>
                </c:pt>
                <c:pt idx="353">
                  <c:v>2.222</c:v>
                </c:pt>
                <c:pt idx="354">
                  <c:v>2.1949999999999998</c:v>
                </c:pt>
                <c:pt idx="355">
                  <c:v>2.1859999999999999</c:v>
                </c:pt>
                <c:pt idx="356">
                  <c:v>2.2040000000000002</c:v>
                </c:pt>
                <c:pt idx="357">
                  <c:v>2.1890000000000001</c:v>
                </c:pt>
                <c:pt idx="358">
                  <c:v>2.2159999999999997</c:v>
                </c:pt>
                <c:pt idx="359">
                  <c:v>2.218</c:v>
                </c:pt>
                <c:pt idx="360">
                  <c:v>2.2210000000000001</c:v>
                </c:pt>
                <c:pt idx="361">
                  <c:v>2.2769999999999997</c:v>
                </c:pt>
                <c:pt idx="362">
                  <c:v>2.2669999999999999</c:v>
                </c:pt>
                <c:pt idx="363">
                  <c:v>2.29</c:v>
                </c:pt>
                <c:pt idx="364">
                  <c:v>2.3029999999999999</c:v>
                </c:pt>
                <c:pt idx="365">
                  <c:v>2.2959999999999998</c:v>
                </c:pt>
                <c:pt idx="366">
                  <c:v>2.258</c:v>
                </c:pt>
                <c:pt idx="367">
                  <c:v>2.173</c:v>
                </c:pt>
                <c:pt idx="368">
                  <c:v>2.1069999999999998</c:v>
                </c:pt>
                <c:pt idx="369">
                  <c:v>2.1190000000000002</c:v>
                </c:pt>
                <c:pt idx="370">
                  <c:v>2.1509999999999998</c:v>
                </c:pt>
                <c:pt idx="371">
                  <c:v>2.198</c:v>
                </c:pt>
                <c:pt idx="372">
                  <c:v>2.2509999999999999</c:v>
                </c:pt>
                <c:pt idx="373">
                  <c:v>2.3380000000000001</c:v>
                </c:pt>
                <c:pt idx="374">
                  <c:v>2.46</c:v>
                </c:pt>
                <c:pt idx="375">
                  <c:v>2.4990000000000001</c:v>
                </c:pt>
                <c:pt idx="376">
                  <c:v>2.5110000000000001</c:v>
                </c:pt>
                <c:pt idx="377">
                  <c:v>2.54</c:v>
                </c:pt>
                <c:pt idx="378">
                  <c:v>2.6360000000000001</c:v>
                </c:pt>
                <c:pt idx="379">
                  <c:v>2.7460000000000004</c:v>
                </c:pt>
                <c:pt idx="380">
                  <c:v>2.8220000000000001</c:v>
                </c:pt>
                <c:pt idx="381">
                  <c:v>2.8110000000000004</c:v>
                </c:pt>
                <c:pt idx="382">
                  <c:v>2.9219999999999997</c:v>
                </c:pt>
                <c:pt idx="383">
                  <c:v>3.0019999999999998</c:v>
                </c:pt>
                <c:pt idx="384">
                  <c:v>3.069</c:v>
                </c:pt>
                <c:pt idx="385">
                  <c:v>3.2110000000000003</c:v>
                </c:pt>
                <c:pt idx="386">
                  <c:v>3.1949999999999998</c:v>
                </c:pt>
                <c:pt idx="387">
                  <c:v>3.1319999999999997</c:v>
                </c:pt>
                <c:pt idx="388">
                  <c:v>3.04</c:v>
                </c:pt>
                <c:pt idx="389">
                  <c:v>2.9739999999999998</c:v>
                </c:pt>
                <c:pt idx="390">
                  <c:v>2.9510000000000001</c:v>
                </c:pt>
                <c:pt idx="391">
                  <c:v>2.9330000000000003</c:v>
                </c:pt>
                <c:pt idx="392">
                  <c:v>2.9710000000000001</c:v>
                </c:pt>
                <c:pt idx="393">
                  <c:v>3.0460000000000003</c:v>
                </c:pt>
                <c:pt idx="394">
                  <c:v>2.9380000000000002</c:v>
                </c:pt>
                <c:pt idx="395">
                  <c:v>2.8489999999999998</c:v>
                </c:pt>
                <c:pt idx="396">
                  <c:v>2.8160000000000003</c:v>
                </c:pt>
                <c:pt idx="397">
                  <c:v>2.7519999999999998</c:v>
                </c:pt>
                <c:pt idx="398">
                  <c:v>2.7829999999999999</c:v>
                </c:pt>
                <c:pt idx="399">
                  <c:v>2.7560000000000002</c:v>
                </c:pt>
                <c:pt idx="400">
                  <c:v>2.8180000000000001</c:v>
                </c:pt>
                <c:pt idx="401">
                  <c:v>2.84</c:v>
                </c:pt>
                <c:pt idx="402">
                  <c:v>2.7919999999999998</c:v>
                </c:pt>
                <c:pt idx="403">
                  <c:v>2.8160000000000003</c:v>
                </c:pt>
                <c:pt idx="404">
                  <c:v>2.7839999999999998</c:v>
                </c:pt>
                <c:pt idx="405">
                  <c:v>2.7610000000000001</c:v>
                </c:pt>
                <c:pt idx="406">
                  <c:v>2.7460000000000004</c:v>
                </c:pt>
                <c:pt idx="407">
                  <c:v>2.806</c:v>
                </c:pt>
                <c:pt idx="408">
                  <c:v>2.859</c:v>
                </c:pt>
                <c:pt idx="409">
                  <c:v>3.0069999999999997</c:v>
                </c:pt>
                <c:pt idx="410">
                  <c:v>3.1010000000000004</c:v>
                </c:pt>
                <c:pt idx="411">
                  <c:v>3.077</c:v>
                </c:pt>
                <c:pt idx="412">
                  <c:v>3.0720000000000001</c:v>
                </c:pt>
                <c:pt idx="413">
                  <c:v>3.0289999999999999</c:v>
                </c:pt>
                <c:pt idx="414">
                  <c:v>2.9569999999999999</c:v>
                </c:pt>
                <c:pt idx="415">
                  <c:v>2.9619999999999997</c:v>
                </c:pt>
                <c:pt idx="416">
                  <c:v>2.9430000000000001</c:v>
                </c:pt>
                <c:pt idx="417">
                  <c:v>3.028</c:v>
                </c:pt>
                <c:pt idx="418">
                  <c:v>3.0880000000000001</c:v>
                </c:pt>
                <c:pt idx="419">
                  <c:v>3.0410000000000004</c:v>
                </c:pt>
                <c:pt idx="420">
                  <c:v>2.9910000000000001</c:v>
                </c:pt>
                <c:pt idx="421">
                  <c:v>2.9530000000000003</c:v>
                </c:pt>
                <c:pt idx="422">
                  <c:v>2.9660000000000002</c:v>
                </c:pt>
                <c:pt idx="423">
                  <c:v>2.9470000000000001</c:v>
                </c:pt>
                <c:pt idx="424">
                  <c:v>3.0350000000000001</c:v>
                </c:pt>
                <c:pt idx="425">
                  <c:v>3.1150000000000002</c:v>
                </c:pt>
                <c:pt idx="426">
                  <c:v>3.137</c:v>
                </c:pt>
                <c:pt idx="427">
                  <c:v>3.2</c:v>
                </c:pt>
                <c:pt idx="428">
                  <c:v>3.2569999999999997</c:v>
                </c:pt>
                <c:pt idx="429">
                  <c:v>3.2239999999999998</c:v>
                </c:pt>
                <c:pt idx="430">
                  <c:v>3.2589999999999999</c:v>
                </c:pt>
                <c:pt idx="431">
                  <c:v>3.2989999999999999</c:v>
                </c:pt>
                <c:pt idx="432">
                  <c:v>3.35</c:v>
                </c:pt>
                <c:pt idx="433">
                  <c:v>3.4670000000000001</c:v>
                </c:pt>
                <c:pt idx="434">
                  <c:v>3.5660000000000003</c:v>
                </c:pt>
                <c:pt idx="435">
                  <c:v>3.5710000000000002</c:v>
                </c:pt>
                <c:pt idx="436">
                  <c:v>3.694</c:v>
                </c:pt>
                <c:pt idx="437">
                  <c:v>3.762</c:v>
                </c:pt>
                <c:pt idx="438">
                  <c:v>3.9130000000000003</c:v>
                </c:pt>
                <c:pt idx="439">
                  <c:v>3.9319999999999999</c:v>
                </c:pt>
                <c:pt idx="440">
                  <c:v>3.9789999999999996</c:v>
                </c:pt>
                <c:pt idx="441">
                  <c:v>4.0069999999999997</c:v>
                </c:pt>
                <c:pt idx="442">
                  <c:v>4.0019999999999998</c:v>
                </c:pt>
                <c:pt idx="443">
                  <c:v>4.0270000000000001</c:v>
                </c:pt>
                <c:pt idx="444">
                  <c:v>4.0510000000000002</c:v>
                </c:pt>
                <c:pt idx="445">
                  <c:v>4.0539999999999994</c:v>
                </c:pt>
                <c:pt idx="446">
                  <c:v>4.0049999999999999</c:v>
                </c:pt>
                <c:pt idx="447">
                  <c:v>3.8960000000000004</c:v>
                </c:pt>
                <c:pt idx="448">
                  <c:v>3.8280000000000003</c:v>
                </c:pt>
                <c:pt idx="449">
                  <c:v>3.7639999999999998</c:v>
                </c:pt>
                <c:pt idx="450">
                  <c:v>3.7060000000000004</c:v>
                </c:pt>
                <c:pt idx="451">
                  <c:v>3.66</c:v>
                </c:pt>
                <c:pt idx="452">
                  <c:v>3.6669999999999998</c:v>
                </c:pt>
                <c:pt idx="453">
                  <c:v>3.637</c:v>
                </c:pt>
                <c:pt idx="454">
                  <c:v>3.867</c:v>
                </c:pt>
                <c:pt idx="455">
                  <c:v>3.7319999999999998</c:v>
                </c:pt>
                <c:pt idx="456">
                  <c:v>3.6439999999999997</c:v>
                </c:pt>
                <c:pt idx="457">
                  <c:v>3.4849999999999999</c:v>
                </c:pt>
                <c:pt idx="458">
                  <c:v>3.109</c:v>
                </c:pt>
                <c:pt idx="459">
                  <c:v>2.855</c:v>
                </c:pt>
                <c:pt idx="460">
                  <c:v>2.589</c:v>
                </c:pt>
                <c:pt idx="461">
                  <c:v>2.34</c:v>
                </c:pt>
                <c:pt idx="462">
                  <c:v>2.17</c:v>
                </c:pt>
                <c:pt idx="463">
                  <c:v>2.0269999999999997</c:v>
                </c:pt>
                <c:pt idx="464">
                  <c:v>1.857</c:v>
                </c:pt>
                <c:pt idx="465">
                  <c:v>1.79</c:v>
                </c:pt>
                <c:pt idx="466">
                  <c:v>1.681</c:v>
                </c:pt>
                <c:pt idx="467">
                  <c:v>1.6480000000000001</c:v>
                </c:pt>
                <c:pt idx="468">
                  <c:v>1.635</c:v>
                </c:pt>
                <c:pt idx="469">
                  <c:v>1.59</c:v>
                </c:pt>
                <c:pt idx="470">
                  <c:v>1.6719999999999999</c:v>
                </c:pt>
                <c:pt idx="471">
                  <c:v>1.7719999999999998</c:v>
                </c:pt>
                <c:pt idx="472">
                  <c:v>1.8319999999999999</c:v>
                </c:pt>
                <c:pt idx="473">
                  <c:v>1.8130000000000002</c:v>
                </c:pt>
                <c:pt idx="474">
                  <c:v>1.871</c:v>
                </c:pt>
                <c:pt idx="475">
                  <c:v>1.8969999999999998</c:v>
                </c:pt>
                <c:pt idx="476">
                  <c:v>1.931</c:v>
                </c:pt>
                <c:pt idx="477">
                  <c:v>1.8680000000000001</c:v>
                </c:pt>
                <c:pt idx="478">
                  <c:v>1.91</c:v>
                </c:pt>
                <c:pt idx="479">
                  <c:v>1.9180000000000001</c:v>
                </c:pt>
                <c:pt idx="480">
                  <c:v>1.885</c:v>
                </c:pt>
                <c:pt idx="481">
                  <c:v>1.944</c:v>
                </c:pt>
                <c:pt idx="482">
                  <c:v>2.0299999999999998</c:v>
                </c:pt>
                <c:pt idx="483">
                  <c:v>2.0110000000000001</c:v>
                </c:pt>
                <c:pt idx="484">
                  <c:v>2.0249999999999999</c:v>
                </c:pt>
                <c:pt idx="485">
                  <c:v>2.0310000000000001</c:v>
                </c:pt>
                <c:pt idx="486">
                  <c:v>2.016</c:v>
                </c:pt>
                <c:pt idx="487">
                  <c:v>2.0449999999999999</c:v>
                </c:pt>
                <c:pt idx="488">
                  <c:v>2.218</c:v>
                </c:pt>
                <c:pt idx="489">
                  <c:v>2.2810000000000001</c:v>
                </c:pt>
                <c:pt idx="490">
                  <c:v>2.4140000000000001</c:v>
                </c:pt>
                <c:pt idx="491">
                  <c:v>2.5019999999999998</c:v>
                </c:pt>
                <c:pt idx="492">
                  <c:v>2.6</c:v>
                </c:pt>
                <c:pt idx="493">
                  <c:v>2.6389999999999998</c:v>
                </c:pt>
                <c:pt idx="494">
                  <c:v>2.65</c:v>
                </c:pt>
                <c:pt idx="495">
                  <c:v>2.593</c:v>
                </c:pt>
                <c:pt idx="496">
                  <c:v>2.5630000000000002</c:v>
                </c:pt>
                <c:pt idx="497">
                  <c:v>2.4790000000000001</c:v>
                </c:pt>
                <c:pt idx="498">
                  <c:v>2.411</c:v>
                </c:pt>
                <c:pt idx="499">
                  <c:v>2.46</c:v>
                </c:pt>
                <c:pt idx="500">
                  <c:v>2.5110000000000001</c:v>
                </c:pt>
                <c:pt idx="501">
                  <c:v>2.5960000000000001</c:v>
                </c:pt>
                <c:pt idx="502">
                  <c:v>2.58</c:v>
                </c:pt>
                <c:pt idx="503">
                  <c:v>2.5720000000000001</c:v>
                </c:pt>
                <c:pt idx="504">
                  <c:v>2.5529999999999999</c:v>
                </c:pt>
                <c:pt idx="505">
                  <c:v>2.5190000000000001</c:v>
                </c:pt>
                <c:pt idx="506">
                  <c:v>2.4990000000000001</c:v>
                </c:pt>
                <c:pt idx="507">
                  <c:v>2.4769999999999999</c:v>
                </c:pt>
                <c:pt idx="508">
                  <c:v>2.4249999999999998</c:v>
                </c:pt>
                <c:pt idx="509">
                  <c:v>2.3959999999999999</c:v>
                </c:pt>
                <c:pt idx="510">
                  <c:v>2.4319999999999999</c:v>
                </c:pt>
                <c:pt idx="511">
                  <c:v>2.532</c:v>
                </c:pt>
                <c:pt idx="512">
                  <c:v>2.641</c:v>
                </c:pt>
                <c:pt idx="513">
                  <c:v>2.66</c:v>
                </c:pt>
                <c:pt idx="514">
                  <c:v>2.6269999999999998</c:v>
                </c:pt>
                <c:pt idx="515">
                  <c:v>2.585</c:v>
                </c:pt>
                <c:pt idx="516">
                  <c:v>2.6030000000000002</c:v>
                </c:pt>
                <c:pt idx="517">
                  <c:v>2.5939999999999999</c:v>
                </c:pt>
                <c:pt idx="518">
                  <c:v>2.6010000000000004</c:v>
                </c:pt>
                <c:pt idx="519">
                  <c:v>2.56</c:v>
                </c:pt>
                <c:pt idx="520">
                  <c:v>2.5459999999999998</c:v>
                </c:pt>
                <c:pt idx="521">
                  <c:v>2.5639999999999996</c:v>
                </c:pt>
                <c:pt idx="522">
                  <c:v>2.6269999999999998</c:v>
                </c:pt>
                <c:pt idx="523">
                  <c:v>2.7170000000000001</c:v>
                </c:pt>
                <c:pt idx="524">
                  <c:v>2.7030000000000003</c:v>
                </c:pt>
                <c:pt idx="525">
                  <c:v>2.6660000000000004</c:v>
                </c:pt>
                <c:pt idx="526">
                  <c:v>2.6180000000000003</c:v>
                </c:pt>
                <c:pt idx="527">
                  <c:v>2.6110000000000002</c:v>
                </c:pt>
                <c:pt idx="528">
                  <c:v>2.5630000000000002</c:v>
                </c:pt>
                <c:pt idx="529">
                  <c:v>2.6210000000000004</c:v>
                </c:pt>
                <c:pt idx="530">
                  <c:v>2.6710000000000003</c:v>
                </c:pt>
                <c:pt idx="531">
                  <c:v>2.7210000000000001</c:v>
                </c:pt>
                <c:pt idx="532">
                  <c:v>2.76</c:v>
                </c:pt>
                <c:pt idx="533">
                  <c:v>2.7919999999999998</c:v>
                </c:pt>
                <c:pt idx="534">
                  <c:v>2.7650000000000001</c:v>
                </c:pt>
                <c:pt idx="535">
                  <c:v>2.7949999999999999</c:v>
                </c:pt>
                <c:pt idx="536">
                  <c:v>2.8289999999999997</c:v>
                </c:pt>
                <c:pt idx="537">
                  <c:v>2.8310000000000004</c:v>
                </c:pt>
                <c:pt idx="538">
                  <c:v>2.8149999999999999</c:v>
                </c:pt>
                <c:pt idx="539">
                  <c:v>2.8639999999999999</c:v>
                </c:pt>
                <c:pt idx="540">
                  <c:v>2.87</c:v>
                </c:pt>
                <c:pt idx="541">
                  <c:v>2.823</c:v>
                </c:pt>
                <c:pt idx="542">
                  <c:v>2.7410000000000001</c:v>
                </c:pt>
                <c:pt idx="543">
                  <c:v>2.6789999999999998</c:v>
                </c:pt>
                <c:pt idx="544">
                  <c:v>2.6739999999999999</c:v>
                </c:pt>
                <c:pt idx="545">
                  <c:v>2.6519999999999997</c:v>
                </c:pt>
                <c:pt idx="546">
                  <c:v>2.6960000000000002</c:v>
                </c:pt>
                <c:pt idx="547">
                  <c:v>2.7119999999999997</c:v>
                </c:pt>
                <c:pt idx="548">
                  <c:v>2.6760000000000002</c:v>
                </c:pt>
                <c:pt idx="549">
                  <c:v>2.6660000000000004</c:v>
                </c:pt>
                <c:pt idx="550">
                  <c:v>2.6719999999999997</c:v>
                </c:pt>
                <c:pt idx="551">
                  <c:v>2.7030000000000003</c:v>
                </c:pt>
                <c:pt idx="552">
                  <c:v>2.6869999999999998</c:v>
                </c:pt>
                <c:pt idx="553">
                  <c:v>2.74</c:v>
                </c:pt>
                <c:pt idx="554">
                  <c:v>2.6960000000000002</c:v>
                </c:pt>
                <c:pt idx="555">
                  <c:v>2.653</c:v>
                </c:pt>
                <c:pt idx="556">
                  <c:v>2.64</c:v>
                </c:pt>
              </c:numCache>
            </c:numRef>
          </c:val>
          <c:smooth val="0"/>
          <c:extLst>
            <c:ext xmlns:c16="http://schemas.microsoft.com/office/drawing/2014/chart" uri="{C3380CC4-5D6E-409C-BE32-E72D297353CC}">
              <c16:uniqueId val="{00000001-5AEC-4E18-8606-946B979E4565}"/>
            </c:ext>
          </c:extLst>
        </c:ser>
        <c:ser>
          <c:idx val="1"/>
          <c:order val="1"/>
          <c:tx>
            <c:v>Forecast</c:v>
          </c:tx>
          <c:val>
            <c:numRef>
              <c:f>'Q5 - Gasoline Prices'!$K$4:$K$560</c:f>
              <c:numCache>
                <c:formatCode>General</c:formatCode>
                <c:ptCount val="557"/>
                <c:pt idx="0">
                  <c:v>#N/A</c:v>
                </c:pt>
                <c:pt idx="1">
                  <c:v>#N/A</c:v>
                </c:pt>
                <c:pt idx="2">
                  <c:v>#N/A</c:v>
                </c:pt>
                <c:pt idx="3" formatCode="&quot;$&quot;#,##0.00">
                  <c:v>1.2717499999999999</c:v>
                </c:pt>
                <c:pt idx="4" formatCode="&quot;$&quot;#,##0.00">
                  <c:v>1.2835000000000001</c:v>
                </c:pt>
                <c:pt idx="5" formatCode="&quot;$&quot;#,##0.00">
                  <c:v>1.3002500000000001</c:v>
                </c:pt>
                <c:pt idx="6" formatCode="&quot;$&quot;#,##0.00">
                  <c:v>1.3207499999999999</c:v>
                </c:pt>
                <c:pt idx="7" formatCode="&quot;$&quot;#,##0.00">
                  <c:v>1.3439999999999999</c:v>
                </c:pt>
                <c:pt idx="8" formatCode="&quot;$&quot;#,##0.00">
                  <c:v>1.3705000000000001</c:v>
                </c:pt>
                <c:pt idx="9" formatCode="&quot;$&quot;#,##0.00">
                  <c:v>1.4132500000000001</c:v>
                </c:pt>
                <c:pt idx="10" formatCode="&quot;$&quot;#,##0.00">
                  <c:v>1.4535</c:v>
                </c:pt>
                <c:pt idx="11" formatCode="&quot;$&quot;#,##0.00">
                  <c:v>1.4804999999999999</c:v>
                </c:pt>
                <c:pt idx="12" formatCode="&quot;$&quot;#,##0.00">
                  <c:v>1.4982500000000001</c:v>
                </c:pt>
                <c:pt idx="13" formatCode="&quot;$&quot;#,##0.00">
                  <c:v>1.49525</c:v>
                </c:pt>
                <c:pt idx="14" formatCode="&quot;$&quot;#,##0.00">
                  <c:v>1.4792500000000002</c:v>
                </c:pt>
                <c:pt idx="15" formatCode="&quot;$&quot;#,##0.00">
                  <c:v>1.456</c:v>
                </c:pt>
                <c:pt idx="16" formatCode="&quot;$&quot;#,##0.00">
                  <c:v>1.4364999999999999</c:v>
                </c:pt>
                <c:pt idx="17" formatCode="&quot;$&quot;#,##0.00">
                  <c:v>1.4135</c:v>
                </c:pt>
                <c:pt idx="18" formatCode="&quot;$&quot;#,##0.00">
                  <c:v>1.4084999999999999</c:v>
                </c:pt>
                <c:pt idx="19" formatCode="&quot;$&quot;#,##0.00">
                  <c:v>1.4212499999999999</c:v>
                </c:pt>
                <c:pt idx="20" formatCode="&quot;$&quot;#,##0.00">
                  <c:v>1.4432499999999999</c:v>
                </c:pt>
                <c:pt idx="21" formatCode="&quot;$&quot;#,##0.00">
                  <c:v>1.474</c:v>
                </c:pt>
                <c:pt idx="22" formatCode="&quot;$&quot;#,##0.00">
                  <c:v>1.5010000000000001</c:v>
                </c:pt>
                <c:pt idx="23" formatCode="&quot;$&quot;#,##0.00">
                  <c:v>1.5362500000000001</c:v>
                </c:pt>
                <c:pt idx="24" formatCode="&quot;$&quot;#,##0.00">
                  <c:v>1.5787499999999999</c:v>
                </c:pt>
                <c:pt idx="25" formatCode="&quot;$&quot;#,##0.00">
                  <c:v>1.61175</c:v>
                </c:pt>
                <c:pt idx="26" formatCode="&quot;$&quot;#,##0.00">
                  <c:v>1.6294999999999999</c:v>
                </c:pt>
                <c:pt idx="27" formatCode="&quot;$&quot;#,##0.00">
                  <c:v>1.6204999999999998</c:v>
                </c:pt>
                <c:pt idx="28" formatCode="&quot;$&quot;#,##0.00">
                  <c:v>1.5847499999999999</c:v>
                </c:pt>
                <c:pt idx="29" formatCode="&quot;$&quot;#,##0.00">
                  <c:v>1.5492499999999998</c:v>
                </c:pt>
                <c:pt idx="30" formatCode="&quot;$&quot;#,##0.00">
                  <c:v>1.5094999999999998</c:v>
                </c:pt>
                <c:pt idx="31" formatCode="&quot;$&quot;#,##0.00">
                  <c:v>1.476</c:v>
                </c:pt>
                <c:pt idx="32" formatCode="&quot;$&quot;#,##0.00">
                  <c:v>1.4507499999999998</c:v>
                </c:pt>
                <c:pt idx="33" formatCode="&quot;$&quot;#,##0.00">
                  <c:v>1.4369999999999998</c:v>
                </c:pt>
                <c:pt idx="34" formatCode="&quot;$&quot;#,##0.00">
                  <c:v>1.4392499999999999</c:v>
                </c:pt>
                <c:pt idx="35" formatCode="&quot;$&quot;#,##0.00">
                  <c:v>1.4555</c:v>
                </c:pt>
                <c:pt idx="36" formatCode="&quot;$&quot;#,##0.00">
                  <c:v>1.4842499999999998</c:v>
                </c:pt>
                <c:pt idx="37" formatCode="&quot;$&quot;#,##0.00">
                  <c:v>1.508</c:v>
                </c:pt>
                <c:pt idx="38" formatCode="&quot;$&quot;#,##0.00">
                  <c:v>1.5252500000000002</c:v>
                </c:pt>
                <c:pt idx="39" formatCode="&quot;$&quot;#,##0.00">
                  <c:v>1.5242500000000001</c:v>
                </c:pt>
                <c:pt idx="40" formatCode="&quot;$&quot;#,##0.00">
                  <c:v>1.50875</c:v>
                </c:pt>
                <c:pt idx="41" formatCode="&quot;$&quot;#,##0.00">
                  <c:v>1.5030000000000001</c:v>
                </c:pt>
                <c:pt idx="42" formatCode="&quot;$&quot;#,##0.00">
                  <c:v>1.50475</c:v>
                </c:pt>
                <c:pt idx="43" formatCode="&quot;$&quot;#,##0.00">
                  <c:v>1.5110000000000001</c:v>
                </c:pt>
                <c:pt idx="44" formatCode="&quot;$&quot;#,##0.00">
                  <c:v>1.5182499999999999</c:v>
                </c:pt>
                <c:pt idx="45" formatCode="&quot;$&quot;#,##0.00">
                  <c:v>1.5145</c:v>
                </c:pt>
                <c:pt idx="46" formatCode="&quot;$&quot;#,##0.00">
                  <c:v>1.50325</c:v>
                </c:pt>
                <c:pt idx="47" formatCode="&quot;$&quot;#,##0.00">
                  <c:v>1.4947499999999998</c:v>
                </c:pt>
                <c:pt idx="48" formatCode="&quot;$&quot;#,##0.00">
                  <c:v>1.4852499999999997</c:v>
                </c:pt>
                <c:pt idx="49" formatCode="&quot;$&quot;#,##0.00">
                  <c:v>1.4662499999999998</c:v>
                </c:pt>
                <c:pt idx="50" formatCode="&quot;$&quot;#,##0.00">
                  <c:v>1.4435</c:v>
                </c:pt>
                <c:pt idx="51" formatCode="&quot;$&quot;#,##0.00">
                  <c:v>1.41825</c:v>
                </c:pt>
                <c:pt idx="52" formatCode="&quot;$&quot;#,##0.00">
                  <c:v>1.3964999999999999</c:v>
                </c:pt>
                <c:pt idx="53" formatCode="&quot;$&quot;#,##0.00">
                  <c:v>1.39025</c:v>
                </c:pt>
                <c:pt idx="54" formatCode="&quot;$&quot;#,##0.00">
                  <c:v>1.4057499999999998</c:v>
                </c:pt>
                <c:pt idx="55" formatCode="&quot;$&quot;#,##0.00">
                  <c:v>1.4227499999999997</c:v>
                </c:pt>
                <c:pt idx="56" formatCode="&quot;$&quot;#,##0.00">
                  <c:v>1.44</c:v>
                </c:pt>
                <c:pt idx="57" formatCode="&quot;$&quot;#,##0.00">
                  <c:v>1.4465000000000001</c:v>
                </c:pt>
                <c:pt idx="58" formatCode="&quot;$&quot;#,##0.00">
                  <c:v>1.4470000000000001</c:v>
                </c:pt>
                <c:pt idx="59" formatCode="&quot;$&quot;#,##0.00">
                  <c:v>1.44025</c:v>
                </c:pt>
                <c:pt idx="60" formatCode="&quot;$&quot;#,##0.00">
                  <c:v>1.4312500000000001</c:v>
                </c:pt>
                <c:pt idx="61" formatCode="&quot;$&quot;#,##0.00">
                  <c:v>1.423</c:v>
                </c:pt>
                <c:pt idx="62" formatCode="&quot;$&quot;#,##0.00">
                  <c:v>1.4047499999999999</c:v>
                </c:pt>
                <c:pt idx="63" formatCode="&quot;$&quot;#,##0.00">
                  <c:v>1.3917499999999998</c:v>
                </c:pt>
                <c:pt idx="64" formatCode="&quot;$&quot;#,##0.00">
                  <c:v>1.3839999999999999</c:v>
                </c:pt>
                <c:pt idx="65" formatCode="&quot;$&quot;#,##0.00">
                  <c:v>1.3884999999999996</c:v>
                </c:pt>
                <c:pt idx="66" formatCode="&quot;$&quot;#,##0.00">
                  <c:v>1.409</c:v>
                </c:pt>
                <c:pt idx="67" formatCode="&quot;$&quot;#,##0.00">
                  <c:v>1.4485000000000001</c:v>
                </c:pt>
                <c:pt idx="68" formatCode="&quot;$&quot;#,##0.00">
                  <c:v>1.5002499999999999</c:v>
                </c:pt>
                <c:pt idx="69" formatCode="&quot;$&quot;#,##0.00">
                  <c:v>1.54375</c:v>
                </c:pt>
                <c:pt idx="70" formatCode="&quot;$&quot;#,##0.00">
                  <c:v>1.5912499999999998</c:v>
                </c:pt>
                <c:pt idx="71" formatCode="&quot;$&quot;#,##0.00">
                  <c:v>1.6232500000000001</c:v>
                </c:pt>
                <c:pt idx="72" formatCode="&quot;$&quot;#,##0.00">
                  <c:v>1.6359999999999999</c:v>
                </c:pt>
                <c:pt idx="73" formatCode="&quot;$&quot;#,##0.00">
                  <c:v>1.6537499999999998</c:v>
                </c:pt>
                <c:pt idx="74" formatCode="&quot;$&quot;#,##0.00">
                  <c:v>1.6464999999999999</c:v>
                </c:pt>
                <c:pt idx="75" formatCode="&quot;$&quot;#,##0.00">
                  <c:v>1.62575</c:v>
                </c:pt>
                <c:pt idx="76" formatCode="&quot;$&quot;#,##0.00">
                  <c:v>1.5979999999999999</c:v>
                </c:pt>
                <c:pt idx="77" formatCode="&quot;$&quot;#,##0.00">
                  <c:v>1.5474999999999999</c:v>
                </c:pt>
                <c:pt idx="78" formatCode="&quot;$&quot;#,##0.00">
                  <c:v>1.486</c:v>
                </c:pt>
                <c:pt idx="79" formatCode="&quot;$&quot;#,##0.00">
                  <c:v>1.4285000000000001</c:v>
                </c:pt>
                <c:pt idx="80" formatCode="&quot;$&quot;#,##0.00">
                  <c:v>1.3795000000000002</c:v>
                </c:pt>
                <c:pt idx="81" formatCode="&quot;$&quot;#,##0.00">
                  <c:v>1.3454999999999999</c:v>
                </c:pt>
                <c:pt idx="82" formatCode="&quot;$&quot;#,##0.00">
                  <c:v>1.32925</c:v>
                </c:pt>
                <c:pt idx="83" formatCode="&quot;$&quot;#,##0.00">
                  <c:v>1.3214999999999999</c:v>
                </c:pt>
                <c:pt idx="84" formatCode="&quot;$&quot;#,##0.00">
                  <c:v>1.32575</c:v>
                </c:pt>
                <c:pt idx="85" formatCode="&quot;$&quot;#,##0.00">
                  <c:v>1.3460000000000001</c:v>
                </c:pt>
                <c:pt idx="86" formatCode="&quot;$&quot;#,##0.00">
                  <c:v>1.38625</c:v>
                </c:pt>
                <c:pt idx="87" formatCode="&quot;$&quot;#,##0.00">
                  <c:v>1.4410000000000001</c:v>
                </c:pt>
                <c:pt idx="88" formatCode="&quot;$&quot;#,##0.00">
                  <c:v>1.482</c:v>
                </c:pt>
                <c:pt idx="89" formatCode="&quot;$&quot;#,##0.00">
                  <c:v>1.51125</c:v>
                </c:pt>
                <c:pt idx="90" formatCode="&quot;$&quot;#,##0.00">
                  <c:v>1.5062499999999999</c:v>
                </c:pt>
                <c:pt idx="91" formatCode="&quot;$&quot;#,##0.00">
                  <c:v>1.4670000000000001</c:v>
                </c:pt>
                <c:pt idx="92" formatCode="&quot;$&quot;#,##0.00">
                  <c:v>1.41675</c:v>
                </c:pt>
                <c:pt idx="93" formatCode="&quot;$&quot;#,##0.00">
                  <c:v>1.35375</c:v>
                </c:pt>
                <c:pt idx="94" formatCode="&quot;$&quot;#,##0.00">
                  <c:v>1.294</c:v>
                </c:pt>
                <c:pt idx="95" formatCode="&quot;$&quot;#,##0.00">
                  <c:v>1.2469999999999999</c:v>
                </c:pt>
                <c:pt idx="96" formatCode="&quot;$&quot;#,##0.00">
                  <c:v>1.212</c:v>
                </c:pt>
                <c:pt idx="97" formatCode="&quot;$&quot;#,##0.00">
                  <c:v>1.18275</c:v>
                </c:pt>
                <c:pt idx="98" formatCode="&quot;$&quot;#,##0.00">
                  <c:v>1.1624999999999999</c:v>
                </c:pt>
                <c:pt idx="99" formatCode="&quot;$&quot;#,##0.00">
                  <c:v>1.1385000000000001</c:v>
                </c:pt>
                <c:pt idx="100" formatCode="&quot;$&quot;#,##0.00">
                  <c:v>1.117</c:v>
                </c:pt>
                <c:pt idx="101" formatCode="&quot;$&quot;#,##0.00">
                  <c:v>1.099</c:v>
                </c:pt>
                <c:pt idx="102" formatCode="&quot;$&quot;#,##0.00">
                  <c:v>1.0745</c:v>
                </c:pt>
                <c:pt idx="103" formatCode="&quot;$&quot;#,##0.00">
                  <c:v>1.0659999999999998</c:v>
                </c:pt>
                <c:pt idx="104" formatCode="&quot;$&quot;#,##0.00">
                  <c:v>1.069</c:v>
                </c:pt>
                <c:pt idx="105" formatCode="&quot;$&quot;#,##0.00">
                  <c:v>1.0774999999999999</c:v>
                </c:pt>
                <c:pt idx="106" formatCode="&quot;$&quot;#,##0.00">
                  <c:v>1.09175</c:v>
                </c:pt>
                <c:pt idx="107" formatCode="&quot;$&quot;#,##0.00">
                  <c:v>1.09775</c:v>
                </c:pt>
                <c:pt idx="108" formatCode="&quot;$&quot;#,##0.00">
                  <c:v>1.0939999999999999</c:v>
                </c:pt>
                <c:pt idx="109" formatCode="&quot;$&quot;#,##0.00">
                  <c:v>1.0912500000000001</c:v>
                </c:pt>
                <c:pt idx="110" formatCode="&quot;$&quot;#,##0.00">
                  <c:v>1.08775</c:v>
                </c:pt>
                <c:pt idx="111" formatCode="&quot;$&quot;#,##0.00">
                  <c:v>1.0882499999999999</c:v>
                </c:pt>
                <c:pt idx="112" formatCode="&quot;$&quot;#,##0.00">
                  <c:v>1.08975</c:v>
                </c:pt>
                <c:pt idx="113" formatCode="&quot;$&quot;#,##0.00">
                  <c:v>1.0947499999999999</c:v>
                </c:pt>
                <c:pt idx="114" formatCode="&quot;$&quot;#,##0.00">
                  <c:v>1.1219999999999999</c:v>
                </c:pt>
                <c:pt idx="115" formatCode="&quot;$&quot;#,##0.00">
                  <c:v>1.1652499999999999</c:v>
                </c:pt>
                <c:pt idx="116" formatCode="&quot;$&quot;#,##0.00">
                  <c:v>1.2204999999999999</c:v>
                </c:pt>
                <c:pt idx="117" formatCode="&quot;$&quot;#,##0.00">
                  <c:v>1.2757499999999999</c:v>
                </c:pt>
                <c:pt idx="118" formatCode="&quot;$&quot;#,##0.00">
                  <c:v>1.3227500000000001</c:v>
                </c:pt>
                <c:pt idx="119" formatCode="&quot;$&quot;#,##0.00">
                  <c:v>1.3492500000000001</c:v>
                </c:pt>
                <c:pt idx="120" formatCode="&quot;$&quot;#,##0.00">
                  <c:v>1.3640000000000001</c:v>
                </c:pt>
                <c:pt idx="121" formatCode="&quot;$&quot;#,##0.00">
                  <c:v>1.3675000000000002</c:v>
                </c:pt>
                <c:pt idx="122" formatCode="&quot;$&quot;#,##0.00">
                  <c:v>1.3610000000000002</c:v>
                </c:pt>
                <c:pt idx="123" formatCode="&quot;$&quot;#,##0.00">
                  <c:v>1.3562500000000002</c:v>
                </c:pt>
                <c:pt idx="124" formatCode="&quot;$&quot;#,##0.00">
                  <c:v>1.3545</c:v>
                </c:pt>
                <c:pt idx="125" formatCode="&quot;$&quot;#,##0.00">
                  <c:v>1.3532500000000001</c:v>
                </c:pt>
                <c:pt idx="126" formatCode="&quot;$&quot;#,##0.00">
                  <c:v>1.3525</c:v>
                </c:pt>
                <c:pt idx="127" formatCode="&quot;$&quot;#,##0.00">
                  <c:v>1.3482499999999999</c:v>
                </c:pt>
                <c:pt idx="128" formatCode="&quot;$&quot;#,##0.00">
                  <c:v>1.3420000000000001</c:v>
                </c:pt>
                <c:pt idx="129" formatCode="&quot;$&quot;#,##0.00">
                  <c:v>1.3404999999999998</c:v>
                </c:pt>
                <c:pt idx="130" formatCode="&quot;$&quot;#,##0.00">
                  <c:v>1.3414999999999999</c:v>
                </c:pt>
                <c:pt idx="131" formatCode="&quot;$&quot;#,##0.00">
                  <c:v>1.3447499999999999</c:v>
                </c:pt>
                <c:pt idx="132" formatCode="&quot;$&quot;#,##0.00">
                  <c:v>1.3512499999999998</c:v>
                </c:pt>
                <c:pt idx="133" formatCode="&quot;$&quot;#,##0.00">
                  <c:v>1.361</c:v>
                </c:pt>
                <c:pt idx="134" formatCode="&quot;$&quot;#,##0.00">
                  <c:v>1.3657499999999998</c:v>
                </c:pt>
                <c:pt idx="135" formatCode="&quot;$&quot;#,##0.00">
                  <c:v>1.3682500000000002</c:v>
                </c:pt>
                <c:pt idx="136" formatCode="&quot;$&quot;#,##0.00">
                  <c:v>1.3667500000000001</c:v>
                </c:pt>
                <c:pt idx="137" formatCode="&quot;$&quot;#,##0.00">
                  <c:v>1.3607500000000001</c:v>
                </c:pt>
                <c:pt idx="138" formatCode="&quot;$&quot;#,##0.00">
                  <c:v>1.3580000000000001</c:v>
                </c:pt>
                <c:pt idx="139" formatCode="&quot;$&quot;#,##0.00">
                  <c:v>1.3574999999999999</c:v>
                </c:pt>
                <c:pt idx="140" formatCode="&quot;$&quot;#,##0.00">
                  <c:v>1.3574999999999999</c:v>
                </c:pt>
                <c:pt idx="141" formatCode="&quot;$&quot;#,##0.00">
                  <c:v>1.36</c:v>
                </c:pt>
                <c:pt idx="142" formatCode="&quot;$&quot;#,##0.00">
                  <c:v>1.3580000000000001</c:v>
                </c:pt>
                <c:pt idx="143" formatCode="&quot;$&quot;#,##0.00">
                  <c:v>1.3659999999999999</c:v>
                </c:pt>
                <c:pt idx="144" formatCode="&quot;$&quot;#,##0.00">
                  <c:v>1.3812500000000001</c:v>
                </c:pt>
                <c:pt idx="145" formatCode="&quot;$&quot;#,##0.00">
                  <c:v>1.3949999999999998</c:v>
                </c:pt>
                <c:pt idx="146" formatCode="&quot;$&quot;#,##0.00">
                  <c:v>1.4165000000000001</c:v>
                </c:pt>
                <c:pt idx="147" formatCode="&quot;$&quot;#,##0.00">
                  <c:v>1.427</c:v>
                </c:pt>
                <c:pt idx="148" formatCode="&quot;$&quot;#,##0.00">
                  <c:v>1.4297499999999999</c:v>
                </c:pt>
                <c:pt idx="149" formatCode="&quot;$&quot;#,##0.00">
                  <c:v>1.4257499999999999</c:v>
                </c:pt>
                <c:pt idx="150" formatCode="&quot;$&quot;#,##0.00">
                  <c:v>1.4075</c:v>
                </c:pt>
                <c:pt idx="151" formatCode="&quot;$&quot;#,##0.00">
                  <c:v>1.3847499999999999</c:v>
                </c:pt>
                <c:pt idx="152" formatCode="&quot;$&quot;#,##0.00">
                  <c:v>1.357</c:v>
                </c:pt>
                <c:pt idx="153" formatCode="&quot;$&quot;#,##0.00">
                  <c:v>1.3345</c:v>
                </c:pt>
                <c:pt idx="154" formatCode="&quot;$&quot;#,##0.00">
                  <c:v>1.3224999999999998</c:v>
                </c:pt>
                <c:pt idx="155" formatCode="&quot;$&quot;#,##0.00">
                  <c:v>1.3312499999999998</c:v>
                </c:pt>
                <c:pt idx="156" formatCode="&quot;$&quot;#,##0.00">
                  <c:v>1.3565</c:v>
                </c:pt>
                <c:pt idx="157" formatCode="&quot;$&quot;#,##0.00">
                  <c:v>1.3804999999999998</c:v>
                </c:pt>
                <c:pt idx="158" formatCode="&quot;$&quot;#,##0.00">
                  <c:v>1.4057499999999998</c:v>
                </c:pt>
                <c:pt idx="159" formatCode="&quot;$&quot;#,##0.00">
                  <c:v>1.4184999999999999</c:v>
                </c:pt>
                <c:pt idx="160" formatCode="&quot;$&quot;#,##0.00">
                  <c:v>1.4234999999999998</c:v>
                </c:pt>
                <c:pt idx="161" formatCode="&quot;$&quot;#,##0.00">
                  <c:v>1.4452500000000001</c:v>
                </c:pt>
                <c:pt idx="162" formatCode="&quot;$&quot;#,##0.00">
                  <c:v>1.4850000000000001</c:v>
                </c:pt>
                <c:pt idx="163" formatCode="&quot;$&quot;#,##0.00">
                  <c:v>1.5369999999999999</c:v>
                </c:pt>
                <c:pt idx="164" formatCode="&quot;$&quot;#,##0.00">
                  <c:v>1.5820000000000001</c:v>
                </c:pt>
                <c:pt idx="165" formatCode="&quot;$&quot;#,##0.00">
                  <c:v>1.6174999999999999</c:v>
                </c:pt>
                <c:pt idx="166" formatCode="&quot;$&quot;#,##0.00">
                  <c:v>1.63775</c:v>
                </c:pt>
                <c:pt idx="167" formatCode="&quot;$&quot;#,##0.00">
                  <c:v>1.6485000000000001</c:v>
                </c:pt>
                <c:pt idx="168" formatCode="&quot;$&quot;#,##0.00">
                  <c:v>1.6507499999999999</c:v>
                </c:pt>
                <c:pt idx="169" formatCode="&quot;$&quot;#,##0.00">
                  <c:v>1.6347499999999999</c:v>
                </c:pt>
                <c:pt idx="170" formatCode="&quot;$&quot;#,##0.00">
                  <c:v>1.60825</c:v>
                </c:pt>
                <c:pt idx="171" formatCode="&quot;$&quot;#,##0.00">
                  <c:v>1.5702499999999999</c:v>
                </c:pt>
                <c:pt idx="172" formatCode="&quot;$&quot;#,##0.00">
                  <c:v>1.5397499999999997</c:v>
                </c:pt>
                <c:pt idx="173" formatCode="&quot;$&quot;#,##0.00">
                  <c:v>1.5169999999999999</c:v>
                </c:pt>
                <c:pt idx="174" formatCode="&quot;$&quot;#,##0.00">
                  <c:v>1.488</c:v>
                </c:pt>
                <c:pt idx="175" formatCode="&quot;$&quot;#,##0.00">
                  <c:v>1.4644999999999999</c:v>
                </c:pt>
                <c:pt idx="176" formatCode="&quot;$&quot;#,##0.00">
                  <c:v>1.4494999999999998</c:v>
                </c:pt>
                <c:pt idx="177" formatCode="&quot;$&quot;#,##0.00">
                  <c:v>1.4377499999999999</c:v>
                </c:pt>
                <c:pt idx="178" formatCode="&quot;$&quot;#,##0.00">
                  <c:v>1.4344999999999999</c:v>
                </c:pt>
                <c:pt idx="179" formatCode="&quot;$&quot;#,##0.00">
                  <c:v>1.4417499999999999</c:v>
                </c:pt>
                <c:pt idx="180" formatCode="&quot;$&quot;#,##0.00">
                  <c:v>1.4507500000000002</c:v>
                </c:pt>
                <c:pt idx="181" formatCode="&quot;$&quot;#,##0.00">
                  <c:v>1.4537500000000001</c:v>
                </c:pt>
                <c:pt idx="182" formatCode="&quot;$&quot;#,##0.00">
                  <c:v>1.4575</c:v>
                </c:pt>
                <c:pt idx="183" formatCode="&quot;$&quot;#,##0.00">
                  <c:v>1.4555000000000002</c:v>
                </c:pt>
                <c:pt idx="184" formatCode="&quot;$&quot;#,##0.00">
                  <c:v>1.4577500000000001</c:v>
                </c:pt>
                <c:pt idx="185" formatCode="&quot;$&quot;#,##0.00">
                  <c:v>1.4689999999999999</c:v>
                </c:pt>
                <c:pt idx="186" formatCode="&quot;$&quot;#,##0.00">
                  <c:v>1.4802500000000001</c:v>
                </c:pt>
                <c:pt idx="187" formatCode="&quot;$&quot;#,##0.00">
                  <c:v>1.4972500000000002</c:v>
                </c:pt>
                <c:pt idx="188" formatCode="&quot;$&quot;#,##0.00">
                  <c:v>1.5125</c:v>
                </c:pt>
                <c:pt idx="189" formatCode="&quot;$&quot;#,##0.00">
                  <c:v>1.5370000000000001</c:v>
                </c:pt>
                <c:pt idx="190" formatCode="&quot;$&quot;#,##0.00">
                  <c:v>1.5882499999999999</c:v>
                </c:pt>
                <c:pt idx="191" formatCode="&quot;$&quot;#,##0.00">
                  <c:v>1.6312500000000001</c:v>
                </c:pt>
                <c:pt idx="192" formatCode="&quot;$&quot;#,##0.00">
                  <c:v>1.657</c:v>
                </c:pt>
                <c:pt idx="193" formatCode="&quot;$&quot;#,##0.00">
                  <c:v>1.6675000000000002</c:v>
                </c:pt>
                <c:pt idx="194" formatCode="&quot;$&quot;#,##0.00">
                  <c:v>1.6392500000000001</c:v>
                </c:pt>
                <c:pt idx="195" formatCode="&quot;$&quot;#,##0.00">
                  <c:v>1.5982499999999999</c:v>
                </c:pt>
                <c:pt idx="196" formatCode="&quot;$&quot;#,##0.00">
                  <c:v>1.5627500000000001</c:v>
                </c:pt>
                <c:pt idx="197" formatCode="&quot;$&quot;#,##0.00">
                  <c:v>1.5325</c:v>
                </c:pt>
                <c:pt idx="198" formatCode="&quot;$&quot;#,##0.00">
                  <c:v>1.51925</c:v>
                </c:pt>
                <c:pt idx="199" formatCode="&quot;$&quot;#,##0.00">
                  <c:v>1.5129999999999999</c:v>
                </c:pt>
                <c:pt idx="200" formatCode="&quot;$&quot;#,##0.00">
                  <c:v>1.50875</c:v>
                </c:pt>
                <c:pt idx="201" formatCode="&quot;$&quot;#,##0.00">
                  <c:v>1.496</c:v>
                </c:pt>
                <c:pt idx="202" formatCode="&quot;$&quot;#,##0.00">
                  <c:v>1.4790000000000001</c:v>
                </c:pt>
                <c:pt idx="203" formatCode="&quot;$&quot;#,##0.00">
                  <c:v>1.4737499999999999</c:v>
                </c:pt>
                <c:pt idx="204" formatCode="&quot;$&quot;#,##0.00">
                  <c:v>1.4637499999999999</c:v>
                </c:pt>
                <c:pt idx="205" formatCode="&quot;$&quot;#,##0.00">
                  <c:v>1.458</c:v>
                </c:pt>
                <c:pt idx="206" formatCode="&quot;$&quot;#,##0.00">
                  <c:v>1.4515</c:v>
                </c:pt>
                <c:pt idx="207" formatCode="&quot;$&quot;#,##0.00">
                  <c:v>1.4467499999999998</c:v>
                </c:pt>
                <c:pt idx="208" formatCode="&quot;$&quot;#,##0.00">
                  <c:v>1.44675</c:v>
                </c:pt>
                <c:pt idx="209" formatCode="&quot;$&quot;#,##0.00">
                  <c:v>1.4595</c:v>
                </c:pt>
                <c:pt idx="210" formatCode="&quot;$&quot;#,##0.00">
                  <c:v>1.48725</c:v>
                </c:pt>
                <c:pt idx="211" formatCode="&quot;$&quot;#,##0.00">
                  <c:v>1.51725</c:v>
                </c:pt>
                <c:pt idx="212" formatCode="&quot;$&quot;#,##0.00">
                  <c:v>1.5547500000000001</c:v>
                </c:pt>
                <c:pt idx="213" formatCode="&quot;$&quot;#,##0.00">
                  <c:v>1.5795000000000001</c:v>
                </c:pt>
                <c:pt idx="214" formatCode="&quot;$&quot;#,##0.00">
                  <c:v>1.59575</c:v>
                </c:pt>
                <c:pt idx="215" formatCode="&quot;$&quot;#,##0.00">
                  <c:v>1.6052500000000001</c:v>
                </c:pt>
                <c:pt idx="216" formatCode="&quot;$&quot;#,##0.00">
                  <c:v>1.6145</c:v>
                </c:pt>
                <c:pt idx="217" formatCode="&quot;$&quot;#,##0.00">
                  <c:v>1.6327500000000001</c:v>
                </c:pt>
                <c:pt idx="218" formatCode="&quot;$&quot;#,##0.00">
                  <c:v>1.653</c:v>
                </c:pt>
                <c:pt idx="219" formatCode="&quot;$&quot;#,##0.00">
                  <c:v>1.6675</c:v>
                </c:pt>
                <c:pt idx="220" formatCode="&quot;$&quot;#,##0.00">
                  <c:v>1.6817500000000001</c:v>
                </c:pt>
                <c:pt idx="221" formatCode="&quot;$&quot;#,##0.00">
                  <c:v>1.6947500000000002</c:v>
                </c:pt>
                <c:pt idx="222" formatCode="&quot;$&quot;#,##0.00">
                  <c:v>1.7065000000000001</c:v>
                </c:pt>
                <c:pt idx="223" formatCode="&quot;$&quot;#,##0.00">
                  <c:v>1.72275</c:v>
                </c:pt>
                <c:pt idx="224" formatCode="&quot;$&quot;#,##0.00">
                  <c:v>1.7414999999999998</c:v>
                </c:pt>
                <c:pt idx="225" formatCode="&quot;$&quot;#,##0.00">
                  <c:v>1.756</c:v>
                </c:pt>
                <c:pt idx="226" formatCode="&quot;$&quot;#,##0.00">
                  <c:v>1.7745</c:v>
                </c:pt>
                <c:pt idx="227" formatCode="&quot;$&quot;#,##0.00">
                  <c:v>1.8155000000000001</c:v>
                </c:pt>
                <c:pt idx="228" formatCode="&quot;$&quot;#,##0.00">
                  <c:v>1.867</c:v>
                </c:pt>
                <c:pt idx="229" formatCode="&quot;$&quot;#,##0.00">
                  <c:v>1.93</c:v>
                </c:pt>
                <c:pt idx="230" formatCode="&quot;$&quot;#,##0.00">
                  <c:v>1.9782500000000001</c:v>
                </c:pt>
                <c:pt idx="231" formatCode="&quot;$&quot;#,##0.00">
                  <c:v>1.9980000000000002</c:v>
                </c:pt>
                <c:pt idx="232" formatCode="&quot;$&quot;#,##0.00">
                  <c:v>1.98475</c:v>
                </c:pt>
                <c:pt idx="233" formatCode="&quot;$&quot;#,##0.00">
                  <c:v>1.9465000000000001</c:v>
                </c:pt>
                <c:pt idx="234" formatCode="&quot;$&quot;#,##0.00">
                  <c:v>1.91025</c:v>
                </c:pt>
                <c:pt idx="235" formatCode="&quot;$&quot;#,##0.00">
                  <c:v>1.8732500000000001</c:v>
                </c:pt>
                <c:pt idx="236" formatCode="&quot;$&quot;#,##0.00">
                  <c:v>1.859</c:v>
                </c:pt>
                <c:pt idx="237" formatCode="&quot;$&quot;#,##0.00">
                  <c:v>1.8627499999999999</c:v>
                </c:pt>
                <c:pt idx="238" formatCode="&quot;$&quot;#,##0.00">
                  <c:v>1.8632499999999999</c:v>
                </c:pt>
                <c:pt idx="239" formatCode="&quot;$&quot;#,##0.00">
                  <c:v>1.8660000000000001</c:v>
                </c:pt>
                <c:pt idx="240" formatCode="&quot;$&quot;#,##0.00">
                  <c:v>1.8584999999999998</c:v>
                </c:pt>
                <c:pt idx="241" formatCode="&quot;$&quot;#,##0.00">
                  <c:v>1.8469999999999998</c:v>
                </c:pt>
                <c:pt idx="242" formatCode="&quot;$&quot;#,##0.00">
                  <c:v>1.8452499999999998</c:v>
                </c:pt>
                <c:pt idx="243" formatCode="&quot;$&quot;#,##0.00">
                  <c:v>1.8405</c:v>
                </c:pt>
                <c:pt idx="244" formatCode="&quot;$&quot;#,##0.00">
                  <c:v>1.8344999999999998</c:v>
                </c:pt>
                <c:pt idx="245" formatCode="&quot;$&quot;#,##0.00">
                  <c:v>1.8272500000000003</c:v>
                </c:pt>
                <c:pt idx="246" formatCode="&quot;$&quot;#,##0.00">
                  <c:v>1.8235000000000001</c:v>
                </c:pt>
                <c:pt idx="247" formatCode="&quot;$&quot;#,##0.00">
                  <c:v>1.8405</c:v>
                </c:pt>
                <c:pt idx="248" formatCode="&quot;$&quot;#,##0.00">
                  <c:v>1.8622500000000002</c:v>
                </c:pt>
                <c:pt idx="249" formatCode="&quot;$&quot;#,##0.00">
                  <c:v>1.89625</c:v>
                </c:pt>
                <c:pt idx="250" formatCode="&quot;$&quot;#,##0.00">
                  <c:v>1.9324999999999999</c:v>
                </c:pt>
                <c:pt idx="251" formatCode="&quot;$&quot;#,##0.00">
                  <c:v>1.9537499999999999</c:v>
                </c:pt>
                <c:pt idx="252" formatCode="&quot;$&quot;#,##0.00">
                  <c:v>1.97475</c:v>
                </c:pt>
                <c:pt idx="253" formatCode="&quot;$&quot;#,##0.00">
                  <c:v>1.97525</c:v>
                </c:pt>
                <c:pt idx="254" formatCode="&quot;$&quot;#,##0.00">
                  <c:v>1.95875</c:v>
                </c:pt>
                <c:pt idx="255" formatCode="&quot;$&quot;#,##0.00">
                  <c:v>1.9390000000000001</c:v>
                </c:pt>
                <c:pt idx="256" formatCode="&quot;$&quot;#,##0.00">
                  <c:v>1.91825</c:v>
                </c:pt>
                <c:pt idx="257" formatCode="&quot;$&quot;#,##0.00">
                  <c:v>1.8975</c:v>
                </c:pt>
                <c:pt idx="258" formatCode="&quot;$&quot;#,##0.00">
                  <c:v>1.8677500000000002</c:v>
                </c:pt>
                <c:pt idx="259" formatCode="&quot;$&quot;#,##0.00">
                  <c:v>1.8367500000000001</c:v>
                </c:pt>
                <c:pt idx="260" formatCode="&quot;$&quot;#,##0.00">
                  <c:v>1.7995000000000001</c:v>
                </c:pt>
                <c:pt idx="261" formatCode="&quot;$&quot;#,##0.00">
                  <c:v>1.76875</c:v>
                </c:pt>
                <c:pt idx="262" formatCode="&quot;$&quot;#,##0.00">
                  <c:v>1.7617499999999999</c:v>
                </c:pt>
                <c:pt idx="263" formatCode="&quot;$&quot;#,##0.00">
                  <c:v>1.7679999999999998</c:v>
                </c:pt>
                <c:pt idx="264" formatCode="&quot;$&quot;#,##0.00">
                  <c:v>1.78925</c:v>
                </c:pt>
                <c:pt idx="265" formatCode="&quot;$&quot;#,##0.00">
                  <c:v>1.8269999999999997</c:v>
                </c:pt>
                <c:pt idx="266" formatCode="&quot;$&quot;#,##0.00">
                  <c:v>1.8567499999999999</c:v>
                </c:pt>
                <c:pt idx="267" formatCode="&quot;$&quot;#,##0.00">
                  <c:v>1.8745000000000001</c:v>
                </c:pt>
                <c:pt idx="268" formatCode="&quot;$&quot;#,##0.00">
                  <c:v>1.88425</c:v>
                </c:pt>
                <c:pt idx="269" formatCode="&quot;$&quot;#,##0.00">
                  <c:v>1.88625</c:v>
                </c:pt>
                <c:pt idx="270" formatCode="&quot;$&quot;#,##0.00">
                  <c:v>1.9085000000000001</c:v>
                </c:pt>
                <c:pt idx="271" formatCode="&quot;$&quot;#,##0.00">
                  <c:v>1.9500000000000002</c:v>
                </c:pt>
                <c:pt idx="272" formatCode="&quot;$&quot;#,##0.00">
                  <c:v>2.0042500000000003</c:v>
                </c:pt>
                <c:pt idx="273" formatCode="&quot;$&quot;#,##0.00">
                  <c:v>2.0625000000000004</c:v>
                </c:pt>
                <c:pt idx="274" formatCode="&quot;$&quot;#,##0.00">
                  <c:v>2.1167500000000001</c:v>
                </c:pt>
                <c:pt idx="275" formatCode="&quot;$&quot;#,##0.00">
                  <c:v>2.1697500000000001</c:v>
                </c:pt>
                <c:pt idx="276" formatCode="&quot;$&quot;#,##0.00">
                  <c:v>2.1955</c:v>
                </c:pt>
                <c:pt idx="277" formatCode="&quot;$&quot;#,##0.00">
                  <c:v>2.2104999999999997</c:v>
                </c:pt>
                <c:pt idx="278" formatCode="&quot;$&quot;#,##0.00">
                  <c:v>2.2092499999999999</c:v>
                </c:pt>
                <c:pt idx="279" formatCode="&quot;$&quot;#,##0.00">
                  <c:v>2.1807499999999997</c:v>
                </c:pt>
                <c:pt idx="280" formatCode="&quot;$&quot;#,##0.00">
                  <c:v>2.16025</c:v>
                </c:pt>
                <c:pt idx="281" formatCode="&quot;$&quot;#,##0.00">
                  <c:v>2.1302499999999998</c:v>
                </c:pt>
                <c:pt idx="282" formatCode="&quot;$&quot;#,##0.00">
                  <c:v>2.0952500000000001</c:v>
                </c:pt>
                <c:pt idx="283" formatCode="&quot;$&quot;#,##0.00">
                  <c:v>2.0804999999999998</c:v>
                </c:pt>
                <c:pt idx="284" formatCode="&quot;$&quot;#,##0.00">
                  <c:v>2.0762499999999999</c:v>
                </c:pt>
                <c:pt idx="285" formatCode="&quot;$&quot;#,##0.00">
                  <c:v>2.0890000000000004</c:v>
                </c:pt>
                <c:pt idx="286" formatCode="&quot;$&quot;#,##0.00">
                  <c:v>2.1227499999999999</c:v>
                </c:pt>
                <c:pt idx="287" formatCode="&quot;$&quot;#,##0.00">
                  <c:v>2.1505000000000001</c:v>
                </c:pt>
                <c:pt idx="288" formatCode="&quot;$&quot;#,##0.00">
                  <c:v>2.19875</c:v>
                </c:pt>
                <c:pt idx="289" formatCode="&quot;$&quot;#,##0.00">
                  <c:v>2.23475</c:v>
                </c:pt>
                <c:pt idx="290" formatCode="&quot;$&quot;#,##0.00">
                  <c:v>2.2469999999999999</c:v>
                </c:pt>
                <c:pt idx="291" formatCode="&quot;$&quot;#,##0.00">
                  <c:v>2.2595000000000001</c:v>
                </c:pt>
                <c:pt idx="292" formatCode="&quot;$&quot;#,##0.00">
                  <c:v>2.2672499999999998</c:v>
                </c:pt>
                <c:pt idx="293" formatCode="&quot;$&quot;#,##0.00">
                  <c:v>2.3290000000000002</c:v>
                </c:pt>
                <c:pt idx="294" formatCode="&quot;$&quot;#,##0.00">
                  <c:v>2.4159999999999999</c:v>
                </c:pt>
                <c:pt idx="295" formatCode="&quot;$&quot;#,##0.00">
                  <c:v>2.5015000000000001</c:v>
                </c:pt>
                <c:pt idx="296" formatCode="&quot;$&quot;#,##0.00">
                  <c:v>2.68</c:v>
                </c:pt>
                <c:pt idx="297" formatCode="&quot;$&quot;#,##0.00">
                  <c:v>2.7782499999999999</c:v>
                </c:pt>
                <c:pt idx="298" formatCode="&quot;$&quot;#,##0.00">
                  <c:v>2.8150000000000004</c:v>
                </c:pt>
                <c:pt idx="299" formatCode="&quot;$&quot;#,##0.00">
                  <c:v>2.8614999999999999</c:v>
                </c:pt>
                <c:pt idx="300" formatCode="&quot;$&quot;#,##0.00">
                  <c:v>2.8327499999999999</c:v>
                </c:pt>
                <c:pt idx="301" formatCode="&quot;$&quot;#,##0.00">
                  <c:v>2.81175</c:v>
                </c:pt>
                <c:pt idx="302" formatCode="&quot;$&quot;#,##0.00">
                  <c:v>2.8024999999999998</c:v>
                </c:pt>
                <c:pt idx="303" formatCode="&quot;$&quot;#,##0.00">
                  <c:v>2.7517499999999999</c:v>
                </c:pt>
                <c:pt idx="304" formatCode="&quot;$&quot;#,##0.00">
                  <c:v>2.6307500000000004</c:v>
                </c:pt>
                <c:pt idx="305" formatCode="&quot;$&quot;#,##0.00">
                  <c:v>2.5077500000000001</c:v>
                </c:pt>
                <c:pt idx="306" formatCode="&quot;$&quot;#,##0.00">
                  <c:v>2.399</c:v>
                </c:pt>
                <c:pt idx="307" formatCode="&quot;$&quot;#,##0.00">
                  <c:v>2.2999999999999998</c:v>
                </c:pt>
                <c:pt idx="308" formatCode="&quot;$&quot;#,##0.00">
                  <c:v>2.2214999999999998</c:v>
                </c:pt>
                <c:pt idx="309" formatCode="&quot;$&quot;#,##0.00">
                  <c:v>2.1692499999999999</c:v>
                </c:pt>
                <c:pt idx="310" formatCode="&quot;$&quot;#,##0.00">
                  <c:v>2.1484999999999999</c:v>
                </c:pt>
                <c:pt idx="311" formatCode="&quot;$&quot;#,##0.00">
                  <c:v>2.1577500000000001</c:v>
                </c:pt>
                <c:pt idx="312" formatCode="&quot;$&quot;#,##0.00">
                  <c:v>2.1737500000000001</c:v>
                </c:pt>
                <c:pt idx="313" formatCode="&quot;$&quot;#,##0.00">
                  <c:v>2.2009999999999996</c:v>
                </c:pt>
                <c:pt idx="314" formatCode="&quot;$&quot;#,##0.00">
                  <c:v>2.2374999999999998</c:v>
                </c:pt>
                <c:pt idx="315" formatCode="&quot;$&quot;#,##0.00">
                  <c:v>2.2604999999999995</c:v>
                </c:pt>
                <c:pt idx="316" formatCode="&quot;$&quot;#,##0.00">
                  <c:v>2.2919999999999998</c:v>
                </c:pt>
                <c:pt idx="317" formatCode="&quot;$&quot;#,##0.00">
                  <c:v>2.3159999999999998</c:v>
                </c:pt>
                <c:pt idx="318" formatCode="&quot;$&quot;#,##0.00">
                  <c:v>2.31325</c:v>
                </c:pt>
                <c:pt idx="319" formatCode="&quot;$&quot;#,##0.00">
                  <c:v>2.3005</c:v>
                </c:pt>
                <c:pt idx="320" formatCode="&quot;$&quot;#,##0.00">
                  <c:v>2.27325</c:v>
                </c:pt>
                <c:pt idx="321" formatCode="&quot;$&quot;#,##0.00">
                  <c:v>2.24925</c:v>
                </c:pt>
                <c:pt idx="322" formatCode="&quot;$&quot;#,##0.00">
                  <c:v>2.2519999999999998</c:v>
                </c:pt>
                <c:pt idx="323" formatCode="&quot;$&quot;#,##0.00">
                  <c:v>2.2792499999999998</c:v>
                </c:pt>
                <c:pt idx="324" formatCode="&quot;$&quot;#,##0.00">
                  <c:v>2.35175</c:v>
                </c:pt>
                <c:pt idx="325" formatCode="&quot;$&quot;#,##0.00">
                  <c:v>2.4125000000000001</c:v>
                </c:pt>
                <c:pt idx="326" formatCode="&quot;$&quot;#,##0.00">
                  <c:v>2.4739999999999998</c:v>
                </c:pt>
                <c:pt idx="327" formatCode="&quot;$&quot;#,##0.00">
                  <c:v>2.5510000000000002</c:v>
                </c:pt>
                <c:pt idx="328" formatCode="&quot;$&quot;#,##0.00">
                  <c:v>2.6182499999999997</c:v>
                </c:pt>
                <c:pt idx="329" formatCode="&quot;$&quot;#,##0.00">
                  <c:v>2.71875</c:v>
                </c:pt>
                <c:pt idx="330" formatCode="&quot;$&quot;#,##0.00">
                  <c:v>2.7934999999999999</c:v>
                </c:pt>
                <c:pt idx="331" formatCode="&quot;$&quot;#,##0.00">
                  <c:v>2.8362499999999997</c:v>
                </c:pt>
                <c:pt idx="332" formatCode="&quot;$&quot;#,##0.00">
                  <c:v>2.863</c:v>
                </c:pt>
                <c:pt idx="333" formatCode="&quot;$&quot;#,##0.00">
                  <c:v>2.843</c:v>
                </c:pt>
                <c:pt idx="334" formatCode="&quot;$&quot;#,##0.00">
                  <c:v>2.8224999999999998</c:v>
                </c:pt>
                <c:pt idx="335" formatCode="&quot;$&quot;#,##0.00">
                  <c:v>2.8167499999999999</c:v>
                </c:pt>
                <c:pt idx="336" formatCode="&quot;$&quot;#,##0.00">
                  <c:v>2.8072500000000002</c:v>
                </c:pt>
                <c:pt idx="337" formatCode="&quot;$&quot;#,##0.00">
                  <c:v>2.80525</c:v>
                </c:pt>
                <c:pt idx="338" formatCode="&quot;$&quot;#,##0.00">
                  <c:v>2.8082500000000001</c:v>
                </c:pt>
                <c:pt idx="339" formatCode="&quot;$&quot;#,##0.00">
                  <c:v>2.8237500000000004</c:v>
                </c:pt>
                <c:pt idx="340" formatCode="&quot;$&quot;#,##0.00">
                  <c:v>2.843</c:v>
                </c:pt>
                <c:pt idx="341" formatCode="&quot;$&quot;#,##0.00">
                  <c:v>2.8767500000000004</c:v>
                </c:pt>
                <c:pt idx="342" formatCode="&quot;$&quot;#,##0.00">
                  <c:v>2.9152500000000003</c:v>
                </c:pt>
                <c:pt idx="343" formatCode="&quot;$&quot;#,##0.00">
                  <c:v>2.9357500000000001</c:v>
                </c:pt>
                <c:pt idx="344" formatCode="&quot;$&quot;#,##0.00">
                  <c:v>2.9592499999999999</c:v>
                </c:pt>
                <c:pt idx="345" formatCode="&quot;$&quot;#,##0.00">
                  <c:v>2.9667499999999998</c:v>
                </c:pt>
                <c:pt idx="346" formatCode="&quot;$&quot;#,##0.00">
                  <c:v>2.9485000000000001</c:v>
                </c:pt>
                <c:pt idx="347" formatCode="&quot;$&quot;#,##0.00">
                  <c:v>2.9097499999999998</c:v>
                </c:pt>
                <c:pt idx="348" formatCode="&quot;$&quot;#,##0.00">
                  <c:v>2.8287499999999999</c:v>
                </c:pt>
                <c:pt idx="349" formatCode="&quot;$&quot;#,##0.00">
                  <c:v>2.73</c:v>
                </c:pt>
                <c:pt idx="350" formatCode="&quot;$&quot;#,##0.00">
                  <c:v>2.6210000000000004</c:v>
                </c:pt>
                <c:pt idx="351" formatCode="&quot;$&quot;#,##0.00">
                  <c:v>2.5009999999999999</c:v>
                </c:pt>
                <c:pt idx="352" formatCode="&quot;$&quot;#,##0.00">
                  <c:v>2.3967499999999999</c:v>
                </c:pt>
                <c:pt idx="353" formatCode="&quot;$&quot;#,##0.00">
                  <c:v>2.3114999999999997</c:v>
                </c:pt>
                <c:pt idx="354" formatCode="&quot;$&quot;#,##0.00">
                  <c:v>2.25</c:v>
                </c:pt>
                <c:pt idx="355" formatCode="&quot;$&quot;#,##0.00">
                  <c:v>2.2164999999999999</c:v>
                </c:pt>
                <c:pt idx="356" formatCode="&quot;$&quot;#,##0.00">
                  <c:v>2.2017500000000001</c:v>
                </c:pt>
                <c:pt idx="357" formatCode="&quot;$&quot;#,##0.00">
                  <c:v>2.1935000000000002</c:v>
                </c:pt>
                <c:pt idx="358" formatCode="&quot;$&quot;#,##0.00">
                  <c:v>2.19875</c:v>
                </c:pt>
                <c:pt idx="359" formatCode="&quot;$&quot;#,##0.00">
                  <c:v>2.20675</c:v>
                </c:pt>
                <c:pt idx="360" formatCode="&quot;$&quot;#,##0.00">
                  <c:v>2.2109999999999999</c:v>
                </c:pt>
                <c:pt idx="361" formatCode="&quot;$&quot;#,##0.00">
                  <c:v>2.2329999999999997</c:v>
                </c:pt>
                <c:pt idx="362" formatCode="&quot;$&quot;#,##0.00">
                  <c:v>2.2457499999999997</c:v>
                </c:pt>
                <c:pt idx="363" formatCode="&quot;$&quot;#,##0.00">
                  <c:v>2.2637499999999999</c:v>
                </c:pt>
                <c:pt idx="364" formatCode="&quot;$&quot;#,##0.00">
                  <c:v>2.2842500000000001</c:v>
                </c:pt>
                <c:pt idx="365" formatCode="&quot;$&quot;#,##0.00">
                  <c:v>2.2890000000000001</c:v>
                </c:pt>
                <c:pt idx="366" formatCode="&quot;$&quot;#,##0.00">
                  <c:v>2.2867499999999996</c:v>
                </c:pt>
                <c:pt idx="367" formatCode="&quot;$&quot;#,##0.00">
                  <c:v>2.2575000000000003</c:v>
                </c:pt>
                <c:pt idx="368" formatCode="&quot;$&quot;#,##0.00">
                  <c:v>2.2084999999999999</c:v>
                </c:pt>
                <c:pt idx="369" formatCode="&quot;$&quot;#,##0.00">
                  <c:v>2.16425</c:v>
                </c:pt>
                <c:pt idx="370" formatCode="&quot;$&quot;#,##0.00">
                  <c:v>2.1374999999999997</c:v>
                </c:pt>
                <c:pt idx="371" formatCode="&quot;$&quot;#,##0.00">
                  <c:v>2.1437499999999998</c:v>
                </c:pt>
                <c:pt idx="372" formatCode="&quot;$&quot;#,##0.00">
                  <c:v>2.1797499999999999</c:v>
                </c:pt>
                <c:pt idx="373" formatCode="&quot;$&quot;#,##0.00">
                  <c:v>2.2344999999999997</c:v>
                </c:pt>
                <c:pt idx="374" formatCode="&quot;$&quot;#,##0.00">
                  <c:v>2.31175</c:v>
                </c:pt>
                <c:pt idx="375" formatCode="&quot;$&quot;#,##0.00">
                  <c:v>2.387</c:v>
                </c:pt>
                <c:pt idx="376" formatCode="&quot;$&quot;#,##0.00">
                  <c:v>2.452</c:v>
                </c:pt>
                <c:pt idx="377" formatCode="&quot;$&quot;#,##0.00">
                  <c:v>2.5024999999999999</c:v>
                </c:pt>
                <c:pt idx="378" formatCode="&quot;$&quot;#,##0.00">
                  <c:v>2.5465</c:v>
                </c:pt>
                <c:pt idx="379" formatCode="&quot;$&quot;#,##0.00">
                  <c:v>2.60825</c:v>
                </c:pt>
                <c:pt idx="380" formatCode="&quot;$&quot;#,##0.00">
                  <c:v>2.6859999999999999</c:v>
                </c:pt>
                <c:pt idx="381" formatCode="&quot;$&quot;#,##0.00">
                  <c:v>2.7537500000000001</c:v>
                </c:pt>
                <c:pt idx="382" formatCode="&quot;$&quot;#,##0.00">
                  <c:v>2.8252500000000005</c:v>
                </c:pt>
                <c:pt idx="383" formatCode="&quot;$&quot;#,##0.00">
                  <c:v>2.8892499999999997</c:v>
                </c:pt>
                <c:pt idx="384" formatCode="&quot;$&quot;#,##0.00">
                  <c:v>2.9509999999999996</c:v>
                </c:pt>
                <c:pt idx="385" formatCode="&quot;$&quot;#,##0.00">
                  <c:v>3.0509999999999997</c:v>
                </c:pt>
                <c:pt idx="386" formatCode="&quot;$&quot;#,##0.00">
                  <c:v>3.1192500000000001</c:v>
                </c:pt>
                <c:pt idx="387" formatCode="&quot;$&quot;#,##0.00">
                  <c:v>3.1517499999999998</c:v>
                </c:pt>
                <c:pt idx="388" formatCode="&quot;$&quot;#,##0.00">
                  <c:v>3.1444999999999999</c:v>
                </c:pt>
                <c:pt idx="389" formatCode="&quot;$&quot;#,##0.00">
                  <c:v>3.0852500000000003</c:v>
                </c:pt>
                <c:pt idx="390" formatCode="&quot;$&quot;#,##0.00">
                  <c:v>3.0242499999999999</c:v>
                </c:pt>
                <c:pt idx="391" formatCode="&quot;$&quot;#,##0.00">
                  <c:v>2.9744999999999999</c:v>
                </c:pt>
                <c:pt idx="392" formatCode="&quot;$&quot;#,##0.00">
                  <c:v>2.9572500000000002</c:v>
                </c:pt>
                <c:pt idx="393" formatCode="&quot;$&quot;#,##0.00">
                  <c:v>2.97525</c:v>
                </c:pt>
                <c:pt idx="394" formatCode="&quot;$&quot;#,##0.00">
                  <c:v>2.972</c:v>
                </c:pt>
                <c:pt idx="395" formatCode="&quot;$&quot;#,##0.00">
                  <c:v>2.9510000000000001</c:v>
                </c:pt>
                <c:pt idx="396" formatCode="&quot;$&quot;#,##0.00">
                  <c:v>2.9122500000000002</c:v>
                </c:pt>
                <c:pt idx="397" formatCode="&quot;$&quot;#,##0.00">
                  <c:v>2.8387500000000001</c:v>
                </c:pt>
                <c:pt idx="398" formatCode="&quot;$&quot;#,##0.00">
                  <c:v>2.8</c:v>
                </c:pt>
                <c:pt idx="399" formatCode="&quot;$&quot;#,##0.00">
                  <c:v>2.7767499999999998</c:v>
                </c:pt>
                <c:pt idx="400" formatCode="&quot;$&quot;#,##0.00">
                  <c:v>2.77725</c:v>
                </c:pt>
                <c:pt idx="401" formatCode="&quot;$&quot;#,##0.00">
                  <c:v>2.7992499999999998</c:v>
                </c:pt>
                <c:pt idx="402" formatCode="&quot;$&quot;#,##0.00">
                  <c:v>2.8014999999999999</c:v>
                </c:pt>
                <c:pt idx="403" formatCode="&quot;$&quot;#,##0.00">
                  <c:v>2.8165</c:v>
                </c:pt>
                <c:pt idx="404" formatCode="&quot;$&quot;#,##0.00">
                  <c:v>2.8079999999999998</c:v>
                </c:pt>
                <c:pt idx="405" formatCode="&quot;$&quot;#,##0.00">
                  <c:v>2.7882499999999997</c:v>
                </c:pt>
                <c:pt idx="406" formatCode="&quot;$&quot;#,##0.00">
                  <c:v>2.7767500000000003</c:v>
                </c:pt>
                <c:pt idx="407" formatCode="&quot;$&quot;#,##0.00">
                  <c:v>2.7742500000000003</c:v>
                </c:pt>
                <c:pt idx="408" formatCode="&quot;$&quot;#,##0.00">
                  <c:v>2.7930000000000001</c:v>
                </c:pt>
                <c:pt idx="409" formatCode="&quot;$&quot;#,##0.00">
                  <c:v>2.8545000000000003</c:v>
                </c:pt>
                <c:pt idx="410" formatCode="&quot;$&quot;#,##0.00">
                  <c:v>2.9432500000000004</c:v>
                </c:pt>
                <c:pt idx="411" formatCode="&quot;$&quot;#,##0.00">
                  <c:v>3.0110000000000001</c:v>
                </c:pt>
                <c:pt idx="412" formatCode="&quot;$&quot;#,##0.00">
                  <c:v>3.0642500000000004</c:v>
                </c:pt>
                <c:pt idx="413" formatCode="&quot;$&quot;#,##0.00">
                  <c:v>3.06975</c:v>
                </c:pt>
                <c:pt idx="414" formatCode="&quot;$&quot;#,##0.00">
                  <c:v>3.0337500000000004</c:v>
                </c:pt>
                <c:pt idx="415" formatCode="&quot;$&quot;#,##0.00">
                  <c:v>3.0049999999999999</c:v>
                </c:pt>
                <c:pt idx="416" formatCode="&quot;$&quot;#,##0.00">
                  <c:v>2.97275</c:v>
                </c:pt>
                <c:pt idx="417" formatCode="&quot;$&quot;#,##0.00">
                  <c:v>2.9725000000000001</c:v>
                </c:pt>
                <c:pt idx="418" formatCode="&quot;$&quot;#,##0.00">
                  <c:v>3.0052500000000002</c:v>
                </c:pt>
                <c:pt idx="419" formatCode="&quot;$&quot;#,##0.00">
                  <c:v>3.0250000000000004</c:v>
                </c:pt>
                <c:pt idx="420" formatCode="&quot;$&quot;#,##0.00">
                  <c:v>3.0369999999999999</c:v>
                </c:pt>
                <c:pt idx="421" formatCode="&quot;$&quot;#,##0.00">
                  <c:v>3.0182500000000001</c:v>
                </c:pt>
                <c:pt idx="422" formatCode="&quot;$&quot;#,##0.00">
                  <c:v>2.9877500000000001</c:v>
                </c:pt>
                <c:pt idx="423" formatCode="&quot;$&quot;#,##0.00">
                  <c:v>2.9642499999999998</c:v>
                </c:pt>
                <c:pt idx="424" formatCode="&quot;$&quot;#,##0.00">
                  <c:v>2.97525</c:v>
                </c:pt>
                <c:pt idx="425" formatCode="&quot;$&quot;#,##0.00">
                  <c:v>3.0157500000000002</c:v>
                </c:pt>
                <c:pt idx="426" formatCode="&quot;$&quot;#,##0.00">
                  <c:v>3.0585000000000004</c:v>
                </c:pt>
                <c:pt idx="427" formatCode="&quot;$&quot;#,##0.00">
                  <c:v>3.1217500000000005</c:v>
                </c:pt>
                <c:pt idx="428" formatCode="&quot;$&quot;#,##0.00">
                  <c:v>3.1772500000000004</c:v>
                </c:pt>
                <c:pt idx="429" formatCode="&quot;$&quot;#,##0.00">
                  <c:v>3.2044999999999999</c:v>
                </c:pt>
                <c:pt idx="430" formatCode="&quot;$&quot;#,##0.00">
                  <c:v>3.2349999999999999</c:v>
                </c:pt>
                <c:pt idx="431" formatCode="&quot;$&quot;#,##0.00">
                  <c:v>3.2597499999999999</c:v>
                </c:pt>
                <c:pt idx="432" formatCode="&quot;$&quot;#,##0.00">
                  <c:v>3.2829999999999999</c:v>
                </c:pt>
                <c:pt idx="433" formatCode="&quot;$&quot;#,##0.00">
                  <c:v>3.34375</c:v>
                </c:pt>
                <c:pt idx="434" formatCode="&quot;$&quot;#,##0.00">
                  <c:v>3.4205000000000001</c:v>
                </c:pt>
                <c:pt idx="435" formatCode="&quot;$&quot;#,##0.00">
                  <c:v>3.4885000000000002</c:v>
                </c:pt>
                <c:pt idx="436" formatCode="&quot;$&quot;#,##0.00">
                  <c:v>3.5745000000000005</c:v>
                </c:pt>
                <c:pt idx="437" formatCode="&quot;$&quot;#,##0.00">
                  <c:v>3.64825</c:v>
                </c:pt>
                <c:pt idx="438" formatCode="&quot;$&quot;#,##0.00">
                  <c:v>3.7350000000000003</c:v>
                </c:pt>
                <c:pt idx="439" formatCode="&quot;$&quot;#,##0.00">
                  <c:v>3.82525</c:v>
                </c:pt>
                <c:pt idx="440" formatCode="&quot;$&quot;#,##0.00">
                  <c:v>3.8965000000000001</c:v>
                </c:pt>
                <c:pt idx="441" formatCode="&quot;$&quot;#,##0.00">
                  <c:v>3.9577499999999999</c:v>
                </c:pt>
                <c:pt idx="442" formatCode="&quot;$&quot;#,##0.00">
                  <c:v>3.9799999999999995</c:v>
                </c:pt>
                <c:pt idx="443" formatCode="&quot;$&quot;#,##0.00">
                  <c:v>4.0037500000000001</c:v>
                </c:pt>
                <c:pt idx="444" formatCode="&quot;$&quot;#,##0.00">
                  <c:v>4.0217500000000008</c:v>
                </c:pt>
                <c:pt idx="445" formatCode="&quot;$&quot;#,##0.00">
                  <c:v>4.0335000000000001</c:v>
                </c:pt>
                <c:pt idx="446" formatCode="&quot;$&quot;#,##0.00">
                  <c:v>4.0342499999999992</c:v>
                </c:pt>
                <c:pt idx="447" formatCode="&quot;$&quot;#,##0.00">
                  <c:v>4.0015000000000001</c:v>
                </c:pt>
                <c:pt idx="448" formatCode="&quot;$&quot;#,##0.00">
                  <c:v>3.9457500000000003</c:v>
                </c:pt>
                <c:pt idx="449" formatCode="&quot;$&quot;#,##0.00">
                  <c:v>3.8732499999999996</c:v>
                </c:pt>
                <c:pt idx="450" formatCode="&quot;$&quot;#,##0.00">
                  <c:v>3.7984999999999998</c:v>
                </c:pt>
                <c:pt idx="451" formatCode="&quot;$&quot;#,##0.00">
                  <c:v>3.7395000000000005</c:v>
                </c:pt>
                <c:pt idx="452" formatCode="&quot;$&quot;#,##0.00">
                  <c:v>3.6992500000000001</c:v>
                </c:pt>
                <c:pt idx="453" formatCode="&quot;$&quot;#,##0.00">
                  <c:v>3.6675000000000004</c:v>
                </c:pt>
                <c:pt idx="454" formatCode="&quot;$&quot;#,##0.00">
                  <c:v>3.7077499999999999</c:v>
                </c:pt>
                <c:pt idx="455" formatCode="&quot;$&quot;#,##0.00">
                  <c:v>3.7257499999999997</c:v>
                </c:pt>
                <c:pt idx="456" formatCode="&quot;$&quot;#,##0.00">
                  <c:v>3.7199999999999998</c:v>
                </c:pt>
                <c:pt idx="457" formatCode="&quot;$&quot;#,##0.00">
                  <c:v>3.6819999999999999</c:v>
                </c:pt>
                <c:pt idx="458" formatCode="&quot;$&quot;#,##0.00">
                  <c:v>3.4924999999999997</c:v>
                </c:pt>
                <c:pt idx="459" formatCode="&quot;$&quot;#,##0.00">
                  <c:v>3.27325</c:v>
                </c:pt>
                <c:pt idx="460" formatCode="&quot;$&quot;#,##0.00">
                  <c:v>3.0095000000000001</c:v>
                </c:pt>
                <c:pt idx="461" formatCode="&quot;$&quot;#,##0.00">
                  <c:v>2.7232500000000002</c:v>
                </c:pt>
                <c:pt idx="462" formatCode="&quot;$&quot;#,##0.00">
                  <c:v>2.4885000000000002</c:v>
                </c:pt>
                <c:pt idx="463" formatCode="&quot;$&quot;#,##0.00">
                  <c:v>2.2814999999999999</c:v>
                </c:pt>
                <c:pt idx="464" formatCode="&quot;$&quot;#,##0.00">
                  <c:v>2.0984999999999996</c:v>
                </c:pt>
                <c:pt idx="465" formatCode="&quot;$&quot;#,##0.00">
                  <c:v>1.9609999999999999</c:v>
                </c:pt>
                <c:pt idx="466" formatCode="&quot;$&quot;#,##0.00">
                  <c:v>1.8387499999999999</c:v>
                </c:pt>
                <c:pt idx="467" formatCode="&quot;$&quot;#,##0.00">
                  <c:v>1.7440000000000002</c:v>
                </c:pt>
                <c:pt idx="468" formatCode="&quot;$&quot;#,##0.00">
                  <c:v>1.6884999999999999</c:v>
                </c:pt>
                <c:pt idx="469" formatCode="&quot;$&quot;#,##0.00">
                  <c:v>1.6385000000000001</c:v>
                </c:pt>
                <c:pt idx="470" formatCode="&quot;$&quot;#,##0.00">
                  <c:v>1.63625</c:v>
                </c:pt>
                <c:pt idx="471" formatCode="&quot;$&quot;#,##0.00">
                  <c:v>1.6672500000000001</c:v>
                </c:pt>
                <c:pt idx="472" formatCode="&quot;$&quot;#,##0.00">
                  <c:v>1.7164999999999999</c:v>
                </c:pt>
                <c:pt idx="473" formatCode="&quot;$&quot;#,##0.00">
                  <c:v>1.7722500000000001</c:v>
                </c:pt>
                <c:pt idx="474" formatCode="&quot;$&quot;#,##0.00">
                  <c:v>1.8220000000000001</c:v>
                </c:pt>
                <c:pt idx="475" formatCode="&quot;$&quot;#,##0.00">
                  <c:v>1.8532500000000001</c:v>
                </c:pt>
                <c:pt idx="476" formatCode="&quot;$&quot;#,##0.00">
                  <c:v>1.8779999999999999</c:v>
                </c:pt>
                <c:pt idx="477" formatCode="&quot;$&quot;#,##0.00">
                  <c:v>1.89175</c:v>
                </c:pt>
                <c:pt idx="478" formatCode="&quot;$&quot;#,##0.00">
                  <c:v>1.9015</c:v>
                </c:pt>
                <c:pt idx="479" formatCode="&quot;$&quot;#,##0.00">
                  <c:v>1.9067500000000002</c:v>
                </c:pt>
                <c:pt idx="480" formatCode="&quot;$&quot;#,##0.00">
                  <c:v>1.8952499999999999</c:v>
                </c:pt>
                <c:pt idx="481" formatCode="&quot;$&quot;#,##0.00">
                  <c:v>1.91425</c:v>
                </c:pt>
                <c:pt idx="482" formatCode="&quot;$&quot;#,##0.00">
                  <c:v>1.9442499999999998</c:v>
                </c:pt>
                <c:pt idx="483" formatCode="&quot;$&quot;#,##0.00">
                  <c:v>1.9675</c:v>
                </c:pt>
                <c:pt idx="484" formatCode="&quot;$&quot;#,##0.00">
                  <c:v>2.0024999999999999</c:v>
                </c:pt>
                <c:pt idx="485" formatCode="&quot;$&quot;#,##0.00">
                  <c:v>2.0242500000000003</c:v>
                </c:pt>
                <c:pt idx="486" formatCode="&quot;$&quot;#,##0.00">
                  <c:v>2.02075</c:v>
                </c:pt>
                <c:pt idx="487" formatCode="&quot;$&quot;#,##0.00">
                  <c:v>2.0292500000000002</c:v>
                </c:pt>
                <c:pt idx="488" formatCode="&quot;$&quot;#,##0.00">
                  <c:v>2.0775000000000001</c:v>
                </c:pt>
                <c:pt idx="489" formatCode="&quot;$&quot;#,##0.00">
                  <c:v>2.14</c:v>
                </c:pt>
                <c:pt idx="490" formatCode="&quot;$&quot;#,##0.00">
                  <c:v>2.2395</c:v>
                </c:pt>
                <c:pt idx="491" formatCode="&quot;$&quot;#,##0.00">
                  <c:v>2.3537499999999998</c:v>
                </c:pt>
                <c:pt idx="492" formatCode="&quot;$&quot;#,##0.00">
                  <c:v>2.4492500000000001</c:v>
                </c:pt>
                <c:pt idx="493" formatCode="&quot;$&quot;#,##0.00">
                  <c:v>2.5387499999999998</c:v>
                </c:pt>
                <c:pt idx="494" formatCode="&quot;$&quot;#,##0.00">
                  <c:v>2.59775</c:v>
                </c:pt>
                <c:pt idx="495" formatCode="&quot;$&quot;#,##0.00">
                  <c:v>2.6204999999999998</c:v>
                </c:pt>
                <c:pt idx="496" formatCode="&quot;$&quot;#,##0.00">
                  <c:v>2.6112500000000001</c:v>
                </c:pt>
                <c:pt idx="497" formatCode="&quot;$&quot;#,##0.00">
                  <c:v>2.57125</c:v>
                </c:pt>
                <c:pt idx="498" formatCode="&quot;$&quot;#,##0.00">
                  <c:v>2.5115000000000003</c:v>
                </c:pt>
                <c:pt idx="499" formatCode="&quot;$&quot;#,##0.00">
                  <c:v>2.4782500000000001</c:v>
                </c:pt>
                <c:pt idx="500" formatCode="&quot;$&quot;#,##0.00">
                  <c:v>2.4652500000000002</c:v>
                </c:pt>
                <c:pt idx="501" formatCode="&quot;$&quot;#,##0.00">
                  <c:v>2.4945000000000004</c:v>
                </c:pt>
                <c:pt idx="502" formatCode="&quot;$&quot;#,##0.00">
                  <c:v>2.5367500000000001</c:v>
                </c:pt>
                <c:pt idx="503" formatCode="&quot;$&quot;#,##0.00">
                  <c:v>2.5647500000000001</c:v>
                </c:pt>
                <c:pt idx="504" formatCode="&quot;$&quot;#,##0.00">
                  <c:v>2.57525</c:v>
                </c:pt>
                <c:pt idx="505" formatCode="&quot;$&quot;#,##0.00">
                  <c:v>2.556</c:v>
                </c:pt>
                <c:pt idx="506" formatCode="&quot;$&quot;#,##0.00">
                  <c:v>2.5357500000000002</c:v>
                </c:pt>
                <c:pt idx="507" formatCode="&quot;$&quot;#,##0.00">
                  <c:v>2.512</c:v>
                </c:pt>
                <c:pt idx="508" formatCode="&quot;$&quot;#,##0.00">
                  <c:v>2.4800000000000004</c:v>
                </c:pt>
                <c:pt idx="509" formatCode="&quot;$&quot;#,##0.00">
                  <c:v>2.4492500000000001</c:v>
                </c:pt>
                <c:pt idx="510" formatCode="&quot;$&quot;#,##0.00">
                  <c:v>2.4324999999999997</c:v>
                </c:pt>
                <c:pt idx="511" formatCode="&quot;$&quot;#,##0.00">
                  <c:v>2.44625</c:v>
                </c:pt>
                <c:pt idx="512" formatCode="&quot;$&quot;#,##0.00">
                  <c:v>2.5002499999999999</c:v>
                </c:pt>
                <c:pt idx="513" formatCode="&quot;$&quot;#,##0.00">
                  <c:v>2.5662500000000001</c:v>
                </c:pt>
                <c:pt idx="514" formatCode="&quot;$&quot;#,##0.00">
                  <c:v>2.6150000000000002</c:v>
                </c:pt>
                <c:pt idx="515" formatCode="&quot;$&quot;#,##0.00">
                  <c:v>2.62825</c:v>
                </c:pt>
                <c:pt idx="516" formatCode="&quot;$&quot;#,##0.00">
                  <c:v>2.6187499999999999</c:v>
                </c:pt>
                <c:pt idx="517" formatCode="&quot;$&quot;#,##0.00">
                  <c:v>2.6022499999999997</c:v>
                </c:pt>
                <c:pt idx="518" formatCode="&quot;$&quot;#,##0.00">
                  <c:v>2.5957500000000002</c:v>
                </c:pt>
                <c:pt idx="519" formatCode="&quot;$&quot;#,##0.00">
                  <c:v>2.5895000000000001</c:v>
                </c:pt>
                <c:pt idx="520" formatCode="&quot;$&quot;#,##0.00">
                  <c:v>2.57525</c:v>
                </c:pt>
                <c:pt idx="521" formatCode="&quot;$&quot;#,##0.00">
                  <c:v>2.5677500000000002</c:v>
                </c:pt>
                <c:pt idx="522" formatCode="&quot;$&quot;#,##0.00">
                  <c:v>2.5742500000000001</c:v>
                </c:pt>
                <c:pt idx="523" formatCode="&quot;$&quot;#,##0.00">
                  <c:v>2.6134999999999997</c:v>
                </c:pt>
                <c:pt idx="524" formatCode="&quot;$&quot;#,##0.00">
                  <c:v>2.6527500000000002</c:v>
                </c:pt>
                <c:pt idx="525" formatCode="&quot;$&quot;#,##0.00">
                  <c:v>2.6782500000000002</c:v>
                </c:pt>
                <c:pt idx="526" formatCode="&quot;$&quot;#,##0.00">
                  <c:v>2.6760000000000002</c:v>
                </c:pt>
                <c:pt idx="527" formatCode="&quot;$&quot;#,##0.00">
                  <c:v>2.6495000000000002</c:v>
                </c:pt>
                <c:pt idx="528" formatCode="&quot;$&quot;#,##0.00">
                  <c:v>2.6145000000000005</c:v>
                </c:pt>
                <c:pt idx="529" formatCode="&quot;$&quot;#,##0.00">
                  <c:v>2.6032500000000005</c:v>
                </c:pt>
                <c:pt idx="530" formatCode="&quot;$&quot;#,##0.00">
                  <c:v>2.6165000000000003</c:v>
                </c:pt>
                <c:pt idx="531" formatCode="&quot;$&quot;#,##0.00">
                  <c:v>2.6440000000000001</c:v>
                </c:pt>
                <c:pt idx="532" formatCode="&quot;$&quot;#,##0.00">
                  <c:v>2.6932500000000004</c:v>
                </c:pt>
                <c:pt idx="533" formatCode="&quot;$&quot;#,##0.00">
                  <c:v>2.7360000000000002</c:v>
                </c:pt>
                <c:pt idx="534" formatCode="&quot;$&quot;#,##0.00">
                  <c:v>2.7595000000000001</c:v>
                </c:pt>
                <c:pt idx="535" formatCode="&quot;$&quot;#,##0.00">
                  <c:v>2.778</c:v>
                </c:pt>
                <c:pt idx="536" formatCode="&quot;$&quot;#,##0.00">
                  <c:v>2.7952500000000002</c:v>
                </c:pt>
                <c:pt idx="537" formatCode="&quot;$&quot;#,##0.00">
                  <c:v>2.8049999999999997</c:v>
                </c:pt>
                <c:pt idx="538" formatCode="&quot;$&quot;#,##0.00">
                  <c:v>2.8174999999999999</c:v>
                </c:pt>
                <c:pt idx="539" formatCode="&quot;$&quot;#,##0.00">
                  <c:v>2.8347499999999997</c:v>
                </c:pt>
                <c:pt idx="540" formatCode="&quot;$&quot;#,##0.00">
                  <c:v>2.8450000000000006</c:v>
                </c:pt>
                <c:pt idx="541" formatCode="&quot;$&quot;#,##0.00">
                  <c:v>2.843</c:v>
                </c:pt>
                <c:pt idx="542" formatCode="&quot;$&quot;#,##0.00">
                  <c:v>2.8245</c:v>
                </c:pt>
                <c:pt idx="543" formatCode="&quot;$&quot;#,##0.00">
                  <c:v>2.7782499999999999</c:v>
                </c:pt>
                <c:pt idx="544" formatCode="&quot;$&quot;#,##0.00">
                  <c:v>2.72925</c:v>
                </c:pt>
                <c:pt idx="545" formatCode="&quot;$&quot;#,##0.00">
                  <c:v>2.6864999999999997</c:v>
                </c:pt>
                <c:pt idx="546" formatCode="&quot;$&quot;#,##0.00">
                  <c:v>2.6752499999999997</c:v>
                </c:pt>
                <c:pt idx="547" formatCode="&quot;$&quot;#,##0.00">
                  <c:v>2.6835</c:v>
                </c:pt>
                <c:pt idx="548" formatCode="&quot;$&quot;#,##0.00">
                  <c:v>2.6839999999999997</c:v>
                </c:pt>
                <c:pt idx="549" formatCode="&quot;$&quot;#,##0.00">
                  <c:v>2.6875</c:v>
                </c:pt>
                <c:pt idx="550" formatCode="&quot;$&quot;#,##0.00">
                  <c:v>2.6814999999999998</c:v>
                </c:pt>
                <c:pt idx="551" formatCode="&quot;$&quot;#,##0.00">
                  <c:v>2.6792499999999997</c:v>
                </c:pt>
                <c:pt idx="552" formatCode="&quot;$&quot;#,##0.00">
                  <c:v>2.6819999999999999</c:v>
                </c:pt>
                <c:pt idx="553" formatCode="&quot;$&quot;#,##0.00">
                  <c:v>2.7004999999999999</c:v>
                </c:pt>
                <c:pt idx="554" formatCode="&quot;$&quot;#,##0.00">
                  <c:v>2.7065000000000001</c:v>
                </c:pt>
                <c:pt idx="555" formatCode="&quot;$&quot;#,##0.00">
                  <c:v>2.694</c:v>
                </c:pt>
                <c:pt idx="556" formatCode="&quot;$&quot;#,##0.00">
                  <c:v>2.6822500000000002</c:v>
                </c:pt>
              </c:numCache>
            </c:numRef>
          </c:val>
          <c:smooth val="0"/>
          <c:extLst>
            <c:ext xmlns:c16="http://schemas.microsoft.com/office/drawing/2014/chart" uri="{C3380CC4-5D6E-409C-BE32-E72D297353CC}">
              <c16:uniqueId val="{00000002-5AEC-4E18-8606-946B979E4565}"/>
            </c:ext>
          </c:extLst>
        </c:ser>
        <c:dLbls>
          <c:showLegendKey val="0"/>
          <c:showVal val="0"/>
          <c:showCatName val="0"/>
          <c:showSerName val="0"/>
          <c:showPercent val="0"/>
          <c:showBubbleSize val="0"/>
        </c:dLbls>
        <c:marker val="1"/>
        <c:smooth val="0"/>
        <c:axId val="723282096"/>
        <c:axId val="723305392"/>
      </c:lineChart>
      <c:catAx>
        <c:axId val="723282096"/>
        <c:scaling>
          <c:orientation val="minMax"/>
        </c:scaling>
        <c:delete val="0"/>
        <c:axPos val="b"/>
        <c:title>
          <c:tx>
            <c:rich>
              <a:bodyPr/>
              <a:lstStyle/>
              <a:p>
                <a:pPr>
                  <a:defRPr/>
                </a:pPr>
                <a:r>
                  <a:rPr lang="en-US"/>
                  <a:t>Data Point</a:t>
                </a:r>
              </a:p>
            </c:rich>
          </c:tx>
          <c:overlay val="0"/>
        </c:title>
        <c:majorTickMark val="out"/>
        <c:minorTickMark val="none"/>
        <c:tickLblPos val="nextTo"/>
        <c:crossAx val="723305392"/>
        <c:crosses val="autoZero"/>
        <c:auto val="1"/>
        <c:lblAlgn val="ctr"/>
        <c:lblOffset val="100"/>
        <c:noMultiLvlLbl val="0"/>
      </c:catAx>
      <c:valAx>
        <c:axId val="723305392"/>
        <c:scaling>
          <c:orientation val="minMax"/>
        </c:scaling>
        <c:delete val="0"/>
        <c:axPos val="l"/>
        <c:title>
          <c:tx>
            <c:rich>
              <a:bodyPr/>
              <a:lstStyle/>
              <a:p>
                <a:pPr>
                  <a:defRPr/>
                </a:pPr>
                <a:r>
                  <a:rPr lang="en-US"/>
                  <a:t>Value</a:t>
                </a:r>
              </a:p>
            </c:rich>
          </c:tx>
          <c:overlay val="0"/>
        </c:title>
        <c:numFmt formatCode="&quot;$&quot;#,##0.00" sourceLinked="1"/>
        <c:majorTickMark val="out"/>
        <c:minorTickMark val="none"/>
        <c:tickLblPos val="nextTo"/>
        <c:crossAx val="7232820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Exponential Smoothing</a:t>
            </a:r>
          </a:p>
        </c:rich>
      </c:tx>
      <c:overlay val="0"/>
    </c:title>
    <c:autoTitleDeleted val="0"/>
    <c:plotArea>
      <c:layout/>
      <c:lineChart>
        <c:grouping val="standard"/>
        <c:varyColors val="0"/>
        <c:ser>
          <c:idx val="0"/>
          <c:order val="0"/>
          <c:tx>
            <c:v>Actual</c:v>
          </c:tx>
          <c:val>
            <c:numRef>
              <c:f>'Q5 - Gasoline Prices'!$B$4:$B$560</c:f>
              <c:numCache>
                <c:formatCode>"$"#,##0.00</c:formatCode>
                <c:ptCount val="557"/>
                <c:pt idx="0">
                  <c:v>1.26</c:v>
                </c:pt>
                <c:pt idx="1">
                  <c:v>1.252</c:v>
                </c:pt>
                <c:pt idx="2">
                  <c:v>1.268</c:v>
                </c:pt>
                <c:pt idx="3">
                  <c:v>1.3069999999999999</c:v>
                </c:pt>
                <c:pt idx="4">
                  <c:v>1.3069999999999999</c:v>
                </c:pt>
                <c:pt idx="5">
                  <c:v>1.319</c:v>
                </c:pt>
                <c:pt idx="6">
                  <c:v>1.35</c:v>
                </c:pt>
                <c:pt idx="7">
                  <c:v>1.4</c:v>
                </c:pt>
                <c:pt idx="8">
                  <c:v>1.413</c:v>
                </c:pt>
                <c:pt idx="9">
                  <c:v>1.49</c:v>
                </c:pt>
                <c:pt idx="10">
                  <c:v>1.5109999999999999</c:v>
                </c:pt>
                <c:pt idx="11">
                  <c:v>1.508</c:v>
                </c:pt>
                <c:pt idx="12">
                  <c:v>1.484</c:v>
                </c:pt>
                <c:pt idx="13">
                  <c:v>1.4780000000000002</c:v>
                </c:pt>
                <c:pt idx="14">
                  <c:v>1.4469999999999998</c:v>
                </c:pt>
                <c:pt idx="15">
                  <c:v>1.415</c:v>
                </c:pt>
                <c:pt idx="16">
                  <c:v>1.4059999999999999</c:v>
                </c:pt>
                <c:pt idx="17">
                  <c:v>1.3859999999999999</c:v>
                </c:pt>
                <c:pt idx="18">
                  <c:v>1.4269999999999998</c:v>
                </c:pt>
                <c:pt idx="19">
                  <c:v>1.466</c:v>
                </c:pt>
                <c:pt idx="20">
                  <c:v>1.494</c:v>
                </c:pt>
                <c:pt idx="21">
                  <c:v>1.5090000000000001</c:v>
                </c:pt>
                <c:pt idx="22">
                  <c:v>1.5349999999999999</c:v>
                </c:pt>
                <c:pt idx="23">
                  <c:v>1.607</c:v>
                </c:pt>
                <c:pt idx="24">
                  <c:v>1.6640000000000001</c:v>
                </c:pt>
                <c:pt idx="25">
                  <c:v>1.641</c:v>
                </c:pt>
                <c:pt idx="26">
                  <c:v>1.6059999999999999</c:v>
                </c:pt>
                <c:pt idx="27">
                  <c:v>1.571</c:v>
                </c:pt>
                <c:pt idx="28">
                  <c:v>1.5209999999999999</c:v>
                </c:pt>
                <c:pt idx="29">
                  <c:v>1.4990000000000001</c:v>
                </c:pt>
                <c:pt idx="30">
                  <c:v>1.4469999999999998</c:v>
                </c:pt>
                <c:pt idx="31">
                  <c:v>1.4369999999999998</c:v>
                </c:pt>
                <c:pt idx="32">
                  <c:v>1.42</c:v>
                </c:pt>
                <c:pt idx="33">
                  <c:v>1.444</c:v>
                </c:pt>
                <c:pt idx="34">
                  <c:v>1.456</c:v>
                </c:pt>
                <c:pt idx="35">
                  <c:v>1.5019999999999998</c:v>
                </c:pt>
                <c:pt idx="36">
                  <c:v>1.5349999999999999</c:v>
                </c:pt>
                <c:pt idx="37">
                  <c:v>1.5390000000000001</c:v>
                </c:pt>
                <c:pt idx="38">
                  <c:v>1.5249999999999999</c:v>
                </c:pt>
                <c:pt idx="39">
                  <c:v>1.4980000000000002</c:v>
                </c:pt>
                <c:pt idx="40">
                  <c:v>1.4730000000000001</c:v>
                </c:pt>
                <c:pt idx="41">
                  <c:v>1.516</c:v>
                </c:pt>
                <c:pt idx="42">
                  <c:v>1.5319999999999998</c:v>
                </c:pt>
                <c:pt idx="43">
                  <c:v>1.5230000000000001</c:v>
                </c:pt>
                <c:pt idx="44">
                  <c:v>1.5019999999999998</c:v>
                </c:pt>
                <c:pt idx="45">
                  <c:v>1.5009999999999999</c:v>
                </c:pt>
                <c:pt idx="46">
                  <c:v>1.4869999999999999</c:v>
                </c:pt>
                <c:pt idx="47">
                  <c:v>1.4890000000000001</c:v>
                </c:pt>
                <c:pt idx="48">
                  <c:v>1.464</c:v>
                </c:pt>
                <c:pt idx="49">
                  <c:v>1.425</c:v>
                </c:pt>
                <c:pt idx="50">
                  <c:v>1.3959999999999999</c:v>
                </c:pt>
                <c:pt idx="51">
                  <c:v>1.3880000000000001</c:v>
                </c:pt>
                <c:pt idx="52">
                  <c:v>1.3769999999999998</c:v>
                </c:pt>
                <c:pt idx="53">
                  <c:v>1.4</c:v>
                </c:pt>
                <c:pt idx="54">
                  <c:v>1.4580000000000002</c:v>
                </c:pt>
                <c:pt idx="55">
                  <c:v>1.456</c:v>
                </c:pt>
                <c:pt idx="56">
                  <c:v>1.446</c:v>
                </c:pt>
                <c:pt idx="57">
                  <c:v>1.4259999999999999</c:v>
                </c:pt>
                <c:pt idx="58">
                  <c:v>1.46</c:v>
                </c:pt>
                <c:pt idx="59">
                  <c:v>1.429</c:v>
                </c:pt>
                <c:pt idx="60">
                  <c:v>1.41</c:v>
                </c:pt>
                <c:pt idx="61">
                  <c:v>1.393</c:v>
                </c:pt>
                <c:pt idx="62">
                  <c:v>1.3869999999999998</c:v>
                </c:pt>
                <c:pt idx="63">
                  <c:v>1.3769999999999998</c:v>
                </c:pt>
                <c:pt idx="64">
                  <c:v>1.379</c:v>
                </c:pt>
                <c:pt idx="65">
                  <c:v>1.411</c:v>
                </c:pt>
                <c:pt idx="66">
                  <c:v>1.4690000000000001</c:v>
                </c:pt>
                <c:pt idx="67">
                  <c:v>1.5349999999999999</c:v>
                </c:pt>
                <c:pt idx="68">
                  <c:v>1.5859999999999999</c:v>
                </c:pt>
                <c:pt idx="69">
                  <c:v>1.585</c:v>
                </c:pt>
                <c:pt idx="70">
                  <c:v>1.659</c:v>
                </c:pt>
                <c:pt idx="71">
                  <c:v>1.663</c:v>
                </c:pt>
                <c:pt idx="72">
                  <c:v>1.6369999999999998</c:v>
                </c:pt>
                <c:pt idx="73">
                  <c:v>1.6559999999999999</c:v>
                </c:pt>
                <c:pt idx="74">
                  <c:v>1.63</c:v>
                </c:pt>
                <c:pt idx="75">
                  <c:v>1.58</c:v>
                </c:pt>
                <c:pt idx="76">
                  <c:v>1.526</c:v>
                </c:pt>
                <c:pt idx="77">
                  <c:v>1.454</c:v>
                </c:pt>
                <c:pt idx="78">
                  <c:v>1.3840000000000001</c:v>
                </c:pt>
                <c:pt idx="79">
                  <c:v>1.35</c:v>
                </c:pt>
                <c:pt idx="80">
                  <c:v>1.33</c:v>
                </c:pt>
                <c:pt idx="81">
                  <c:v>1.3180000000000001</c:v>
                </c:pt>
                <c:pt idx="82">
                  <c:v>1.319</c:v>
                </c:pt>
                <c:pt idx="83">
                  <c:v>1.319</c:v>
                </c:pt>
                <c:pt idx="84">
                  <c:v>1.347</c:v>
                </c:pt>
                <c:pt idx="85">
                  <c:v>1.399</c:v>
                </c:pt>
                <c:pt idx="86">
                  <c:v>1.48</c:v>
                </c:pt>
                <c:pt idx="87">
                  <c:v>1.538</c:v>
                </c:pt>
                <c:pt idx="88">
                  <c:v>1.5109999999999999</c:v>
                </c:pt>
                <c:pt idx="89">
                  <c:v>1.516</c:v>
                </c:pt>
                <c:pt idx="90">
                  <c:v>1.46</c:v>
                </c:pt>
                <c:pt idx="91">
                  <c:v>1.381</c:v>
                </c:pt>
                <c:pt idx="92">
                  <c:v>1.31</c:v>
                </c:pt>
                <c:pt idx="93">
                  <c:v>1.264</c:v>
                </c:pt>
                <c:pt idx="94">
                  <c:v>1.2209999999999999</c:v>
                </c:pt>
                <c:pt idx="95">
                  <c:v>1.1930000000000001</c:v>
                </c:pt>
                <c:pt idx="96">
                  <c:v>1.17</c:v>
                </c:pt>
                <c:pt idx="97">
                  <c:v>1.147</c:v>
                </c:pt>
                <c:pt idx="98">
                  <c:v>1.1399999999999999</c:v>
                </c:pt>
                <c:pt idx="99">
                  <c:v>1.097</c:v>
                </c:pt>
                <c:pt idx="100">
                  <c:v>1.0840000000000001</c:v>
                </c:pt>
                <c:pt idx="101">
                  <c:v>1.075</c:v>
                </c:pt>
                <c:pt idx="102">
                  <c:v>1.042</c:v>
                </c:pt>
                <c:pt idx="103">
                  <c:v>1.0629999999999999</c:v>
                </c:pt>
                <c:pt idx="104">
                  <c:v>1.0959999999999999</c:v>
                </c:pt>
                <c:pt idx="105">
                  <c:v>1.109</c:v>
                </c:pt>
                <c:pt idx="106">
                  <c:v>1.099</c:v>
                </c:pt>
                <c:pt idx="107">
                  <c:v>1.087</c:v>
                </c:pt>
                <c:pt idx="108">
                  <c:v>1.081</c:v>
                </c:pt>
                <c:pt idx="109">
                  <c:v>1.0979999999999999</c:v>
                </c:pt>
                <c:pt idx="110">
                  <c:v>1.085</c:v>
                </c:pt>
                <c:pt idx="111">
                  <c:v>1.089</c:v>
                </c:pt>
                <c:pt idx="112">
                  <c:v>1.087</c:v>
                </c:pt>
                <c:pt idx="113">
                  <c:v>1.1179999999999999</c:v>
                </c:pt>
                <c:pt idx="114">
                  <c:v>1.194</c:v>
                </c:pt>
                <c:pt idx="115">
                  <c:v>1.262</c:v>
                </c:pt>
                <c:pt idx="116">
                  <c:v>1.3080000000000001</c:v>
                </c:pt>
                <c:pt idx="117">
                  <c:v>1.339</c:v>
                </c:pt>
                <c:pt idx="118">
                  <c:v>1.3819999999999999</c:v>
                </c:pt>
                <c:pt idx="119">
                  <c:v>1.3680000000000001</c:v>
                </c:pt>
                <c:pt idx="120">
                  <c:v>1.367</c:v>
                </c:pt>
                <c:pt idx="121">
                  <c:v>1.3530000000000002</c:v>
                </c:pt>
                <c:pt idx="122">
                  <c:v>1.3559999999999999</c:v>
                </c:pt>
                <c:pt idx="123">
                  <c:v>1.349</c:v>
                </c:pt>
                <c:pt idx="124">
                  <c:v>1.36</c:v>
                </c:pt>
                <c:pt idx="125">
                  <c:v>1.3480000000000001</c:v>
                </c:pt>
                <c:pt idx="126">
                  <c:v>1.3530000000000002</c:v>
                </c:pt>
                <c:pt idx="127">
                  <c:v>1.3319999999999999</c:v>
                </c:pt>
                <c:pt idx="128">
                  <c:v>1.335</c:v>
                </c:pt>
                <c:pt idx="129">
                  <c:v>1.3419999999999999</c:v>
                </c:pt>
                <c:pt idx="130">
                  <c:v>1.357</c:v>
                </c:pt>
                <c:pt idx="131">
                  <c:v>1.345</c:v>
                </c:pt>
                <c:pt idx="132">
                  <c:v>1.361</c:v>
                </c:pt>
                <c:pt idx="133">
                  <c:v>1.381</c:v>
                </c:pt>
                <c:pt idx="134">
                  <c:v>1.3759999999999999</c:v>
                </c:pt>
                <c:pt idx="135">
                  <c:v>1.355</c:v>
                </c:pt>
                <c:pt idx="136">
                  <c:v>1.355</c:v>
                </c:pt>
                <c:pt idx="137">
                  <c:v>1.357</c:v>
                </c:pt>
                <c:pt idx="138">
                  <c:v>1.365</c:v>
                </c:pt>
                <c:pt idx="139">
                  <c:v>1.3530000000000002</c:v>
                </c:pt>
                <c:pt idx="140">
                  <c:v>1.355</c:v>
                </c:pt>
                <c:pt idx="141">
                  <c:v>1.367</c:v>
                </c:pt>
                <c:pt idx="142">
                  <c:v>1.357</c:v>
                </c:pt>
                <c:pt idx="143">
                  <c:v>1.385</c:v>
                </c:pt>
                <c:pt idx="144">
                  <c:v>1.4159999999999999</c:v>
                </c:pt>
                <c:pt idx="145">
                  <c:v>1.4219999999999999</c:v>
                </c:pt>
                <c:pt idx="146">
                  <c:v>1.4430000000000001</c:v>
                </c:pt>
                <c:pt idx="147">
                  <c:v>1.4269999999999998</c:v>
                </c:pt>
                <c:pt idx="148">
                  <c:v>1.4269999999999998</c:v>
                </c:pt>
                <c:pt idx="149">
                  <c:v>1.4059999999999999</c:v>
                </c:pt>
                <c:pt idx="150">
                  <c:v>1.37</c:v>
                </c:pt>
                <c:pt idx="151">
                  <c:v>1.3359999999999999</c:v>
                </c:pt>
                <c:pt idx="152">
                  <c:v>1.3159999999999998</c:v>
                </c:pt>
                <c:pt idx="153">
                  <c:v>1.3159999999999998</c:v>
                </c:pt>
                <c:pt idx="154">
                  <c:v>1.3219999999999998</c:v>
                </c:pt>
                <c:pt idx="155">
                  <c:v>1.371</c:v>
                </c:pt>
                <c:pt idx="156">
                  <c:v>1.4169999999999998</c:v>
                </c:pt>
                <c:pt idx="157">
                  <c:v>1.4119999999999999</c:v>
                </c:pt>
                <c:pt idx="158">
                  <c:v>1.423</c:v>
                </c:pt>
                <c:pt idx="159">
                  <c:v>1.4219999999999999</c:v>
                </c:pt>
                <c:pt idx="160">
                  <c:v>1.4369999999999998</c:v>
                </c:pt>
                <c:pt idx="161">
                  <c:v>1.4990000000000001</c:v>
                </c:pt>
                <c:pt idx="162">
                  <c:v>1.5819999999999999</c:v>
                </c:pt>
                <c:pt idx="163">
                  <c:v>1.63</c:v>
                </c:pt>
                <c:pt idx="164">
                  <c:v>1.617</c:v>
                </c:pt>
                <c:pt idx="165">
                  <c:v>1.641</c:v>
                </c:pt>
                <c:pt idx="166">
                  <c:v>1.663</c:v>
                </c:pt>
                <c:pt idx="167">
                  <c:v>1.673</c:v>
                </c:pt>
                <c:pt idx="168">
                  <c:v>1.6259999999999999</c:v>
                </c:pt>
                <c:pt idx="169">
                  <c:v>1.577</c:v>
                </c:pt>
                <c:pt idx="170">
                  <c:v>1.5569999999999999</c:v>
                </c:pt>
                <c:pt idx="171">
                  <c:v>1.5209999999999999</c:v>
                </c:pt>
                <c:pt idx="172">
                  <c:v>1.504</c:v>
                </c:pt>
                <c:pt idx="173">
                  <c:v>1.486</c:v>
                </c:pt>
                <c:pt idx="174">
                  <c:v>1.4409999999999998</c:v>
                </c:pt>
                <c:pt idx="175">
                  <c:v>1.4269999999999998</c:v>
                </c:pt>
                <c:pt idx="176">
                  <c:v>1.444</c:v>
                </c:pt>
                <c:pt idx="177">
                  <c:v>1.4390000000000001</c:v>
                </c:pt>
                <c:pt idx="178">
                  <c:v>1.4280000000000002</c:v>
                </c:pt>
                <c:pt idx="179">
                  <c:v>1.456</c:v>
                </c:pt>
                <c:pt idx="180">
                  <c:v>1.48</c:v>
                </c:pt>
                <c:pt idx="181">
                  <c:v>1.4509999999999998</c:v>
                </c:pt>
                <c:pt idx="182">
                  <c:v>1.4430000000000001</c:v>
                </c:pt>
                <c:pt idx="183">
                  <c:v>1.4480000000000002</c:v>
                </c:pt>
                <c:pt idx="184">
                  <c:v>1.4890000000000001</c:v>
                </c:pt>
                <c:pt idx="185">
                  <c:v>1.496</c:v>
                </c:pt>
                <c:pt idx="186">
                  <c:v>1.4880000000000002</c:v>
                </c:pt>
                <c:pt idx="187">
                  <c:v>1.516</c:v>
                </c:pt>
                <c:pt idx="188">
                  <c:v>1.55</c:v>
                </c:pt>
                <c:pt idx="189">
                  <c:v>1.5940000000000001</c:v>
                </c:pt>
                <c:pt idx="190">
                  <c:v>1.6930000000000001</c:v>
                </c:pt>
                <c:pt idx="191">
                  <c:v>1.6880000000000002</c:v>
                </c:pt>
                <c:pt idx="192">
                  <c:v>1.653</c:v>
                </c:pt>
                <c:pt idx="193">
                  <c:v>1.6359999999999999</c:v>
                </c:pt>
                <c:pt idx="194">
                  <c:v>1.58</c:v>
                </c:pt>
                <c:pt idx="195">
                  <c:v>1.524</c:v>
                </c:pt>
                <c:pt idx="196">
                  <c:v>1.5109999999999999</c:v>
                </c:pt>
                <c:pt idx="197">
                  <c:v>1.5149999999999999</c:v>
                </c:pt>
                <c:pt idx="198">
                  <c:v>1.5269999999999999</c:v>
                </c:pt>
                <c:pt idx="199">
                  <c:v>1.4990000000000001</c:v>
                </c:pt>
                <c:pt idx="200">
                  <c:v>1.494</c:v>
                </c:pt>
                <c:pt idx="201">
                  <c:v>1.464</c:v>
                </c:pt>
                <c:pt idx="202">
                  <c:v>1.4590000000000001</c:v>
                </c:pt>
                <c:pt idx="203">
                  <c:v>1.4780000000000002</c:v>
                </c:pt>
                <c:pt idx="204">
                  <c:v>1.454</c:v>
                </c:pt>
                <c:pt idx="205">
                  <c:v>1.4409999999999998</c:v>
                </c:pt>
                <c:pt idx="206">
                  <c:v>1.4330000000000001</c:v>
                </c:pt>
                <c:pt idx="207">
                  <c:v>1.4590000000000001</c:v>
                </c:pt>
                <c:pt idx="208">
                  <c:v>1.454</c:v>
                </c:pt>
                <c:pt idx="209">
                  <c:v>1.492</c:v>
                </c:pt>
                <c:pt idx="210">
                  <c:v>1.544</c:v>
                </c:pt>
                <c:pt idx="211">
                  <c:v>1.579</c:v>
                </c:pt>
                <c:pt idx="212">
                  <c:v>1.6040000000000001</c:v>
                </c:pt>
                <c:pt idx="213">
                  <c:v>1.591</c:v>
                </c:pt>
                <c:pt idx="214">
                  <c:v>1.609</c:v>
                </c:pt>
                <c:pt idx="215">
                  <c:v>1.617</c:v>
                </c:pt>
                <c:pt idx="216">
                  <c:v>1.641</c:v>
                </c:pt>
                <c:pt idx="217">
                  <c:v>1.6640000000000001</c:v>
                </c:pt>
                <c:pt idx="218">
                  <c:v>1.69</c:v>
                </c:pt>
                <c:pt idx="219">
                  <c:v>1.675</c:v>
                </c:pt>
                <c:pt idx="220">
                  <c:v>1.6980000000000002</c:v>
                </c:pt>
                <c:pt idx="221">
                  <c:v>1.716</c:v>
                </c:pt>
                <c:pt idx="222">
                  <c:v>1.7369999999999999</c:v>
                </c:pt>
                <c:pt idx="223">
                  <c:v>1.74</c:v>
                </c:pt>
                <c:pt idx="224">
                  <c:v>1.7730000000000001</c:v>
                </c:pt>
                <c:pt idx="225">
                  <c:v>1.774</c:v>
                </c:pt>
                <c:pt idx="226">
                  <c:v>1.8109999999999999</c:v>
                </c:pt>
                <c:pt idx="227">
                  <c:v>1.9040000000000001</c:v>
                </c:pt>
                <c:pt idx="228">
                  <c:v>1.9790000000000001</c:v>
                </c:pt>
                <c:pt idx="229">
                  <c:v>2.0259999999999998</c:v>
                </c:pt>
                <c:pt idx="230">
                  <c:v>2.004</c:v>
                </c:pt>
                <c:pt idx="231">
                  <c:v>1.9830000000000001</c:v>
                </c:pt>
                <c:pt idx="232">
                  <c:v>1.9259999999999999</c:v>
                </c:pt>
                <c:pt idx="233">
                  <c:v>1.8730000000000002</c:v>
                </c:pt>
                <c:pt idx="234">
                  <c:v>1.859</c:v>
                </c:pt>
                <c:pt idx="235">
                  <c:v>1.835</c:v>
                </c:pt>
                <c:pt idx="236">
                  <c:v>1.869</c:v>
                </c:pt>
                <c:pt idx="237">
                  <c:v>1.8880000000000001</c:v>
                </c:pt>
                <c:pt idx="238">
                  <c:v>1.861</c:v>
                </c:pt>
                <c:pt idx="239">
                  <c:v>1.8459999999999999</c:v>
                </c:pt>
                <c:pt idx="240">
                  <c:v>1.839</c:v>
                </c:pt>
                <c:pt idx="241">
                  <c:v>1.8419999999999999</c:v>
                </c:pt>
                <c:pt idx="242">
                  <c:v>1.8540000000000001</c:v>
                </c:pt>
                <c:pt idx="243">
                  <c:v>1.827</c:v>
                </c:pt>
                <c:pt idx="244">
                  <c:v>1.8149999999999999</c:v>
                </c:pt>
                <c:pt idx="245">
                  <c:v>1.8130000000000002</c:v>
                </c:pt>
                <c:pt idx="246">
                  <c:v>1.839</c:v>
                </c:pt>
                <c:pt idx="247">
                  <c:v>1.895</c:v>
                </c:pt>
                <c:pt idx="248">
                  <c:v>1.9019999999999999</c:v>
                </c:pt>
                <c:pt idx="249">
                  <c:v>1.9490000000000001</c:v>
                </c:pt>
                <c:pt idx="250">
                  <c:v>1.984</c:v>
                </c:pt>
                <c:pt idx="251">
                  <c:v>1.98</c:v>
                </c:pt>
                <c:pt idx="252">
                  <c:v>1.986</c:v>
                </c:pt>
                <c:pt idx="253">
                  <c:v>1.9509999999999998</c:v>
                </c:pt>
                <c:pt idx="254">
                  <c:v>1.9180000000000001</c:v>
                </c:pt>
                <c:pt idx="255">
                  <c:v>1.901</c:v>
                </c:pt>
                <c:pt idx="256">
                  <c:v>1.903</c:v>
                </c:pt>
                <c:pt idx="257">
                  <c:v>1.8680000000000001</c:v>
                </c:pt>
                <c:pt idx="258">
                  <c:v>1.7990000000000002</c:v>
                </c:pt>
                <c:pt idx="259">
                  <c:v>1.7769999999999999</c:v>
                </c:pt>
                <c:pt idx="260">
                  <c:v>1.754</c:v>
                </c:pt>
                <c:pt idx="261">
                  <c:v>1.7450000000000001</c:v>
                </c:pt>
                <c:pt idx="262">
                  <c:v>1.7709999999999999</c:v>
                </c:pt>
                <c:pt idx="263">
                  <c:v>1.8019999999999998</c:v>
                </c:pt>
                <c:pt idx="264">
                  <c:v>1.839</c:v>
                </c:pt>
                <c:pt idx="265">
                  <c:v>1.8959999999999999</c:v>
                </c:pt>
                <c:pt idx="266">
                  <c:v>1.89</c:v>
                </c:pt>
                <c:pt idx="267">
                  <c:v>1.8730000000000002</c:v>
                </c:pt>
                <c:pt idx="268">
                  <c:v>1.8780000000000001</c:v>
                </c:pt>
                <c:pt idx="269">
                  <c:v>1.9040000000000001</c:v>
                </c:pt>
                <c:pt idx="270">
                  <c:v>1.9790000000000001</c:v>
                </c:pt>
                <c:pt idx="271">
                  <c:v>2.0390000000000001</c:v>
                </c:pt>
                <c:pt idx="272">
                  <c:v>2.0950000000000002</c:v>
                </c:pt>
                <c:pt idx="273">
                  <c:v>2.137</c:v>
                </c:pt>
                <c:pt idx="274">
                  <c:v>2.1959999999999997</c:v>
                </c:pt>
                <c:pt idx="275">
                  <c:v>2.2509999999999999</c:v>
                </c:pt>
                <c:pt idx="276">
                  <c:v>2.198</c:v>
                </c:pt>
                <c:pt idx="277">
                  <c:v>2.1970000000000001</c:v>
                </c:pt>
                <c:pt idx="278">
                  <c:v>2.1909999999999998</c:v>
                </c:pt>
                <c:pt idx="279">
                  <c:v>2.137</c:v>
                </c:pt>
                <c:pt idx="280">
                  <c:v>2.1160000000000001</c:v>
                </c:pt>
                <c:pt idx="281">
                  <c:v>2.077</c:v>
                </c:pt>
                <c:pt idx="282">
                  <c:v>2.0510000000000002</c:v>
                </c:pt>
                <c:pt idx="283">
                  <c:v>2.0780000000000003</c:v>
                </c:pt>
                <c:pt idx="284">
                  <c:v>2.0990000000000002</c:v>
                </c:pt>
                <c:pt idx="285">
                  <c:v>2.1280000000000001</c:v>
                </c:pt>
                <c:pt idx="286">
                  <c:v>2.1859999999999999</c:v>
                </c:pt>
                <c:pt idx="287">
                  <c:v>2.1890000000000001</c:v>
                </c:pt>
                <c:pt idx="288">
                  <c:v>2.2919999999999998</c:v>
                </c:pt>
                <c:pt idx="289">
                  <c:v>2.2719999999999998</c:v>
                </c:pt>
                <c:pt idx="290">
                  <c:v>2.2349999999999999</c:v>
                </c:pt>
                <c:pt idx="291">
                  <c:v>2.2389999999999999</c:v>
                </c:pt>
                <c:pt idx="292">
                  <c:v>2.323</c:v>
                </c:pt>
                <c:pt idx="293">
                  <c:v>2.5190000000000001</c:v>
                </c:pt>
                <c:pt idx="294">
                  <c:v>2.5830000000000002</c:v>
                </c:pt>
                <c:pt idx="295">
                  <c:v>2.5810000000000004</c:v>
                </c:pt>
                <c:pt idx="296">
                  <c:v>3.0369999999999999</c:v>
                </c:pt>
                <c:pt idx="297">
                  <c:v>2.9119999999999999</c:v>
                </c:pt>
                <c:pt idx="298">
                  <c:v>2.73</c:v>
                </c:pt>
                <c:pt idx="299">
                  <c:v>2.7669999999999999</c:v>
                </c:pt>
                <c:pt idx="300">
                  <c:v>2.9219999999999997</c:v>
                </c:pt>
                <c:pt idx="301">
                  <c:v>2.8280000000000003</c:v>
                </c:pt>
                <c:pt idx="302">
                  <c:v>2.6930000000000001</c:v>
                </c:pt>
                <c:pt idx="303">
                  <c:v>2.5639999999999996</c:v>
                </c:pt>
                <c:pt idx="304">
                  <c:v>2.4380000000000002</c:v>
                </c:pt>
                <c:pt idx="305">
                  <c:v>2.3359999999999999</c:v>
                </c:pt>
                <c:pt idx="306">
                  <c:v>2.258</c:v>
                </c:pt>
                <c:pt idx="307">
                  <c:v>2.1680000000000001</c:v>
                </c:pt>
                <c:pt idx="308">
                  <c:v>2.1240000000000001</c:v>
                </c:pt>
                <c:pt idx="309">
                  <c:v>2.1269999999999998</c:v>
                </c:pt>
                <c:pt idx="310">
                  <c:v>2.1749999999999998</c:v>
                </c:pt>
                <c:pt idx="311">
                  <c:v>2.2050000000000001</c:v>
                </c:pt>
                <c:pt idx="312">
                  <c:v>2.1880000000000002</c:v>
                </c:pt>
                <c:pt idx="313">
                  <c:v>2.2359999999999998</c:v>
                </c:pt>
                <c:pt idx="314">
                  <c:v>2.3209999999999997</c:v>
                </c:pt>
                <c:pt idx="315">
                  <c:v>2.2969999999999997</c:v>
                </c:pt>
                <c:pt idx="316">
                  <c:v>2.3140000000000001</c:v>
                </c:pt>
                <c:pt idx="317">
                  <c:v>2.3319999999999999</c:v>
                </c:pt>
                <c:pt idx="318">
                  <c:v>2.31</c:v>
                </c:pt>
                <c:pt idx="319">
                  <c:v>2.246</c:v>
                </c:pt>
                <c:pt idx="320">
                  <c:v>2.2050000000000001</c:v>
                </c:pt>
                <c:pt idx="321">
                  <c:v>2.2359999999999998</c:v>
                </c:pt>
                <c:pt idx="322">
                  <c:v>2.3209999999999997</c:v>
                </c:pt>
                <c:pt idx="323">
                  <c:v>2.355</c:v>
                </c:pt>
                <c:pt idx="324">
                  <c:v>2.4950000000000001</c:v>
                </c:pt>
                <c:pt idx="325">
                  <c:v>2.4790000000000001</c:v>
                </c:pt>
                <c:pt idx="326">
                  <c:v>2.5669999999999997</c:v>
                </c:pt>
                <c:pt idx="327">
                  <c:v>2.6630000000000003</c:v>
                </c:pt>
                <c:pt idx="328">
                  <c:v>2.7639999999999998</c:v>
                </c:pt>
                <c:pt idx="329">
                  <c:v>2.8810000000000002</c:v>
                </c:pt>
                <c:pt idx="330">
                  <c:v>2.8660000000000001</c:v>
                </c:pt>
                <c:pt idx="331">
                  <c:v>2.8339999999999996</c:v>
                </c:pt>
                <c:pt idx="332">
                  <c:v>2.8710000000000004</c:v>
                </c:pt>
                <c:pt idx="333">
                  <c:v>2.8010000000000002</c:v>
                </c:pt>
                <c:pt idx="334">
                  <c:v>2.7839999999999998</c:v>
                </c:pt>
                <c:pt idx="335">
                  <c:v>2.8110000000000004</c:v>
                </c:pt>
                <c:pt idx="336">
                  <c:v>2.8330000000000002</c:v>
                </c:pt>
                <c:pt idx="337">
                  <c:v>2.7930000000000001</c:v>
                </c:pt>
                <c:pt idx="338">
                  <c:v>2.7960000000000003</c:v>
                </c:pt>
                <c:pt idx="339">
                  <c:v>2.8730000000000002</c:v>
                </c:pt>
                <c:pt idx="340">
                  <c:v>2.91</c:v>
                </c:pt>
                <c:pt idx="341">
                  <c:v>2.9279999999999999</c:v>
                </c:pt>
                <c:pt idx="342">
                  <c:v>2.95</c:v>
                </c:pt>
                <c:pt idx="343">
                  <c:v>2.9550000000000001</c:v>
                </c:pt>
                <c:pt idx="344">
                  <c:v>3.0039999999999996</c:v>
                </c:pt>
                <c:pt idx="345">
                  <c:v>2.9580000000000002</c:v>
                </c:pt>
                <c:pt idx="346">
                  <c:v>2.8769999999999998</c:v>
                </c:pt>
                <c:pt idx="347">
                  <c:v>2.8</c:v>
                </c:pt>
                <c:pt idx="348">
                  <c:v>2.68</c:v>
                </c:pt>
                <c:pt idx="349">
                  <c:v>2.5630000000000002</c:v>
                </c:pt>
                <c:pt idx="350">
                  <c:v>2.4409999999999998</c:v>
                </c:pt>
                <c:pt idx="351">
                  <c:v>2.3199999999999998</c:v>
                </c:pt>
                <c:pt idx="352">
                  <c:v>2.2629999999999999</c:v>
                </c:pt>
                <c:pt idx="353">
                  <c:v>2.222</c:v>
                </c:pt>
                <c:pt idx="354">
                  <c:v>2.1949999999999998</c:v>
                </c:pt>
                <c:pt idx="355">
                  <c:v>2.1859999999999999</c:v>
                </c:pt>
                <c:pt idx="356">
                  <c:v>2.2040000000000002</c:v>
                </c:pt>
                <c:pt idx="357">
                  <c:v>2.1890000000000001</c:v>
                </c:pt>
                <c:pt idx="358">
                  <c:v>2.2159999999999997</c:v>
                </c:pt>
                <c:pt idx="359">
                  <c:v>2.218</c:v>
                </c:pt>
                <c:pt idx="360">
                  <c:v>2.2210000000000001</c:v>
                </c:pt>
                <c:pt idx="361">
                  <c:v>2.2769999999999997</c:v>
                </c:pt>
                <c:pt idx="362">
                  <c:v>2.2669999999999999</c:v>
                </c:pt>
                <c:pt idx="363">
                  <c:v>2.29</c:v>
                </c:pt>
                <c:pt idx="364">
                  <c:v>2.3029999999999999</c:v>
                </c:pt>
                <c:pt idx="365">
                  <c:v>2.2959999999999998</c:v>
                </c:pt>
                <c:pt idx="366">
                  <c:v>2.258</c:v>
                </c:pt>
                <c:pt idx="367">
                  <c:v>2.173</c:v>
                </c:pt>
                <c:pt idx="368">
                  <c:v>2.1069999999999998</c:v>
                </c:pt>
                <c:pt idx="369">
                  <c:v>2.1190000000000002</c:v>
                </c:pt>
                <c:pt idx="370">
                  <c:v>2.1509999999999998</c:v>
                </c:pt>
                <c:pt idx="371">
                  <c:v>2.198</c:v>
                </c:pt>
                <c:pt idx="372">
                  <c:v>2.2509999999999999</c:v>
                </c:pt>
                <c:pt idx="373">
                  <c:v>2.3380000000000001</c:v>
                </c:pt>
                <c:pt idx="374">
                  <c:v>2.46</c:v>
                </c:pt>
                <c:pt idx="375">
                  <c:v>2.4990000000000001</c:v>
                </c:pt>
                <c:pt idx="376">
                  <c:v>2.5110000000000001</c:v>
                </c:pt>
                <c:pt idx="377">
                  <c:v>2.54</c:v>
                </c:pt>
                <c:pt idx="378">
                  <c:v>2.6360000000000001</c:v>
                </c:pt>
                <c:pt idx="379">
                  <c:v>2.7460000000000004</c:v>
                </c:pt>
                <c:pt idx="380">
                  <c:v>2.8220000000000001</c:v>
                </c:pt>
                <c:pt idx="381">
                  <c:v>2.8110000000000004</c:v>
                </c:pt>
                <c:pt idx="382">
                  <c:v>2.9219999999999997</c:v>
                </c:pt>
                <c:pt idx="383">
                  <c:v>3.0019999999999998</c:v>
                </c:pt>
                <c:pt idx="384">
                  <c:v>3.069</c:v>
                </c:pt>
                <c:pt idx="385">
                  <c:v>3.2110000000000003</c:v>
                </c:pt>
                <c:pt idx="386">
                  <c:v>3.1949999999999998</c:v>
                </c:pt>
                <c:pt idx="387">
                  <c:v>3.1319999999999997</c:v>
                </c:pt>
                <c:pt idx="388">
                  <c:v>3.04</c:v>
                </c:pt>
                <c:pt idx="389">
                  <c:v>2.9739999999999998</c:v>
                </c:pt>
                <c:pt idx="390">
                  <c:v>2.9510000000000001</c:v>
                </c:pt>
                <c:pt idx="391">
                  <c:v>2.9330000000000003</c:v>
                </c:pt>
                <c:pt idx="392">
                  <c:v>2.9710000000000001</c:v>
                </c:pt>
                <c:pt idx="393">
                  <c:v>3.0460000000000003</c:v>
                </c:pt>
                <c:pt idx="394">
                  <c:v>2.9380000000000002</c:v>
                </c:pt>
                <c:pt idx="395">
                  <c:v>2.8489999999999998</c:v>
                </c:pt>
                <c:pt idx="396">
                  <c:v>2.8160000000000003</c:v>
                </c:pt>
                <c:pt idx="397">
                  <c:v>2.7519999999999998</c:v>
                </c:pt>
                <c:pt idx="398">
                  <c:v>2.7829999999999999</c:v>
                </c:pt>
                <c:pt idx="399">
                  <c:v>2.7560000000000002</c:v>
                </c:pt>
                <c:pt idx="400">
                  <c:v>2.8180000000000001</c:v>
                </c:pt>
                <c:pt idx="401">
                  <c:v>2.84</c:v>
                </c:pt>
                <c:pt idx="402">
                  <c:v>2.7919999999999998</c:v>
                </c:pt>
                <c:pt idx="403">
                  <c:v>2.8160000000000003</c:v>
                </c:pt>
                <c:pt idx="404">
                  <c:v>2.7839999999999998</c:v>
                </c:pt>
                <c:pt idx="405">
                  <c:v>2.7610000000000001</c:v>
                </c:pt>
                <c:pt idx="406">
                  <c:v>2.7460000000000004</c:v>
                </c:pt>
                <c:pt idx="407">
                  <c:v>2.806</c:v>
                </c:pt>
                <c:pt idx="408">
                  <c:v>2.859</c:v>
                </c:pt>
                <c:pt idx="409">
                  <c:v>3.0069999999999997</c:v>
                </c:pt>
                <c:pt idx="410">
                  <c:v>3.1010000000000004</c:v>
                </c:pt>
                <c:pt idx="411">
                  <c:v>3.077</c:v>
                </c:pt>
                <c:pt idx="412">
                  <c:v>3.0720000000000001</c:v>
                </c:pt>
                <c:pt idx="413">
                  <c:v>3.0289999999999999</c:v>
                </c:pt>
                <c:pt idx="414">
                  <c:v>2.9569999999999999</c:v>
                </c:pt>
                <c:pt idx="415">
                  <c:v>2.9619999999999997</c:v>
                </c:pt>
                <c:pt idx="416">
                  <c:v>2.9430000000000001</c:v>
                </c:pt>
                <c:pt idx="417">
                  <c:v>3.028</c:v>
                </c:pt>
                <c:pt idx="418">
                  <c:v>3.0880000000000001</c:v>
                </c:pt>
                <c:pt idx="419">
                  <c:v>3.0410000000000004</c:v>
                </c:pt>
                <c:pt idx="420">
                  <c:v>2.9910000000000001</c:v>
                </c:pt>
                <c:pt idx="421">
                  <c:v>2.9530000000000003</c:v>
                </c:pt>
                <c:pt idx="422">
                  <c:v>2.9660000000000002</c:v>
                </c:pt>
                <c:pt idx="423">
                  <c:v>2.9470000000000001</c:v>
                </c:pt>
                <c:pt idx="424">
                  <c:v>3.0350000000000001</c:v>
                </c:pt>
                <c:pt idx="425">
                  <c:v>3.1150000000000002</c:v>
                </c:pt>
                <c:pt idx="426">
                  <c:v>3.137</c:v>
                </c:pt>
                <c:pt idx="427">
                  <c:v>3.2</c:v>
                </c:pt>
                <c:pt idx="428">
                  <c:v>3.2569999999999997</c:v>
                </c:pt>
                <c:pt idx="429">
                  <c:v>3.2239999999999998</c:v>
                </c:pt>
                <c:pt idx="430">
                  <c:v>3.2589999999999999</c:v>
                </c:pt>
                <c:pt idx="431">
                  <c:v>3.2989999999999999</c:v>
                </c:pt>
                <c:pt idx="432">
                  <c:v>3.35</c:v>
                </c:pt>
                <c:pt idx="433">
                  <c:v>3.4670000000000001</c:v>
                </c:pt>
                <c:pt idx="434">
                  <c:v>3.5660000000000003</c:v>
                </c:pt>
                <c:pt idx="435">
                  <c:v>3.5710000000000002</c:v>
                </c:pt>
                <c:pt idx="436">
                  <c:v>3.694</c:v>
                </c:pt>
                <c:pt idx="437">
                  <c:v>3.762</c:v>
                </c:pt>
                <c:pt idx="438">
                  <c:v>3.9130000000000003</c:v>
                </c:pt>
                <c:pt idx="439">
                  <c:v>3.9319999999999999</c:v>
                </c:pt>
                <c:pt idx="440">
                  <c:v>3.9789999999999996</c:v>
                </c:pt>
                <c:pt idx="441">
                  <c:v>4.0069999999999997</c:v>
                </c:pt>
                <c:pt idx="442">
                  <c:v>4.0019999999999998</c:v>
                </c:pt>
                <c:pt idx="443">
                  <c:v>4.0270000000000001</c:v>
                </c:pt>
                <c:pt idx="444">
                  <c:v>4.0510000000000002</c:v>
                </c:pt>
                <c:pt idx="445">
                  <c:v>4.0539999999999994</c:v>
                </c:pt>
                <c:pt idx="446">
                  <c:v>4.0049999999999999</c:v>
                </c:pt>
                <c:pt idx="447">
                  <c:v>3.8960000000000004</c:v>
                </c:pt>
                <c:pt idx="448">
                  <c:v>3.8280000000000003</c:v>
                </c:pt>
                <c:pt idx="449">
                  <c:v>3.7639999999999998</c:v>
                </c:pt>
                <c:pt idx="450">
                  <c:v>3.7060000000000004</c:v>
                </c:pt>
                <c:pt idx="451">
                  <c:v>3.66</c:v>
                </c:pt>
                <c:pt idx="452">
                  <c:v>3.6669999999999998</c:v>
                </c:pt>
                <c:pt idx="453">
                  <c:v>3.637</c:v>
                </c:pt>
                <c:pt idx="454">
                  <c:v>3.867</c:v>
                </c:pt>
                <c:pt idx="455">
                  <c:v>3.7319999999999998</c:v>
                </c:pt>
                <c:pt idx="456">
                  <c:v>3.6439999999999997</c:v>
                </c:pt>
                <c:pt idx="457">
                  <c:v>3.4849999999999999</c:v>
                </c:pt>
                <c:pt idx="458">
                  <c:v>3.109</c:v>
                </c:pt>
                <c:pt idx="459">
                  <c:v>2.855</c:v>
                </c:pt>
                <c:pt idx="460">
                  <c:v>2.589</c:v>
                </c:pt>
                <c:pt idx="461">
                  <c:v>2.34</c:v>
                </c:pt>
                <c:pt idx="462">
                  <c:v>2.17</c:v>
                </c:pt>
                <c:pt idx="463">
                  <c:v>2.0269999999999997</c:v>
                </c:pt>
                <c:pt idx="464">
                  <c:v>1.857</c:v>
                </c:pt>
                <c:pt idx="465">
                  <c:v>1.79</c:v>
                </c:pt>
                <c:pt idx="466">
                  <c:v>1.681</c:v>
                </c:pt>
                <c:pt idx="467">
                  <c:v>1.6480000000000001</c:v>
                </c:pt>
                <c:pt idx="468">
                  <c:v>1.635</c:v>
                </c:pt>
                <c:pt idx="469">
                  <c:v>1.59</c:v>
                </c:pt>
                <c:pt idx="470">
                  <c:v>1.6719999999999999</c:v>
                </c:pt>
                <c:pt idx="471">
                  <c:v>1.7719999999999998</c:v>
                </c:pt>
                <c:pt idx="472">
                  <c:v>1.8319999999999999</c:v>
                </c:pt>
                <c:pt idx="473">
                  <c:v>1.8130000000000002</c:v>
                </c:pt>
                <c:pt idx="474">
                  <c:v>1.871</c:v>
                </c:pt>
                <c:pt idx="475">
                  <c:v>1.8969999999999998</c:v>
                </c:pt>
                <c:pt idx="476">
                  <c:v>1.931</c:v>
                </c:pt>
                <c:pt idx="477">
                  <c:v>1.8680000000000001</c:v>
                </c:pt>
                <c:pt idx="478">
                  <c:v>1.91</c:v>
                </c:pt>
                <c:pt idx="479">
                  <c:v>1.9180000000000001</c:v>
                </c:pt>
                <c:pt idx="480">
                  <c:v>1.885</c:v>
                </c:pt>
                <c:pt idx="481">
                  <c:v>1.944</c:v>
                </c:pt>
                <c:pt idx="482">
                  <c:v>2.0299999999999998</c:v>
                </c:pt>
                <c:pt idx="483">
                  <c:v>2.0110000000000001</c:v>
                </c:pt>
                <c:pt idx="484">
                  <c:v>2.0249999999999999</c:v>
                </c:pt>
                <c:pt idx="485">
                  <c:v>2.0310000000000001</c:v>
                </c:pt>
                <c:pt idx="486">
                  <c:v>2.016</c:v>
                </c:pt>
                <c:pt idx="487">
                  <c:v>2.0449999999999999</c:v>
                </c:pt>
                <c:pt idx="488">
                  <c:v>2.218</c:v>
                </c:pt>
                <c:pt idx="489">
                  <c:v>2.2810000000000001</c:v>
                </c:pt>
                <c:pt idx="490">
                  <c:v>2.4140000000000001</c:v>
                </c:pt>
                <c:pt idx="491">
                  <c:v>2.5019999999999998</c:v>
                </c:pt>
                <c:pt idx="492">
                  <c:v>2.6</c:v>
                </c:pt>
                <c:pt idx="493">
                  <c:v>2.6389999999999998</c:v>
                </c:pt>
                <c:pt idx="494">
                  <c:v>2.65</c:v>
                </c:pt>
                <c:pt idx="495">
                  <c:v>2.593</c:v>
                </c:pt>
                <c:pt idx="496">
                  <c:v>2.5630000000000002</c:v>
                </c:pt>
                <c:pt idx="497">
                  <c:v>2.4790000000000001</c:v>
                </c:pt>
                <c:pt idx="498">
                  <c:v>2.411</c:v>
                </c:pt>
                <c:pt idx="499">
                  <c:v>2.46</c:v>
                </c:pt>
                <c:pt idx="500">
                  <c:v>2.5110000000000001</c:v>
                </c:pt>
                <c:pt idx="501">
                  <c:v>2.5960000000000001</c:v>
                </c:pt>
                <c:pt idx="502">
                  <c:v>2.58</c:v>
                </c:pt>
                <c:pt idx="503">
                  <c:v>2.5720000000000001</c:v>
                </c:pt>
                <c:pt idx="504">
                  <c:v>2.5529999999999999</c:v>
                </c:pt>
                <c:pt idx="505">
                  <c:v>2.5190000000000001</c:v>
                </c:pt>
                <c:pt idx="506">
                  <c:v>2.4990000000000001</c:v>
                </c:pt>
                <c:pt idx="507">
                  <c:v>2.4769999999999999</c:v>
                </c:pt>
                <c:pt idx="508">
                  <c:v>2.4249999999999998</c:v>
                </c:pt>
                <c:pt idx="509">
                  <c:v>2.3959999999999999</c:v>
                </c:pt>
                <c:pt idx="510">
                  <c:v>2.4319999999999999</c:v>
                </c:pt>
                <c:pt idx="511">
                  <c:v>2.532</c:v>
                </c:pt>
                <c:pt idx="512">
                  <c:v>2.641</c:v>
                </c:pt>
                <c:pt idx="513">
                  <c:v>2.66</c:v>
                </c:pt>
                <c:pt idx="514">
                  <c:v>2.6269999999999998</c:v>
                </c:pt>
                <c:pt idx="515">
                  <c:v>2.585</c:v>
                </c:pt>
                <c:pt idx="516">
                  <c:v>2.6030000000000002</c:v>
                </c:pt>
                <c:pt idx="517">
                  <c:v>2.5939999999999999</c:v>
                </c:pt>
                <c:pt idx="518">
                  <c:v>2.6010000000000004</c:v>
                </c:pt>
                <c:pt idx="519">
                  <c:v>2.56</c:v>
                </c:pt>
                <c:pt idx="520">
                  <c:v>2.5459999999999998</c:v>
                </c:pt>
                <c:pt idx="521">
                  <c:v>2.5639999999999996</c:v>
                </c:pt>
                <c:pt idx="522">
                  <c:v>2.6269999999999998</c:v>
                </c:pt>
                <c:pt idx="523">
                  <c:v>2.7170000000000001</c:v>
                </c:pt>
                <c:pt idx="524">
                  <c:v>2.7030000000000003</c:v>
                </c:pt>
                <c:pt idx="525">
                  <c:v>2.6660000000000004</c:v>
                </c:pt>
                <c:pt idx="526">
                  <c:v>2.6180000000000003</c:v>
                </c:pt>
                <c:pt idx="527">
                  <c:v>2.6110000000000002</c:v>
                </c:pt>
                <c:pt idx="528">
                  <c:v>2.5630000000000002</c:v>
                </c:pt>
                <c:pt idx="529">
                  <c:v>2.6210000000000004</c:v>
                </c:pt>
                <c:pt idx="530">
                  <c:v>2.6710000000000003</c:v>
                </c:pt>
                <c:pt idx="531">
                  <c:v>2.7210000000000001</c:v>
                </c:pt>
                <c:pt idx="532">
                  <c:v>2.76</c:v>
                </c:pt>
                <c:pt idx="533">
                  <c:v>2.7919999999999998</c:v>
                </c:pt>
                <c:pt idx="534">
                  <c:v>2.7650000000000001</c:v>
                </c:pt>
                <c:pt idx="535">
                  <c:v>2.7949999999999999</c:v>
                </c:pt>
                <c:pt idx="536">
                  <c:v>2.8289999999999997</c:v>
                </c:pt>
                <c:pt idx="537">
                  <c:v>2.8310000000000004</c:v>
                </c:pt>
                <c:pt idx="538">
                  <c:v>2.8149999999999999</c:v>
                </c:pt>
                <c:pt idx="539">
                  <c:v>2.8639999999999999</c:v>
                </c:pt>
                <c:pt idx="540">
                  <c:v>2.87</c:v>
                </c:pt>
                <c:pt idx="541">
                  <c:v>2.823</c:v>
                </c:pt>
                <c:pt idx="542">
                  <c:v>2.7410000000000001</c:v>
                </c:pt>
                <c:pt idx="543">
                  <c:v>2.6789999999999998</c:v>
                </c:pt>
                <c:pt idx="544">
                  <c:v>2.6739999999999999</c:v>
                </c:pt>
                <c:pt idx="545">
                  <c:v>2.6519999999999997</c:v>
                </c:pt>
                <c:pt idx="546">
                  <c:v>2.6960000000000002</c:v>
                </c:pt>
                <c:pt idx="547">
                  <c:v>2.7119999999999997</c:v>
                </c:pt>
                <c:pt idx="548">
                  <c:v>2.6760000000000002</c:v>
                </c:pt>
                <c:pt idx="549">
                  <c:v>2.6660000000000004</c:v>
                </c:pt>
                <c:pt idx="550">
                  <c:v>2.6719999999999997</c:v>
                </c:pt>
                <c:pt idx="551">
                  <c:v>2.7030000000000003</c:v>
                </c:pt>
                <c:pt idx="552">
                  <c:v>2.6869999999999998</c:v>
                </c:pt>
                <c:pt idx="553">
                  <c:v>2.74</c:v>
                </c:pt>
                <c:pt idx="554">
                  <c:v>2.6960000000000002</c:v>
                </c:pt>
                <c:pt idx="555">
                  <c:v>2.653</c:v>
                </c:pt>
                <c:pt idx="556">
                  <c:v>2.64</c:v>
                </c:pt>
              </c:numCache>
            </c:numRef>
          </c:val>
          <c:smooth val="0"/>
          <c:extLst>
            <c:ext xmlns:c16="http://schemas.microsoft.com/office/drawing/2014/chart" uri="{C3380CC4-5D6E-409C-BE32-E72D297353CC}">
              <c16:uniqueId val="{00000001-BC7E-4442-9F8E-0DB32286D9B8}"/>
            </c:ext>
          </c:extLst>
        </c:ser>
        <c:ser>
          <c:idx val="1"/>
          <c:order val="1"/>
          <c:tx>
            <c:v>Forecast</c:v>
          </c:tx>
          <c:val>
            <c:numRef>
              <c:f>'Q5 - Gasoline Prices'!$L$4:$L$560</c:f>
              <c:numCache>
                <c:formatCode>"$"#,##0.00</c:formatCode>
                <c:ptCount val="557"/>
                <c:pt idx="0" formatCode="General">
                  <c:v>#N/A</c:v>
                </c:pt>
                <c:pt idx="1">
                  <c:v>1.26</c:v>
                </c:pt>
                <c:pt idx="2" formatCode="General">
                  <c:v>1.2592000000000001</c:v>
                </c:pt>
                <c:pt idx="3" formatCode="General">
                  <c:v>1.2600800000000001</c:v>
                </c:pt>
                <c:pt idx="4" formatCode="General">
                  <c:v>1.2647720000000002</c:v>
                </c:pt>
                <c:pt idx="5" formatCode="General">
                  <c:v>1.2689948000000002</c:v>
                </c:pt>
                <c:pt idx="6" formatCode="General">
                  <c:v>1.27399532</c:v>
                </c:pt>
                <c:pt idx="7" formatCode="General">
                  <c:v>1.2815957880000002</c:v>
                </c:pt>
                <c:pt idx="8" formatCode="General">
                  <c:v>1.2934362092</c:v>
                </c:pt>
                <c:pt idx="9" formatCode="General">
                  <c:v>1.3053925882799999</c:v>
                </c:pt>
                <c:pt idx="10" formatCode="General">
                  <c:v>1.3238533294520001</c:v>
                </c:pt>
                <c:pt idx="11" formatCode="General">
                  <c:v>1.3425679965068</c:v>
                </c:pt>
                <c:pt idx="12" formatCode="General">
                  <c:v>1.35911119685612</c:v>
                </c:pt>
                <c:pt idx="13" formatCode="General">
                  <c:v>1.3716000771705081</c:v>
                </c:pt>
                <c:pt idx="14" formatCode="General">
                  <c:v>1.3822400694534573</c:v>
                </c:pt>
                <c:pt idx="15" formatCode="General">
                  <c:v>1.3887160625081116</c:v>
                </c:pt>
                <c:pt idx="16" formatCode="General">
                  <c:v>1.3913444562573005</c:v>
                </c:pt>
                <c:pt idx="17" formatCode="General">
                  <c:v>1.3928100106315706</c:v>
                </c:pt>
                <c:pt idx="18" formatCode="General">
                  <c:v>1.3921290095684136</c:v>
                </c:pt>
                <c:pt idx="19" formatCode="General">
                  <c:v>1.3956161086115724</c:v>
                </c:pt>
                <c:pt idx="20" formatCode="General">
                  <c:v>1.4026544977504152</c:v>
                </c:pt>
                <c:pt idx="21" formatCode="General">
                  <c:v>1.4117890479753736</c:v>
                </c:pt>
                <c:pt idx="22" formatCode="General">
                  <c:v>1.4215101431778363</c:v>
                </c:pt>
                <c:pt idx="23" formatCode="General">
                  <c:v>1.4328591288600527</c:v>
                </c:pt>
                <c:pt idx="24" formatCode="General">
                  <c:v>1.4502732159740475</c:v>
                </c:pt>
                <c:pt idx="25" formatCode="General">
                  <c:v>1.4716458943766428</c:v>
                </c:pt>
                <c:pt idx="26" formatCode="General">
                  <c:v>1.4885813049389784</c:v>
                </c:pt>
                <c:pt idx="27" formatCode="General">
                  <c:v>1.5003231744450807</c:v>
                </c:pt>
                <c:pt idx="28" formatCode="General">
                  <c:v>1.5073908570005727</c:v>
                </c:pt>
                <c:pt idx="29" formatCode="General">
                  <c:v>1.5087517713005156</c:v>
                </c:pt>
                <c:pt idx="30" formatCode="General">
                  <c:v>1.5077765941704642</c:v>
                </c:pt>
                <c:pt idx="31" formatCode="General">
                  <c:v>1.5016989347534178</c:v>
                </c:pt>
                <c:pt idx="32" formatCode="General">
                  <c:v>1.495229041278076</c:v>
                </c:pt>
                <c:pt idx="33" formatCode="General">
                  <c:v>1.4877061371502682</c:v>
                </c:pt>
                <c:pt idx="34" formatCode="General">
                  <c:v>1.4833355234352414</c:v>
                </c:pt>
                <c:pt idx="35" formatCode="General">
                  <c:v>1.4806019710917173</c:v>
                </c:pt>
                <c:pt idx="36" formatCode="General">
                  <c:v>1.4827417739825455</c:v>
                </c:pt>
                <c:pt idx="37" formatCode="General">
                  <c:v>1.4879675965842909</c:v>
                </c:pt>
                <c:pt idx="38" formatCode="General">
                  <c:v>1.4930708369258618</c:v>
                </c:pt>
                <c:pt idx="39" formatCode="General">
                  <c:v>1.4962637532332759</c:v>
                </c:pt>
                <c:pt idx="40" formatCode="General">
                  <c:v>1.4964373779099482</c:v>
                </c:pt>
                <c:pt idx="41" formatCode="General">
                  <c:v>1.4940936401189535</c:v>
                </c:pt>
                <c:pt idx="42" formatCode="General">
                  <c:v>1.4962842761070581</c:v>
                </c:pt>
                <c:pt idx="43" formatCode="General">
                  <c:v>1.4998558484963522</c:v>
                </c:pt>
                <c:pt idx="44" formatCode="General">
                  <c:v>1.5021702636467171</c:v>
                </c:pt>
                <c:pt idx="45" formatCode="General">
                  <c:v>1.5021532372820454</c:v>
                </c:pt>
                <c:pt idx="46" formatCode="General">
                  <c:v>1.5020379135538411</c:v>
                </c:pt>
                <c:pt idx="47" formatCode="General">
                  <c:v>1.5005341221984572</c:v>
                </c:pt>
                <c:pt idx="48" formatCode="General">
                  <c:v>1.4993807099786116</c:v>
                </c:pt>
                <c:pt idx="49" formatCode="General">
                  <c:v>1.4958426389807506</c:v>
                </c:pt>
                <c:pt idx="50" formatCode="General">
                  <c:v>1.4887583750826756</c:v>
                </c:pt>
                <c:pt idx="51" formatCode="General">
                  <c:v>1.4794825375744081</c:v>
                </c:pt>
                <c:pt idx="52" formatCode="General">
                  <c:v>1.4703342838169673</c:v>
                </c:pt>
                <c:pt idx="53" formatCode="General">
                  <c:v>1.4610008554352705</c:v>
                </c:pt>
                <c:pt idx="54" formatCode="General">
                  <c:v>1.4549007698917433</c:v>
                </c:pt>
                <c:pt idx="55" formatCode="General">
                  <c:v>1.455210692902569</c:v>
                </c:pt>
                <c:pt idx="56" formatCode="General">
                  <c:v>1.4552896236123121</c:v>
                </c:pt>
                <c:pt idx="57" formatCode="General">
                  <c:v>1.4543606612510809</c:v>
                </c:pt>
                <c:pt idx="58" formatCode="General">
                  <c:v>1.451524595125973</c:v>
                </c:pt>
                <c:pt idx="59" formatCode="General">
                  <c:v>1.4523721356133756</c:v>
                </c:pt>
                <c:pt idx="60" formatCode="General">
                  <c:v>1.4500349220520381</c:v>
                </c:pt>
                <c:pt idx="61" formatCode="General">
                  <c:v>1.4460314298468344</c:v>
                </c:pt>
                <c:pt idx="62" formatCode="General">
                  <c:v>1.4407282868621509</c:v>
                </c:pt>
                <c:pt idx="63" formatCode="General">
                  <c:v>1.435355458175936</c:v>
                </c:pt>
                <c:pt idx="64" formatCode="General">
                  <c:v>1.4295199123583424</c:v>
                </c:pt>
                <c:pt idx="65" formatCode="General">
                  <c:v>1.4244679211225082</c:v>
                </c:pt>
                <c:pt idx="66" formatCode="General">
                  <c:v>1.4231211290102574</c:v>
                </c:pt>
                <c:pt idx="67" formatCode="General">
                  <c:v>1.4277090161092318</c:v>
                </c:pt>
                <c:pt idx="68" formatCode="General">
                  <c:v>1.4384381144983087</c:v>
                </c:pt>
                <c:pt idx="69" formatCode="General">
                  <c:v>1.453194303048478</c:v>
                </c:pt>
                <c:pt idx="70" formatCode="General">
                  <c:v>1.4663748727436303</c:v>
                </c:pt>
                <c:pt idx="71" formatCode="General">
                  <c:v>1.4856373854692673</c:v>
                </c:pt>
                <c:pt idx="72" formatCode="General">
                  <c:v>1.5033736469223404</c:v>
                </c:pt>
                <c:pt idx="73" formatCode="General">
                  <c:v>1.5167362822301065</c:v>
                </c:pt>
                <c:pt idx="74" formatCode="General">
                  <c:v>1.5306626540070958</c:v>
                </c:pt>
                <c:pt idx="75" formatCode="General">
                  <c:v>1.5405963886063863</c:v>
                </c:pt>
                <c:pt idx="76" formatCode="General">
                  <c:v>1.5445367497457476</c:v>
                </c:pt>
                <c:pt idx="77" formatCode="General">
                  <c:v>1.5426830747711731</c:v>
                </c:pt>
                <c:pt idx="78" formatCode="General">
                  <c:v>1.5338147672940559</c:v>
                </c:pt>
                <c:pt idx="79" formatCode="General">
                  <c:v>1.5188332905646504</c:v>
                </c:pt>
                <c:pt idx="80" formatCode="General">
                  <c:v>1.5019499615081855</c:v>
                </c:pt>
                <c:pt idx="81" formatCode="General">
                  <c:v>1.4847549653573671</c:v>
                </c:pt>
                <c:pt idx="82" formatCode="General">
                  <c:v>1.4680794688216303</c:v>
                </c:pt>
                <c:pt idx="83" formatCode="General">
                  <c:v>1.4531715219394672</c:v>
                </c:pt>
                <c:pt idx="84" formatCode="General">
                  <c:v>1.4397543697455204</c:v>
                </c:pt>
                <c:pt idx="85" formatCode="General">
                  <c:v>1.4304789327709684</c:v>
                </c:pt>
                <c:pt idx="86" formatCode="General">
                  <c:v>1.4273310394938714</c:v>
                </c:pt>
                <c:pt idx="87" formatCode="General">
                  <c:v>1.4325979355444842</c:v>
                </c:pt>
                <c:pt idx="88" formatCode="General">
                  <c:v>1.4431381419900358</c:v>
                </c:pt>
                <c:pt idx="89" formatCode="General">
                  <c:v>1.4499243277910323</c:v>
                </c:pt>
                <c:pt idx="90" formatCode="General">
                  <c:v>1.456531895011929</c:v>
                </c:pt>
                <c:pt idx="91" formatCode="General">
                  <c:v>1.4568787055107362</c:v>
                </c:pt>
                <c:pt idx="92" formatCode="General">
                  <c:v>1.4492908349596627</c:v>
                </c:pt>
                <c:pt idx="93" formatCode="General">
                  <c:v>1.4353617514636965</c:v>
                </c:pt>
                <c:pt idx="94" formatCode="General">
                  <c:v>1.418225576317327</c:v>
                </c:pt>
                <c:pt idx="95" formatCode="General">
                  <c:v>1.3985030186855942</c:v>
                </c:pt>
                <c:pt idx="96" formatCode="General">
                  <c:v>1.3779527168170349</c:v>
                </c:pt>
                <c:pt idx="97" formatCode="General">
                  <c:v>1.3571574451353314</c:v>
                </c:pt>
                <c:pt idx="98" formatCode="General">
                  <c:v>1.3361417006217984</c:v>
                </c:pt>
                <c:pt idx="99" formatCode="General">
                  <c:v>1.3165275305596187</c:v>
                </c:pt>
                <c:pt idx="100" formatCode="General">
                  <c:v>1.2945747775036567</c:v>
                </c:pt>
                <c:pt idx="101" formatCode="General">
                  <c:v>1.2735172997532911</c:v>
                </c:pt>
                <c:pt idx="102" formatCode="General">
                  <c:v>1.253665569777962</c:v>
                </c:pt>
                <c:pt idx="103" formatCode="General">
                  <c:v>1.2324990128001658</c:v>
                </c:pt>
                <c:pt idx="104" formatCode="General">
                  <c:v>1.2155491115201493</c:v>
                </c:pt>
                <c:pt idx="105" formatCode="General">
                  <c:v>1.2035942003681344</c:v>
                </c:pt>
                <c:pt idx="106" formatCode="General">
                  <c:v>1.1941347803313209</c:v>
                </c:pt>
                <c:pt idx="107" formatCode="General">
                  <c:v>1.1846213022981891</c:v>
                </c:pt>
                <c:pt idx="108" formatCode="General">
                  <c:v>1.1748591720683703</c:v>
                </c:pt>
                <c:pt idx="109" formatCode="General">
                  <c:v>1.1654732548615334</c:v>
                </c:pt>
                <c:pt idx="110" formatCode="General">
                  <c:v>1.15872592937538</c:v>
                </c:pt>
                <c:pt idx="111" formatCode="General">
                  <c:v>1.1513533364378421</c:v>
                </c:pt>
                <c:pt idx="112" formatCode="General">
                  <c:v>1.145118002794058</c:v>
                </c:pt>
                <c:pt idx="113" formatCode="General">
                  <c:v>1.1393062025146523</c:v>
                </c:pt>
                <c:pt idx="114" formatCode="General">
                  <c:v>1.137175582263187</c:v>
                </c:pt>
                <c:pt idx="115" formatCode="General">
                  <c:v>1.1428580240368684</c:v>
                </c:pt>
                <c:pt idx="116" formatCode="General">
                  <c:v>1.1547722216331817</c:v>
                </c:pt>
                <c:pt idx="117" formatCode="General">
                  <c:v>1.1700949994698635</c:v>
                </c:pt>
                <c:pt idx="118" formatCode="General">
                  <c:v>1.186985499522877</c:v>
                </c:pt>
                <c:pt idx="119" formatCode="General">
                  <c:v>1.2064869495705892</c:v>
                </c:pt>
                <c:pt idx="120" formatCode="General">
                  <c:v>1.2226382546135304</c:v>
                </c:pt>
                <c:pt idx="121" formatCode="General">
                  <c:v>1.2370744291521774</c:v>
                </c:pt>
                <c:pt idx="122" formatCode="General">
                  <c:v>1.2486669862369597</c:v>
                </c:pt>
                <c:pt idx="123" formatCode="General">
                  <c:v>1.2594002876132637</c:v>
                </c:pt>
                <c:pt idx="124" formatCode="General">
                  <c:v>1.2683602588519374</c:v>
                </c:pt>
                <c:pt idx="125" formatCode="General">
                  <c:v>1.2775242329667438</c:v>
                </c:pt>
                <c:pt idx="126" formatCode="General">
                  <c:v>1.2845718096700696</c:v>
                </c:pt>
                <c:pt idx="127" formatCode="General">
                  <c:v>1.2914146287030626</c:v>
                </c:pt>
                <c:pt idx="128" formatCode="General">
                  <c:v>1.2954731658327563</c:v>
                </c:pt>
                <c:pt idx="129" formatCode="General">
                  <c:v>1.2994258492494806</c:v>
                </c:pt>
                <c:pt idx="130" formatCode="General">
                  <c:v>1.3036832643245324</c:v>
                </c:pt>
                <c:pt idx="131" formatCode="General">
                  <c:v>1.3090149378920792</c:v>
                </c:pt>
                <c:pt idx="132" formatCode="General">
                  <c:v>1.3126134441028714</c:v>
                </c:pt>
                <c:pt idx="133" formatCode="General">
                  <c:v>1.3174520996925843</c:v>
                </c:pt>
                <c:pt idx="134" formatCode="General">
                  <c:v>1.3238068897233259</c:v>
                </c:pt>
                <c:pt idx="135" formatCode="General">
                  <c:v>1.3290262007509934</c:v>
                </c:pt>
                <c:pt idx="136" formatCode="General">
                  <c:v>1.331623580675894</c:v>
                </c:pt>
                <c:pt idx="137" formatCode="General">
                  <c:v>1.3339612226083046</c:v>
                </c:pt>
                <c:pt idx="138" formatCode="General">
                  <c:v>1.3362651003474741</c:v>
                </c:pt>
                <c:pt idx="139" formatCode="General">
                  <c:v>1.3391385903127269</c:v>
                </c:pt>
                <c:pt idx="140" formatCode="General">
                  <c:v>1.3405247312814541</c:v>
                </c:pt>
                <c:pt idx="141" formatCode="General">
                  <c:v>1.3419722581533087</c:v>
                </c:pt>
                <c:pt idx="142" formatCode="General">
                  <c:v>1.3444750323379779</c:v>
                </c:pt>
                <c:pt idx="143" formatCode="General">
                  <c:v>1.3457275291041801</c:v>
                </c:pt>
                <c:pt idx="144" formatCode="General">
                  <c:v>1.3496547761937623</c:v>
                </c:pt>
                <c:pt idx="145" formatCode="General">
                  <c:v>1.356289298574386</c:v>
                </c:pt>
                <c:pt idx="146" formatCode="General">
                  <c:v>1.3628603687169476</c:v>
                </c:pt>
                <c:pt idx="147" formatCode="General">
                  <c:v>1.370874331845253</c:v>
                </c:pt>
                <c:pt idx="148" formatCode="General">
                  <c:v>1.3764868986607277</c:v>
                </c:pt>
                <c:pt idx="149" formatCode="General">
                  <c:v>1.3815382087946551</c:v>
                </c:pt>
                <c:pt idx="150" formatCode="General">
                  <c:v>1.3839843879151896</c:v>
                </c:pt>
                <c:pt idx="151" formatCode="General">
                  <c:v>1.3825859491236707</c:v>
                </c:pt>
                <c:pt idx="152" formatCode="General">
                  <c:v>1.3779273542113035</c:v>
                </c:pt>
                <c:pt idx="153" formatCode="General">
                  <c:v>1.3717346187901731</c:v>
                </c:pt>
                <c:pt idx="154" formatCode="General">
                  <c:v>1.3661611569111558</c:v>
                </c:pt>
                <c:pt idx="155" formatCode="General">
                  <c:v>1.3617450412200403</c:v>
                </c:pt>
                <c:pt idx="156" formatCode="General">
                  <c:v>1.3626705370980363</c:v>
                </c:pt>
                <c:pt idx="157" formatCode="General">
                  <c:v>1.3681034833882326</c:v>
                </c:pt>
                <c:pt idx="158" formatCode="General">
                  <c:v>1.3724931350494094</c:v>
                </c:pt>
                <c:pt idx="159" formatCode="General">
                  <c:v>1.3775438215444686</c:v>
                </c:pt>
                <c:pt idx="160" formatCode="General">
                  <c:v>1.3819894393900216</c:v>
                </c:pt>
                <c:pt idx="161" formatCode="General">
                  <c:v>1.3874904954510194</c:v>
                </c:pt>
                <c:pt idx="162" formatCode="General">
                  <c:v>1.3986414459059175</c:v>
                </c:pt>
                <c:pt idx="163" formatCode="General">
                  <c:v>1.4169773013153257</c:v>
                </c:pt>
                <c:pt idx="164" formatCode="General">
                  <c:v>1.4382795711837932</c:v>
                </c:pt>
                <c:pt idx="165" formatCode="General">
                  <c:v>1.4561516140654138</c:v>
                </c:pt>
                <c:pt idx="166" formatCode="General">
                  <c:v>1.4746364526588724</c:v>
                </c:pt>
                <c:pt idx="167" formatCode="General">
                  <c:v>1.493472807392985</c:v>
                </c:pt>
                <c:pt idx="168" formatCode="General">
                  <c:v>1.5114255266536867</c:v>
                </c:pt>
                <c:pt idx="169" formatCode="General">
                  <c:v>1.5228829739883181</c:v>
                </c:pt>
                <c:pt idx="170" formatCode="General">
                  <c:v>1.5282946765894863</c:v>
                </c:pt>
                <c:pt idx="171" formatCode="General">
                  <c:v>1.5311652089305376</c:v>
                </c:pt>
                <c:pt idx="172" formatCode="General">
                  <c:v>1.5301486880374839</c:v>
                </c:pt>
                <c:pt idx="173" formatCode="General">
                  <c:v>1.5275338192337358</c:v>
                </c:pt>
                <c:pt idx="174" formatCode="General">
                  <c:v>1.5233804373103623</c:v>
                </c:pt>
                <c:pt idx="175" formatCode="General">
                  <c:v>1.515142393579326</c:v>
                </c:pt>
                <c:pt idx="176" formatCode="General">
                  <c:v>1.5063281542213935</c:v>
                </c:pt>
                <c:pt idx="177" formatCode="General">
                  <c:v>1.5000953387992544</c:v>
                </c:pt>
                <c:pt idx="178" formatCode="General">
                  <c:v>1.4939858049193289</c:v>
                </c:pt>
                <c:pt idx="179" formatCode="General">
                  <c:v>1.487387224427396</c:v>
                </c:pt>
                <c:pt idx="180" formatCode="General">
                  <c:v>1.4842485019846563</c:v>
                </c:pt>
                <c:pt idx="181" formatCode="General">
                  <c:v>1.4838236517861907</c:v>
                </c:pt>
                <c:pt idx="182" formatCode="General">
                  <c:v>1.4805412866075716</c:v>
                </c:pt>
                <c:pt idx="183" formatCode="General">
                  <c:v>1.4767871579468146</c:v>
                </c:pt>
                <c:pt idx="184" formatCode="General">
                  <c:v>1.4739084421521331</c:v>
                </c:pt>
                <c:pt idx="185" formatCode="General">
                  <c:v>1.47541759793692</c:v>
                </c:pt>
                <c:pt idx="186" formatCode="General">
                  <c:v>1.477475838143228</c:v>
                </c:pt>
                <c:pt idx="187" formatCode="General">
                  <c:v>1.4785282543289053</c:v>
                </c:pt>
                <c:pt idx="188" formatCode="General">
                  <c:v>1.4822754288960147</c:v>
                </c:pt>
                <c:pt idx="189" formatCode="General">
                  <c:v>1.4890478860064134</c:v>
                </c:pt>
                <c:pt idx="190" formatCode="General">
                  <c:v>1.499543097405772</c:v>
                </c:pt>
                <c:pt idx="191" formatCode="General">
                  <c:v>1.5188887876651949</c:v>
                </c:pt>
                <c:pt idx="192" formatCode="General">
                  <c:v>1.5357999088986756</c:v>
                </c:pt>
                <c:pt idx="193" formatCode="General">
                  <c:v>1.5475199180088079</c:v>
                </c:pt>
                <c:pt idx="194" formatCode="General">
                  <c:v>1.5563679262079271</c:v>
                </c:pt>
                <c:pt idx="195" formatCode="General">
                  <c:v>1.5587311335871346</c:v>
                </c:pt>
                <c:pt idx="196" formatCode="General">
                  <c:v>1.5552580202284212</c:v>
                </c:pt>
                <c:pt idx="197" formatCode="General">
                  <c:v>1.5508322182055791</c:v>
                </c:pt>
                <c:pt idx="198" formatCode="General">
                  <c:v>1.5472489963850213</c:v>
                </c:pt>
                <c:pt idx="199" formatCode="General">
                  <c:v>1.5452240967465194</c:v>
                </c:pt>
                <c:pt idx="200" formatCode="General">
                  <c:v>1.5406016870718675</c:v>
                </c:pt>
                <c:pt idx="201" formatCode="General">
                  <c:v>1.5359415183646807</c:v>
                </c:pt>
                <c:pt idx="202" formatCode="General">
                  <c:v>1.5287473665282127</c:v>
                </c:pt>
                <c:pt idx="203" formatCode="General">
                  <c:v>1.5217726298753915</c:v>
                </c:pt>
                <c:pt idx="204" formatCode="General">
                  <c:v>1.5173953668878524</c:v>
                </c:pt>
                <c:pt idx="205" formatCode="General">
                  <c:v>1.5110558301990671</c:v>
                </c:pt>
                <c:pt idx="206" formatCode="General">
                  <c:v>1.5040502471791604</c:v>
                </c:pt>
                <c:pt idx="207" formatCode="General">
                  <c:v>1.4969452224612443</c:v>
                </c:pt>
                <c:pt idx="208" formatCode="General">
                  <c:v>1.4931507002151199</c:v>
                </c:pt>
                <c:pt idx="209" formatCode="General">
                  <c:v>1.4892356301936078</c:v>
                </c:pt>
                <c:pt idx="210" formatCode="General">
                  <c:v>1.489512067174247</c:v>
                </c:pt>
                <c:pt idx="211" formatCode="General">
                  <c:v>1.4949608604568225</c:v>
                </c:pt>
                <c:pt idx="212" formatCode="General">
                  <c:v>1.5033647744111402</c:v>
                </c:pt>
                <c:pt idx="213" formatCode="General">
                  <c:v>1.5134282969700263</c:v>
                </c:pt>
                <c:pt idx="214" formatCode="General">
                  <c:v>1.5211854672730238</c:v>
                </c:pt>
                <c:pt idx="215" formatCode="General">
                  <c:v>1.5299669205457216</c:v>
                </c:pt>
                <c:pt idx="216" formatCode="General">
                  <c:v>1.5386702284911493</c:v>
                </c:pt>
                <c:pt idx="217" formatCode="General">
                  <c:v>1.5489032056420347</c:v>
                </c:pt>
                <c:pt idx="218" formatCode="General">
                  <c:v>1.5604128850778314</c:v>
                </c:pt>
                <c:pt idx="219" formatCode="General">
                  <c:v>1.5733715965700483</c:v>
                </c:pt>
                <c:pt idx="220" formatCode="General">
                  <c:v>1.5835344369130435</c:v>
                </c:pt>
                <c:pt idx="221" formatCode="General">
                  <c:v>1.5949809932217391</c:v>
                </c:pt>
                <c:pt idx="222" formatCode="General">
                  <c:v>1.6070828938995652</c:v>
                </c:pt>
                <c:pt idx="223" formatCode="General">
                  <c:v>1.6200746045096086</c:v>
                </c:pt>
                <c:pt idx="224" formatCode="General">
                  <c:v>1.6320671440586476</c:v>
                </c:pt>
                <c:pt idx="225" formatCode="General">
                  <c:v>1.646160429652783</c:v>
                </c:pt>
                <c:pt idx="226" formatCode="General">
                  <c:v>1.6589443866875047</c:v>
                </c:pt>
                <c:pt idx="227" formatCode="General">
                  <c:v>1.6741499480187543</c:v>
                </c:pt>
                <c:pt idx="228" formatCode="General">
                  <c:v>1.6971349532168789</c:v>
                </c:pt>
                <c:pt idx="229" formatCode="General">
                  <c:v>1.725321457895191</c:v>
                </c:pt>
                <c:pt idx="230" formatCode="General">
                  <c:v>1.7553893121056721</c:v>
                </c:pt>
                <c:pt idx="231" formatCode="General">
                  <c:v>1.7802503808951049</c:v>
                </c:pt>
                <c:pt idx="232" formatCode="General">
                  <c:v>1.8005253428055945</c:v>
                </c:pt>
                <c:pt idx="233" formatCode="General">
                  <c:v>1.8130728085250349</c:v>
                </c:pt>
                <c:pt idx="234" formatCode="General">
                  <c:v>1.8190655276725316</c:v>
                </c:pt>
                <c:pt idx="235" formatCode="General">
                  <c:v>1.8230589749052784</c:v>
                </c:pt>
                <c:pt idx="236" formatCode="General">
                  <c:v>1.8242530774147505</c:v>
                </c:pt>
                <c:pt idx="237" formatCode="General">
                  <c:v>1.8287277696732755</c:v>
                </c:pt>
                <c:pt idx="238" formatCode="General">
                  <c:v>1.8346549927059481</c:v>
                </c:pt>
                <c:pt idx="239" formatCode="General">
                  <c:v>1.8372894934353532</c:v>
                </c:pt>
                <c:pt idx="240" formatCode="General">
                  <c:v>1.8381605440918181</c:v>
                </c:pt>
                <c:pt idx="241" formatCode="General">
                  <c:v>1.8382444896826362</c:v>
                </c:pt>
                <c:pt idx="242" formatCode="General">
                  <c:v>1.8386200407143725</c:v>
                </c:pt>
                <c:pt idx="243" formatCode="General">
                  <c:v>1.8401580366429353</c:v>
                </c:pt>
                <c:pt idx="244" formatCode="General">
                  <c:v>1.8388422329786418</c:v>
                </c:pt>
                <c:pt idx="245" formatCode="General">
                  <c:v>1.8364580096807777</c:v>
                </c:pt>
                <c:pt idx="246" formatCode="General">
                  <c:v>1.8341122087127</c:v>
                </c:pt>
                <c:pt idx="247" formatCode="General">
                  <c:v>1.83460098784143</c:v>
                </c:pt>
                <c:pt idx="248" formatCode="General">
                  <c:v>1.840640889057287</c:v>
                </c:pt>
                <c:pt idx="249" formatCode="General">
                  <c:v>1.8467768001515583</c:v>
                </c:pt>
                <c:pt idx="250" formatCode="General">
                  <c:v>1.8569991201364027</c:v>
                </c:pt>
                <c:pt idx="251" formatCode="General">
                  <c:v>1.8696992081227624</c:v>
                </c:pt>
                <c:pt idx="252" formatCode="General">
                  <c:v>1.8807292873104862</c:v>
                </c:pt>
                <c:pt idx="253" formatCode="General">
                  <c:v>1.8912563585794375</c:v>
                </c:pt>
                <c:pt idx="254" formatCode="General">
                  <c:v>1.897230722721494</c:v>
                </c:pt>
                <c:pt idx="255" formatCode="General">
                  <c:v>1.8993076504493445</c:v>
                </c:pt>
                <c:pt idx="256" formatCode="General">
                  <c:v>1.89947688540441</c:v>
                </c:pt>
                <c:pt idx="257" formatCode="General">
                  <c:v>1.8998291968639691</c:v>
                </c:pt>
                <c:pt idx="258" formatCode="General">
                  <c:v>1.8966462771775723</c:v>
                </c:pt>
                <c:pt idx="259" formatCode="General">
                  <c:v>1.8868816494598151</c:v>
                </c:pt>
                <c:pt idx="260" formatCode="General">
                  <c:v>1.8758934845138335</c:v>
                </c:pt>
                <c:pt idx="261" formatCode="General">
                  <c:v>1.8637041360624502</c:v>
                </c:pt>
                <c:pt idx="262" formatCode="General">
                  <c:v>1.8518337224562054</c:v>
                </c:pt>
                <c:pt idx="263" formatCode="General">
                  <c:v>1.843750350210585</c:v>
                </c:pt>
                <c:pt idx="264" formatCode="General">
                  <c:v>1.8395753151895264</c:v>
                </c:pt>
                <c:pt idx="265" formatCode="General">
                  <c:v>1.8395177836705738</c:v>
                </c:pt>
                <c:pt idx="266" formatCode="General">
                  <c:v>1.8451660053035164</c:v>
                </c:pt>
                <c:pt idx="267" formatCode="General">
                  <c:v>1.8496494047731649</c:v>
                </c:pt>
                <c:pt idx="268" formatCode="General">
                  <c:v>1.8519844642958485</c:v>
                </c:pt>
                <c:pt idx="269" formatCode="General">
                  <c:v>1.8545860178662636</c:v>
                </c:pt>
                <c:pt idx="270" formatCode="General">
                  <c:v>1.8595274160796373</c:v>
                </c:pt>
                <c:pt idx="271" formatCode="General">
                  <c:v>1.8714746744716737</c:v>
                </c:pt>
                <c:pt idx="272" formatCode="General">
                  <c:v>1.8882272070245063</c:v>
                </c:pt>
                <c:pt idx="273" formatCode="General">
                  <c:v>1.9089044863220557</c:v>
                </c:pt>
                <c:pt idx="274" formatCode="General">
                  <c:v>1.9317140376898501</c:v>
                </c:pt>
                <c:pt idx="275" formatCode="General">
                  <c:v>1.9581426339208652</c:v>
                </c:pt>
                <c:pt idx="276" formatCode="General">
                  <c:v>1.9874283705287787</c:v>
                </c:pt>
                <c:pt idx="277" formatCode="General">
                  <c:v>2.0084855334759011</c:v>
                </c:pt>
                <c:pt idx="278" formatCode="General">
                  <c:v>2.027336980128311</c:v>
                </c:pt>
                <c:pt idx="279" formatCode="General">
                  <c:v>2.0437032821154797</c:v>
                </c:pt>
                <c:pt idx="280" formatCode="General">
                  <c:v>2.0530329539039318</c:v>
                </c:pt>
                <c:pt idx="281" formatCode="General">
                  <c:v>2.0593296585135388</c:v>
                </c:pt>
                <c:pt idx="282" formatCode="General">
                  <c:v>2.061096692662185</c:v>
                </c:pt>
                <c:pt idx="283" formatCode="General">
                  <c:v>2.0600870233959663</c:v>
                </c:pt>
                <c:pt idx="284" formatCode="General">
                  <c:v>2.0618783210563696</c:v>
                </c:pt>
                <c:pt idx="285" formatCode="General">
                  <c:v>2.0655904889507326</c:v>
                </c:pt>
                <c:pt idx="286" formatCode="General">
                  <c:v>2.0718314400556594</c:v>
                </c:pt>
                <c:pt idx="287" formatCode="General">
                  <c:v>2.0832482960500935</c:v>
                </c:pt>
                <c:pt idx="288" formatCode="General">
                  <c:v>2.0938234664450843</c:v>
                </c:pt>
                <c:pt idx="289" formatCode="General">
                  <c:v>2.113641119800576</c:v>
                </c:pt>
                <c:pt idx="290" formatCode="General">
                  <c:v>2.1294770078205185</c:v>
                </c:pt>
                <c:pt idx="291" formatCode="General">
                  <c:v>2.1400293070384668</c:v>
                </c:pt>
                <c:pt idx="292" formatCode="General">
                  <c:v>2.1499263763346201</c:v>
                </c:pt>
                <c:pt idx="293" formatCode="General">
                  <c:v>2.1672337387011584</c:v>
                </c:pt>
                <c:pt idx="294" formatCode="General">
                  <c:v>2.2024103648310427</c:v>
                </c:pt>
                <c:pt idx="295" formatCode="General">
                  <c:v>2.2404693283479387</c:v>
                </c:pt>
                <c:pt idx="296" formatCode="General">
                  <c:v>2.2745223955131451</c:v>
                </c:pt>
                <c:pt idx="297" formatCode="General">
                  <c:v>2.3507701559618308</c:v>
                </c:pt>
                <c:pt idx="298" formatCode="General">
                  <c:v>2.4068931403656477</c:v>
                </c:pt>
                <c:pt idx="299" formatCode="General">
                  <c:v>2.4392038263290829</c:v>
                </c:pt>
                <c:pt idx="300" formatCode="General">
                  <c:v>2.4719834436961747</c:v>
                </c:pt>
                <c:pt idx="301" formatCode="General">
                  <c:v>2.5169850993265572</c:v>
                </c:pt>
                <c:pt idx="302" formatCode="General">
                  <c:v>2.5480865893939013</c:v>
                </c:pt>
                <c:pt idx="303" formatCode="General">
                  <c:v>2.5625779304545113</c:v>
                </c:pt>
                <c:pt idx="304" formatCode="General">
                  <c:v>2.5627201374090598</c:v>
                </c:pt>
                <c:pt idx="305" formatCode="General">
                  <c:v>2.5502481236681538</c:v>
                </c:pt>
                <c:pt idx="306" formatCode="General">
                  <c:v>2.5288233113013385</c:v>
                </c:pt>
                <c:pt idx="307" formatCode="General">
                  <c:v>2.5017409801712049</c:v>
                </c:pt>
                <c:pt idx="308" formatCode="General">
                  <c:v>2.4683668821540845</c:v>
                </c:pt>
                <c:pt idx="309" formatCode="General">
                  <c:v>2.4339301939386764</c:v>
                </c:pt>
                <c:pt idx="310" formatCode="General">
                  <c:v>2.4032371745448087</c:v>
                </c:pt>
                <c:pt idx="311" formatCode="General">
                  <c:v>2.3804134570903277</c:v>
                </c:pt>
                <c:pt idx="312" formatCode="General">
                  <c:v>2.3628721113812947</c:v>
                </c:pt>
                <c:pt idx="313" formatCode="General">
                  <c:v>2.345384900243165</c:v>
                </c:pt>
                <c:pt idx="314" formatCode="General">
                  <c:v>2.3344464102188485</c:v>
                </c:pt>
                <c:pt idx="315" formatCode="General">
                  <c:v>2.3331017691969635</c:v>
                </c:pt>
                <c:pt idx="316" formatCode="General">
                  <c:v>2.3294915922772672</c:v>
                </c:pt>
                <c:pt idx="317" formatCode="General">
                  <c:v>2.3279424330495404</c:v>
                </c:pt>
                <c:pt idx="318" formatCode="General">
                  <c:v>2.3283481897445863</c:v>
                </c:pt>
                <c:pt idx="319" formatCode="General">
                  <c:v>2.3265133707701278</c:v>
                </c:pt>
                <c:pt idx="320" formatCode="General">
                  <c:v>2.3184620336931152</c:v>
                </c:pt>
                <c:pt idx="321" formatCode="General">
                  <c:v>2.3071158303238035</c:v>
                </c:pt>
                <c:pt idx="322" formatCode="General">
                  <c:v>2.3000042472914228</c:v>
                </c:pt>
                <c:pt idx="323" formatCode="General">
                  <c:v>2.3021038225622807</c:v>
                </c:pt>
                <c:pt idx="324" formatCode="General">
                  <c:v>2.3073934403060528</c:v>
                </c:pt>
                <c:pt idx="325" formatCode="General">
                  <c:v>2.3261540962754474</c:v>
                </c:pt>
                <c:pt idx="326" formatCode="General">
                  <c:v>2.3414386866479027</c:v>
                </c:pt>
                <c:pt idx="327" formatCode="General">
                  <c:v>2.3639948179831123</c:v>
                </c:pt>
                <c:pt idx="328" formatCode="General">
                  <c:v>2.3938953361848014</c:v>
                </c:pt>
                <c:pt idx="329" formatCode="General">
                  <c:v>2.4309058025663211</c:v>
                </c:pt>
                <c:pt idx="330" formatCode="General">
                  <c:v>2.475915222309689</c:v>
                </c:pt>
                <c:pt idx="331" formatCode="General">
                  <c:v>2.5149237000787199</c:v>
                </c:pt>
                <c:pt idx="332" formatCode="General">
                  <c:v>2.5468313300708481</c:v>
                </c:pt>
                <c:pt idx="333" formatCode="General">
                  <c:v>2.5792481970637633</c:v>
                </c:pt>
                <c:pt idx="334" formatCode="General">
                  <c:v>2.6014233773573872</c:v>
                </c:pt>
                <c:pt idx="335" formatCode="General">
                  <c:v>2.6196810396216486</c:v>
                </c:pt>
                <c:pt idx="336" formatCode="General">
                  <c:v>2.6388129356594838</c:v>
                </c:pt>
                <c:pt idx="337" formatCode="General">
                  <c:v>2.6582316420935355</c:v>
                </c:pt>
                <c:pt idx="338" formatCode="General">
                  <c:v>2.6717084778841822</c:v>
                </c:pt>
                <c:pt idx="339" formatCode="General">
                  <c:v>2.6841376300957638</c:v>
                </c:pt>
                <c:pt idx="340" formatCode="General">
                  <c:v>2.7030238670861877</c:v>
                </c:pt>
                <c:pt idx="341" formatCode="General">
                  <c:v>2.7237214803775691</c:v>
                </c:pt>
                <c:pt idx="342" formatCode="General">
                  <c:v>2.7441493323398123</c:v>
                </c:pt>
                <c:pt idx="343" formatCode="General">
                  <c:v>2.7647343991058309</c:v>
                </c:pt>
                <c:pt idx="344" formatCode="General">
                  <c:v>2.7837609591952481</c:v>
                </c:pt>
                <c:pt idx="345" formatCode="General">
                  <c:v>2.805784863275723</c:v>
                </c:pt>
                <c:pt idx="346" formatCode="General">
                  <c:v>2.8210063769481506</c:v>
                </c:pt>
                <c:pt idx="347" formatCode="General">
                  <c:v>2.8266057392533357</c:v>
                </c:pt>
                <c:pt idx="348" formatCode="General">
                  <c:v>2.8239451653280021</c:v>
                </c:pt>
                <c:pt idx="349" formatCode="General">
                  <c:v>2.8095506487952022</c:v>
                </c:pt>
                <c:pt idx="350" formatCode="General">
                  <c:v>2.7848955839156821</c:v>
                </c:pt>
                <c:pt idx="351" formatCode="General">
                  <c:v>2.7505060255241141</c:v>
                </c:pt>
                <c:pt idx="352" formatCode="General">
                  <c:v>2.7074554229717025</c:v>
                </c:pt>
                <c:pt idx="353" formatCode="General">
                  <c:v>2.6630098806745326</c:v>
                </c:pt>
                <c:pt idx="354" formatCode="General">
                  <c:v>2.6189088926070792</c:v>
                </c:pt>
                <c:pt idx="355" formatCode="General">
                  <c:v>2.5765180033463713</c:v>
                </c:pt>
                <c:pt idx="356" formatCode="General">
                  <c:v>2.5374662030117343</c:v>
                </c:pt>
                <c:pt idx="357" formatCode="General">
                  <c:v>2.5041195827105609</c:v>
                </c:pt>
                <c:pt idx="358" formatCode="General">
                  <c:v>2.472607624439505</c:v>
                </c:pt>
                <c:pt idx="359" formatCode="General">
                  <c:v>2.4469468619955546</c:v>
                </c:pt>
                <c:pt idx="360" formatCode="General">
                  <c:v>2.4240521757959992</c:v>
                </c:pt>
                <c:pt idx="361" formatCode="General">
                  <c:v>2.4037469582163995</c:v>
                </c:pt>
                <c:pt idx="362" formatCode="General">
                  <c:v>2.3910722623947596</c:v>
                </c:pt>
                <c:pt idx="363" formatCode="General">
                  <c:v>2.3786650361552839</c:v>
                </c:pt>
                <c:pt idx="364" formatCode="General">
                  <c:v>2.3697985325397557</c:v>
                </c:pt>
                <c:pt idx="365" formatCode="General">
                  <c:v>2.3631186792857806</c:v>
                </c:pt>
                <c:pt idx="366" formatCode="General">
                  <c:v>2.3564068113572025</c:v>
                </c:pt>
                <c:pt idx="367" formatCode="General">
                  <c:v>2.3465661302214822</c:v>
                </c:pt>
                <c:pt idx="368" formatCode="General">
                  <c:v>2.3292095171993337</c:v>
                </c:pt>
                <c:pt idx="369" formatCode="General">
                  <c:v>2.3069885654794007</c:v>
                </c:pt>
                <c:pt idx="370" formatCode="General">
                  <c:v>2.2881897089314607</c:v>
                </c:pt>
                <c:pt idx="371" formatCode="General">
                  <c:v>2.2744707380383149</c:v>
                </c:pt>
                <c:pt idx="372" formatCode="General">
                  <c:v>2.2668236642344839</c:v>
                </c:pt>
                <c:pt idx="373" formatCode="General">
                  <c:v>2.2652412978110354</c:v>
                </c:pt>
                <c:pt idx="374" formatCode="General">
                  <c:v>2.2725171680299319</c:v>
                </c:pt>
                <c:pt idx="375" formatCode="General">
                  <c:v>2.2912654512269386</c:v>
                </c:pt>
                <c:pt idx="376" formatCode="General">
                  <c:v>2.3120389061042452</c:v>
                </c:pt>
                <c:pt idx="377" formatCode="General">
                  <c:v>2.331935015493821</c:v>
                </c:pt>
                <c:pt idx="378" formatCode="General">
                  <c:v>2.352741513944439</c:v>
                </c:pt>
                <c:pt idx="379" formatCode="General">
                  <c:v>2.3810673625499952</c:v>
                </c:pt>
                <c:pt idx="380" formatCode="General">
                  <c:v>2.4175606262949958</c:v>
                </c:pt>
                <c:pt idx="381" formatCode="General">
                  <c:v>2.4580045636654964</c:v>
                </c:pt>
                <c:pt idx="382" formatCode="General">
                  <c:v>2.4933041072989468</c:v>
                </c:pt>
                <c:pt idx="383" formatCode="General">
                  <c:v>2.536173696569052</c:v>
                </c:pt>
                <c:pt idx="384" formatCode="General">
                  <c:v>2.582756326912147</c:v>
                </c:pt>
                <c:pt idx="385" formatCode="General">
                  <c:v>2.6313806942209323</c:v>
                </c:pt>
                <c:pt idx="386" formatCode="General">
                  <c:v>2.6893426247988392</c:v>
                </c:pt>
                <c:pt idx="387" formatCode="General">
                  <c:v>2.7399083623189555</c:v>
                </c:pt>
                <c:pt idx="388" formatCode="General">
                  <c:v>2.77911752608706</c:v>
                </c:pt>
                <c:pt idx="389" formatCode="General">
                  <c:v>2.8052057734783542</c:v>
                </c:pt>
                <c:pt idx="390" formatCode="General">
                  <c:v>2.8220851961305189</c:v>
                </c:pt>
                <c:pt idx="391" formatCode="General">
                  <c:v>2.8349766765174671</c:v>
                </c:pt>
                <c:pt idx="392" formatCode="General">
                  <c:v>2.8447790088657205</c:v>
                </c:pt>
                <c:pt idx="393" formatCode="General">
                  <c:v>2.8574011079791486</c:v>
                </c:pt>
                <c:pt idx="394" formatCode="General">
                  <c:v>2.8762609971812338</c:v>
                </c:pt>
                <c:pt idx="395" formatCode="General">
                  <c:v>2.8824348974631104</c:v>
                </c:pt>
                <c:pt idx="396" formatCode="General">
                  <c:v>2.8790914077167993</c:v>
                </c:pt>
                <c:pt idx="397" formatCode="General">
                  <c:v>2.8727822669451193</c:v>
                </c:pt>
                <c:pt idx="398" formatCode="General">
                  <c:v>2.8607040402506074</c:v>
                </c:pt>
                <c:pt idx="399" formatCode="General">
                  <c:v>2.8529336362255471</c:v>
                </c:pt>
                <c:pt idx="400" formatCode="General">
                  <c:v>2.8432402726029924</c:v>
                </c:pt>
                <c:pt idx="401" formatCode="General">
                  <c:v>2.8407162453426933</c:v>
                </c:pt>
                <c:pt idx="402" formatCode="General">
                  <c:v>2.8406446208084239</c:v>
                </c:pt>
                <c:pt idx="403" formatCode="General">
                  <c:v>2.8357801587275815</c:v>
                </c:pt>
                <c:pt idx="404" formatCode="General">
                  <c:v>2.8338021428548235</c:v>
                </c:pt>
                <c:pt idx="405" formatCode="General">
                  <c:v>2.828821928569341</c:v>
                </c:pt>
                <c:pt idx="406" formatCode="General">
                  <c:v>2.8220397357124072</c:v>
                </c:pt>
                <c:pt idx="407" formatCode="General">
                  <c:v>2.8144357621411666</c:v>
                </c:pt>
                <c:pt idx="408" formatCode="General">
                  <c:v>2.8135921859270501</c:v>
                </c:pt>
                <c:pt idx="409" formatCode="General">
                  <c:v>2.8181329673343449</c:v>
                </c:pt>
                <c:pt idx="410" formatCode="General">
                  <c:v>2.8370196706009105</c:v>
                </c:pt>
                <c:pt idx="411" formatCode="General">
                  <c:v>2.8634177035408195</c:v>
                </c:pt>
                <c:pt idx="412" formatCode="General">
                  <c:v>2.8847759331867375</c:v>
                </c:pt>
                <c:pt idx="413" formatCode="General">
                  <c:v>2.9034983398680638</c:v>
                </c:pt>
                <c:pt idx="414" formatCode="General">
                  <c:v>2.9160485058812577</c:v>
                </c:pt>
                <c:pt idx="415" formatCode="General">
                  <c:v>2.9201436552931321</c:v>
                </c:pt>
                <c:pt idx="416" formatCode="General">
                  <c:v>2.9243292897638189</c:v>
                </c:pt>
                <c:pt idx="417" formatCode="General">
                  <c:v>2.9261963607874373</c:v>
                </c:pt>
                <c:pt idx="418" formatCode="General">
                  <c:v>2.9363767247086936</c:v>
                </c:pt>
                <c:pt idx="419" formatCode="General">
                  <c:v>2.9515390522378246</c:v>
                </c:pt>
                <c:pt idx="420" formatCode="General">
                  <c:v>2.9604851470140421</c:v>
                </c:pt>
                <c:pt idx="421" formatCode="General">
                  <c:v>2.9635366323126382</c:v>
                </c:pt>
                <c:pt idx="422" formatCode="General">
                  <c:v>2.9624829690813748</c:v>
                </c:pt>
                <c:pt idx="423" formatCode="General">
                  <c:v>2.9628346721732375</c:v>
                </c:pt>
                <c:pt idx="424" formatCode="General">
                  <c:v>2.9612512049559139</c:v>
                </c:pt>
                <c:pt idx="425" formatCode="General">
                  <c:v>2.9686260844603227</c:v>
                </c:pt>
                <c:pt idx="426" formatCode="General">
                  <c:v>2.9832634760142906</c:v>
                </c:pt>
                <c:pt idx="427" formatCode="General">
                  <c:v>2.9986371284128617</c:v>
                </c:pt>
                <c:pt idx="428" formatCode="General">
                  <c:v>3.0187734155715757</c:v>
                </c:pt>
                <c:pt idx="429" formatCode="General">
                  <c:v>3.0425960740144182</c:v>
                </c:pt>
                <c:pt idx="430" formatCode="General">
                  <c:v>3.0607364666129766</c:v>
                </c:pt>
                <c:pt idx="431" formatCode="General">
                  <c:v>3.080562819951679</c:v>
                </c:pt>
                <c:pt idx="432" formatCode="General">
                  <c:v>3.1024065379565111</c:v>
                </c:pt>
                <c:pt idx="433" formatCode="General">
                  <c:v>3.1271658841608598</c:v>
                </c:pt>
                <c:pt idx="434" formatCode="General">
                  <c:v>3.1611492957447735</c:v>
                </c:pt>
                <c:pt idx="435" formatCode="General">
                  <c:v>3.2016343661702962</c:v>
                </c:pt>
                <c:pt idx="436" formatCode="General">
                  <c:v>3.2385709295532665</c:v>
                </c:pt>
                <c:pt idx="437" formatCode="General">
                  <c:v>3.2841138365979403</c:v>
                </c:pt>
                <c:pt idx="438" formatCode="General">
                  <c:v>3.331902452938146</c:v>
                </c:pt>
                <c:pt idx="439" formatCode="General">
                  <c:v>3.3900122076443315</c:v>
                </c:pt>
                <c:pt idx="440" formatCode="General">
                  <c:v>3.4442109868798987</c:v>
                </c:pt>
                <c:pt idx="441" formatCode="General">
                  <c:v>3.4976898881919087</c:v>
                </c:pt>
                <c:pt idx="442" formatCode="General">
                  <c:v>3.5486208993727182</c:v>
                </c:pt>
                <c:pt idx="443" formatCode="General">
                  <c:v>3.5939588094354464</c:v>
                </c:pt>
                <c:pt idx="444" formatCode="General">
                  <c:v>3.6372629284919018</c:v>
                </c:pt>
                <c:pt idx="445" formatCode="General">
                  <c:v>3.6786366356427118</c:v>
                </c:pt>
                <c:pt idx="446" formatCode="General">
                  <c:v>3.7161729720784411</c:v>
                </c:pt>
                <c:pt idx="447" formatCode="General">
                  <c:v>3.745055674870597</c:v>
                </c:pt>
                <c:pt idx="448" formatCode="General">
                  <c:v>3.7601501073835375</c:v>
                </c:pt>
                <c:pt idx="449" formatCode="General">
                  <c:v>3.766935096645184</c:v>
                </c:pt>
                <c:pt idx="450" formatCode="General">
                  <c:v>3.7666415869806653</c:v>
                </c:pt>
                <c:pt idx="451" formatCode="General">
                  <c:v>3.7605774282825988</c:v>
                </c:pt>
                <c:pt idx="452" formatCode="General">
                  <c:v>3.7505196854543392</c:v>
                </c:pt>
                <c:pt idx="453" formatCode="General">
                  <c:v>3.7421677169089058</c:v>
                </c:pt>
                <c:pt idx="454" formatCode="General">
                  <c:v>3.7316509452180155</c:v>
                </c:pt>
                <c:pt idx="455" formatCode="General">
                  <c:v>3.7451858506962141</c:v>
                </c:pt>
                <c:pt idx="456" formatCode="General">
                  <c:v>3.7438672656265926</c:v>
                </c:pt>
                <c:pt idx="457" formatCode="General">
                  <c:v>3.7338805390639331</c:v>
                </c:pt>
                <c:pt idx="458" formatCode="General">
                  <c:v>3.7089924851575398</c:v>
                </c:pt>
                <c:pt idx="459" formatCode="General">
                  <c:v>3.6489932366417861</c:v>
                </c:pt>
                <c:pt idx="460" formatCode="General">
                  <c:v>3.5695939129776075</c:v>
                </c:pt>
                <c:pt idx="461" formatCode="General">
                  <c:v>3.471534521679847</c:v>
                </c:pt>
                <c:pt idx="462" formatCode="General">
                  <c:v>3.3583810695118625</c:v>
                </c:pt>
                <c:pt idx="463" formatCode="General">
                  <c:v>3.2395429625606766</c:v>
                </c:pt>
                <c:pt idx="464" formatCode="General">
                  <c:v>3.118288666304609</c:v>
                </c:pt>
                <c:pt idx="465" formatCode="General">
                  <c:v>2.9921597996741482</c:v>
                </c:pt>
                <c:pt idx="466" formatCode="General">
                  <c:v>2.8719438197067335</c:v>
                </c:pt>
                <c:pt idx="467" formatCode="General">
                  <c:v>2.7528494377360602</c:v>
                </c:pt>
                <c:pt idx="468" formatCode="General">
                  <c:v>2.6423644939624542</c:v>
                </c:pt>
                <c:pt idx="469" formatCode="General">
                  <c:v>2.5416280445662087</c:v>
                </c:pt>
                <c:pt idx="470" formatCode="General">
                  <c:v>2.4464652401095881</c:v>
                </c:pt>
                <c:pt idx="471" formatCode="General">
                  <c:v>2.3690187160986298</c:v>
                </c:pt>
                <c:pt idx="472" formatCode="General">
                  <c:v>2.3093168444887668</c:v>
                </c:pt>
                <c:pt idx="473" formatCode="General">
                  <c:v>2.26158516003989</c:v>
                </c:pt>
                <c:pt idx="474" formatCode="General">
                  <c:v>2.2167266440359015</c:v>
                </c:pt>
                <c:pt idx="475" formatCode="General">
                  <c:v>2.1821539796323113</c:v>
                </c:pt>
                <c:pt idx="476" formatCode="General">
                  <c:v>2.15363858166908</c:v>
                </c:pt>
                <c:pt idx="477" formatCode="General">
                  <c:v>2.1313747235021721</c:v>
                </c:pt>
                <c:pt idx="478" formatCode="General">
                  <c:v>2.1050372511519551</c:v>
                </c:pt>
                <c:pt idx="479" formatCode="General">
                  <c:v>2.0855335260367593</c:v>
                </c:pt>
                <c:pt idx="480" formatCode="General">
                  <c:v>2.0687801734330837</c:v>
                </c:pt>
                <c:pt idx="481" formatCode="General">
                  <c:v>2.0504021560897754</c:v>
                </c:pt>
                <c:pt idx="482" formatCode="General">
                  <c:v>2.0397619404807981</c:v>
                </c:pt>
                <c:pt idx="483" formatCode="General">
                  <c:v>2.0387857464327181</c:v>
                </c:pt>
                <c:pt idx="484" formatCode="General">
                  <c:v>2.0360071717894463</c:v>
                </c:pt>
                <c:pt idx="485" formatCode="General">
                  <c:v>2.0349064546105016</c:v>
                </c:pt>
                <c:pt idx="486" formatCode="General">
                  <c:v>2.0345158091494513</c:v>
                </c:pt>
                <c:pt idx="487" formatCode="General">
                  <c:v>2.0326642282345064</c:v>
                </c:pt>
                <c:pt idx="488" formatCode="General">
                  <c:v>2.0338978054110557</c:v>
                </c:pt>
                <c:pt idx="489" formatCode="General">
                  <c:v>2.0523080248699501</c:v>
                </c:pt>
                <c:pt idx="490" formatCode="General">
                  <c:v>2.0751772223829552</c:v>
                </c:pt>
                <c:pt idx="491" formatCode="General">
                  <c:v>2.1090595001446597</c:v>
                </c:pt>
                <c:pt idx="492" formatCode="General">
                  <c:v>2.148353550130194</c:v>
                </c:pt>
                <c:pt idx="493" formatCode="General">
                  <c:v>2.1935181951171749</c:v>
                </c:pt>
                <c:pt idx="494" formatCode="General">
                  <c:v>2.2380663756054573</c:v>
                </c:pt>
                <c:pt idx="495" formatCode="General">
                  <c:v>2.2792597380449116</c:v>
                </c:pt>
                <c:pt idx="496" formatCode="General">
                  <c:v>2.3106337642404204</c:v>
                </c:pt>
                <c:pt idx="497" formatCode="General">
                  <c:v>2.3358703878163785</c:v>
                </c:pt>
                <c:pt idx="498" formatCode="General">
                  <c:v>2.3501833490347406</c:v>
                </c:pt>
                <c:pt idx="499" formatCode="General">
                  <c:v>2.3562650141312664</c:v>
                </c:pt>
                <c:pt idx="500" formatCode="General">
                  <c:v>2.36663851271814</c:v>
                </c:pt>
                <c:pt idx="501" formatCode="General">
                  <c:v>2.3810746614463261</c:v>
                </c:pt>
                <c:pt idx="502" formatCode="General">
                  <c:v>2.4025671953016934</c:v>
                </c:pt>
                <c:pt idx="503" formatCode="General">
                  <c:v>2.4203104757715241</c:v>
                </c:pt>
                <c:pt idx="504" formatCode="General">
                  <c:v>2.4354794281943719</c:v>
                </c:pt>
                <c:pt idx="505" formatCode="General">
                  <c:v>2.4472314853749348</c:v>
                </c:pt>
                <c:pt idx="506" formatCode="General">
                  <c:v>2.4544083368374414</c:v>
                </c:pt>
                <c:pt idx="507" formatCode="General">
                  <c:v>2.4588675031536971</c:v>
                </c:pt>
                <c:pt idx="508" formatCode="General">
                  <c:v>2.4606807528383277</c:v>
                </c:pt>
                <c:pt idx="509" formatCode="General">
                  <c:v>2.4571126775544951</c:v>
                </c:pt>
                <c:pt idx="510" formatCode="General">
                  <c:v>2.4510014097990456</c:v>
                </c:pt>
                <c:pt idx="511" formatCode="General">
                  <c:v>2.4491012688191409</c:v>
                </c:pt>
                <c:pt idx="512" formatCode="General">
                  <c:v>2.4573911419372272</c:v>
                </c:pt>
                <c:pt idx="513" formatCode="General">
                  <c:v>2.4757520277435043</c:v>
                </c:pt>
                <c:pt idx="514" formatCode="General">
                  <c:v>2.4941768249691538</c:v>
                </c:pt>
                <c:pt idx="515" formatCode="General">
                  <c:v>2.5074591424722388</c:v>
                </c:pt>
                <c:pt idx="516" formatCode="General">
                  <c:v>2.515213228225015</c:v>
                </c:pt>
                <c:pt idx="517" formatCode="General">
                  <c:v>2.5239919054025135</c:v>
                </c:pt>
                <c:pt idx="518" formatCode="General">
                  <c:v>2.5309927148622622</c:v>
                </c:pt>
                <c:pt idx="519" formatCode="General">
                  <c:v>2.5379934433760361</c:v>
                </c:pt>
                <c:pt idx="520" formatCode="General">
                  <c:v>2.5401940990384322</c:v>
                </c:pt>
                <c:pt idx="521" formatCode="General">
                  <c:v>2.5407746891345888</c:v>
                </c:pt>
                <c:pt idx="522" formatCode="General">
                  <c:v>2.5430972202211297</c:v>
                </c:pt>
                <c:pt idx="523" formatCode="General">
                  <c:v>2.551487498199017</c:v>
                </c:pt>
                <c:pt idx="524" formatCode="General">
                  <c:v>2.5680387483791156</c:v>
                </c:pt>
                <c:pt idx="525" formatCode="General">
                  <c:v>2.5815348735412043</c:v>
                </c:pt>
                <c:pt idx="526" formatCode="General">
                  <c:v>2.589981386187084</c:v>
                </c:pt>
                <c:pt idx="527" formatCode="General">
                  <c:v>2.5927832475683759</c:v>
                </c:pt>
                <c:pt idx="528" formatCode="General">
                  <c:v>2.5946049228115382</c:v>
                </c:pt>
                <c:pt idx="529" formatCode="General">
                  <c:v>2.5914444305303843</c:v>
                </c:pt>
                <c:pt idx="530" formatCode="General">
                  <c:v>2.5943999874773462</c:v>
                </c:pt>
                <c:pt idx="531" formatCode="General">
                  <c:v>2.6020599887296116</c:v>
                </c:pt>
                <c:pt idx="532" formatCode="General">
                  <c:v>2.6139539898566504</c:v>
                </c:pt>
                <c:pt idx="533" formatCode="General">
                  <c:v>2.6285585908709854</c:v>
                </c:pt>
                <c:pt idx="534" formatCode="General">
                  <c:v>2.6449027317838869</c:v>
                </c:pt>
                <c:pt idx="535" formatCode="General">
                  <c:v>2.6569124586054982</c:v>
                </c:pt>
                <c:pt idx="536" formatCode="General">
                  <c:v>2.6707212127449487</c:v>
                </c:pt>
                <c:pt idx="537" formatCode="General">
                  <c:v>2.6865490914704542</c:v>
                </c:pt>
                <c:pt idx="538" formatCode="General">
                  <c:v>2.7009941823234089</c:v>
                </c:pt>
                <c:pt idx="539" formatCode="General">
                  <c:v>2.7123947640910679</c:v>
                </c:pt>
                <c:pt idx="540" formatCode="General">
                  <c:v>2.7275552876819611</c:v>
                </c:pt>
                <c:pt idx="541" formatCode="General">
                  <c:v>2.741799758913765</c:v>
                </c:pt>
                <c:pt idx="542" formatCode="General">
                  <c:v>2.7499197830223885</c:v>
                </c:pt>
                <c:pt idx="543" formatCode="General">
                  <c:v>2.74902780472015</c:v>
                </c:pt>
                <c:pt idx="544" formatCode="General">
                  <c:v>2.742025024248135</c:v>
                </c:pt>
                <c:pt idx="545" formatCode="General">
                  <c:v>2.7352225218233213</c:v>
                </c:pt>
                <c:pt idx="546" formatCode="General">
                  <c:v>2.7269002696409892</c:v>
                </c:pt>
                <c:pt idx="547" formatCode="General">
                  <c:v>2.7238102426768904</c:v>
                </c:pt>
                <c:pt idx="548" formatCode="General">
                  <c:v>2.7226292184092014</c:v>
                </c:pt>
                <c:pt idx="549" formatCode="General">
                  <c:v>2.7179662965682811</c:v>
                </c:pt>
                <c:pt idx="550" formatCode="General">
                  <c:v>2.7127696669114529</c:v>
                </c:pt>
                <c:pt idx="551" formatCode="General">
                  <c:v>2.7086927002203076</c:v>
                </c:pt>
                <c:pt idx="552" formatCode="General">
                  <c:v>2.7081234301982771</c:v>
                </c:pt>
                <c:pt idx="553" formatCode="General">
                  <c:v>2.7060110871784495</c:v>
                </c:pt>
                <c:pt idx="554" formatCode="General">
                  <c:v>2.7094099784606045</c:v>
                </c:pt>
                <c:pt idx="555" formatCode="General">
                  <c:v>2.7080689806145442</c:v>
                </c:pt>
                <c:pt idx="556" formatCode="General">
                  <c:v>2.7025620825530896</c:v>
                </c:pt>
              </c:numCache>
            </c:numRef>
          </c:val>
          <c:smooth val="0"/>
          <c:extLst>
            <c:ext xmlns:c16="http://schemas.microsoft.com/office/drawing/2014/chart" uri="{C3380CC4-5D6E-409C-BE32-E72D297353CC}">
              <c16:uniqueId val="{00000002-BC7E-4442-9F8E-0DB32286D9B8}"/>
            </c:ext>
          </c:extLst>
        </c:ser>
        <c:dLbls>
          <c:showLegendKey val="0"/>
          <c:showVal val="0"/>
          <c:showCatName val="0"/>
          <c:showSerName val="0"/>
          <c:showPercent val="0"/>
          <c:showBubbleSize val="0"/>
        </c:dLbls>
        <c:marker val="1"/>
        <c:smooth val="0"/>
        <c:axId val="895185952"/>
        <c:axId val="895192608"/>
      </c:lineChart>
      <c:catAx>
        <c:axId val="895185952"/>
        <c:scaling>
          <c:orientation val="minMax"/>
        </c:scaling>
        <c:delete val="0"/>
        <c:axPos val="b"/>
        <c:title>
          <c:tx>
            <c:rich>
              <a:bodyPr/>
              <a:lstStyle/>
              <a:p>
                <a:pPr>
                  <a:defRPr/>
                </a:pPr>
                <a:r>
                  <a:rPr lang="en-US"/>
                  <a:t>Data Point</a:t>
                </a:r>
              </a:p>
            </c:rich>
          </c:tx>
          <c:overlay val="0"/>
        </c:title>
        <c:majorTickMark val="out"/>
        <c:minorTickMark val="none"/>
        <c:tickLblPos val="nextTo"/>
        <c:crossAx val="895192608"/>
        <c:crosses val="autoZero"/>
        <c:auto val="1"/>
        <c:lblAlgn val="ctr"/>
        <c:lblOffset val="100"/>
        <c:noMultiLvlLbl val="0"/>
      </c:catAx>
      <c:valAx>
        <c:axId val="895192608"/>
        <c:scaling>
          <c:orientation val="minMax"/>
        </c:scaling>
        <c:delete val="0"/>
        <c:axPos val="l"/>
        <c:title>
          <c:tx>
            <c:rich>
              <a:bodyPr/>
              <a:lstStyle/>
              <a:p>
                <a:pPr>
                  <a:defRPr/>
                </a:pPr>
                <a:r>
                  <a:rPr lang="en-US"/>
                  <a:t>Value</a:t>
                </a:r>
              </a:p>
            </c:rich>
          </c:tx>
          <c:overlay val="0"/>
        </c:title>
        <c:numFmt formatCode="&quot;$&quot;#,##0.00" sourceLinked="1"/>
        <c:majorTickMark val="out"/>
        <c:minorTickMark val="none"/>
        <c:tickLblPos val="nextTo"/>
        <c:crossAx val="8951859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Attendance Line Fit  Plot</a:t>
            </a:r>
          </a:p>
        </c:rich>
      </c:tx>
      <c:overlay val="0"/>
    </c:title>
    <c:autoTitleDeleted val="0"/>
    <c:plotArea>
      <c:layout/>
      <c:scatterChart>
        <c:scatterStyle val="lineMarker"/>
        <c:varyColors val="0"/>
        <c:ser>
          <c:idx val="0"/>
          <c:order val="0"/>
          <c:tx>
            <c:v>Wedding cost</c:v>
          </c:tx>
          <c:spPr>
            <a:ln w="19050">
              <a:noFill/>
            </a:ln>
          </c:spPr>
          <c:xVal>
            <c:numRef>
              <c:f>'Q1 - Weddings'!$E$4:$E$28</c:f>
              <c:numCache>
                <c:formatCode>General</c:formatCode>
                <c:ptCount val="25"/>
                <c:pt idx="0">
                  <c:v>300</c:v>
                </c:pt>
                <c:pt idx="1">
                  <c:v>350</c:v>
                </c:pt>
                <c:pt idx="2">
                  <c:v>150</c:v>
                </c:pt>
                <c:pt idx="3">
                  <c:v>200</c:v>
                </c:pt>
                <c:pt idx="4">
                  <c:v>250</c:v>
                </c:pt>
                <c:pt idx="5">
                  <c:v>150</c:v>
                </c:pt>
                <c:pt idx="6">
                  <c:v>250</c:v>
                </c:pt>
                <c:pt idx="7">
                  <c:v>300</c:v>
                </c:pt>
                <c:pt idx="8">
                  <c:v>250</c:v>
                </c:pt>
                <c:pt idx="9">
                  <c:v>200</c:v>
                </c:pt>
                <c:pt idx="10">
                  <c:v>150</c:v>
                </c:pt>
                <c:pt idx="11">
                  <c:v>200</c:v>
                </c:pt>
                <c:pt idx="12">
                  <c:v>200</c:v>
                </c:pt>
                <c:pt idx="13">
                  <c:v>200</c:v>
                </c:pt>
                <c:pt idx="14">
                  <c:v>200</c:v>
                </c:pt>
                <c:pt idx="15">
                  <c:v>200</c:v>
                </c:pt>
                <c:pt idx="16">
                  <c:v>100</c:v>
                </c:pt>
                <c:pt idx="17">
                  <c:v>150</c:v>
                </c:pt>
                <c:pt idx="18">
                  <c:v>200</c:v>
                </c:pt>
                <c:pt idx="19">
                  <c:v>150</c:v>
                </c:pt>
                <c:pt idx="20">
                  <c:v>100</c:v>
                </c:pt>
                <c:pt idx="21">
                  <c:v>100</c:v>
                </c:pt>
                <c:pt idx="22">
                  <c:v>150</c:v>
                </c:pt>
                <c:pt idx="23">
                  <c:v>50</c:v>
                </c:pt>
                <c:pt idx="24">
                  <c:v>50</c:v>
                </c:pt>
              </c:numCache>
            </c:numRef>
          </c:xVal>
          <c:yVal>
            <c:numRef>
              <c:f>'Q1 - Weddings'!$D$4:$D$28</c:f>
              <c:numCache>
                <c:formatCode>"$"#,##0.00</c:formatCode>
                <c:ptCount val="25"/>
                <c:pt idx="0">
                  <c:v>60700</c:v>
                </c:pt>
                <c:pt idx="1">
                  <c:v>52000</c:v>
                </c:pt>
                <c:pt idx="2">
                  <c:v>47000</c:v>
                </c:pt>
                <c:pt idx="3">
                  <c:v>42000</c:v>
                </c:pt>
                <c:pt idx="4">
                  <c:v>34000</c:v>
                </c:pt>
                <c:pt idx="5">
                  <c:v>30500</c:v>
                </c:pt>
                <c:pt idx="6">
                  <c:v>30000</c:v>
                </c:pt>
                <c:pt idx="7">
                  <c:v>30000</c:v>
                </c:pt>
                <c:pt idx="8">
                  <c:v>28000</c:v>
                </c:pt>
                <c:pt idx="9">
                  <c:v>26000</c:v>
                </c:pt>
                <c:pt idx="10">
                  <c:v>25000</c:v>
                </c:pt>
                <c:pt idx="11">
                  <c:v>24000</c:v>
                </c:pt>
                <c:pt idx="12">
                  <c:v>24000</c:v>
                </c:pt>
                <c:pt idx="13">
                  <c:v>22000</c:v>
                </c:pt>
                <c:pt idx="14">
                  <c:v>20000</c:v>
                </c:pt>
                <c:pt idx="15">
                  <c:v>20000</c:v>
                </c:pt>
                <c:pt idx="16">
                  <c:v>20000</c:v>
                </c:pt>
                <c:pt idx="17">
                  <c:v>19000</c:v>
                </c:pt>
                <c:pt idx="18">
                  <c:v>19000</c:v>
                </c:pt>
                <c:pt idx="19">
                  <c:v>18000</c:v>
                </c:pt>
                <c:pt idx="20">
                  <c:v>16000</c:v>
                </c:pt>
                <c:pt idx="21">
                  <c:v>14000</c:v>
                </c:pt>
                <c:pt idx="22">
                  <c:v>13000</c:v>
                </c:pt>
                <c:pt idx="23">
                  <c:v>7000</c:v>
                </c:pt>
                <c:pt idx="24">
                  <c:v>5000</c:v>
                </c:pt>
              </c:numCache>
            </c:numRef>
          </c:yVal>
          <c:smooth val="0"/>
          <c:extLst>
            <c:ext xmlns:c16="http://schemas.microsoft.com/office/drawing/2014/chart" uri="{C3380CC4-5D6E-409C-BE32-E72D297353CC}">
              <c16:uniqueId val="{00000001-60E6-434E-BE3F-0ACF9C6A1172}"/>
            </c:ext>
          </c:extLst>
        </c:ser>
        <c:ser>
          <c:idx val="1"/>
          <c:order val="1"/>
          <c:tx>
            <c:v>Predicted Wedding cost</c:v>
          </c:tx>
          <c:spPr>
            <a:ln w="19050">
              <a:noFill/>
            </a:ln>
          </c:spPr>
          <c:trendline>
            <c:trendlineType val="linear"/>
            <c:dispRSqr val="0"/>
            <c:dispEq val="0"/>
          </c:trendline>
          <c:xVal>
            <c:numRef>
              <c:f>'Q1 - Weddings'!$E$4:$E$28</c:f>
              <c:numCache>
                <c:formatCode>General</c:formatCode>
                <c:ptCount val="25"/>
                <c:pt idx="0">
                  <c:v>300</c:v>
                </c:pt>
                <c:pt idx="1">
                  <c:v>350</c:v>
                </c:pt>
                <c:pt idx="2">
                  <c:v>150</c:v>
                </c:pt>
                <c:pt idx="3">
                  <c:v>200</c:v>
                </c:pt>
                <c:pt idx="4">
                  <c:v>250</c:v>
                </c:pt>
                <c:pt idx="5">
                  <c:v>150</c:v>
                </c:pt>
                <c:pt idx="6">
                  <c:v>250</c:v>
                </c:pt>
                <c:pt idx="7">
                  <c:v>300</c:v>
                </c:pt>
                <c:pt idx="8">
                  <c:v>250</c:v>
                </c:pt>
                <c:pt idx="9">
                  <c:v>200</c:v>
                </c:pt>
                <c:pt idx="10">
                  <c:v>150</c:v>
                </c:pt>
                <c:pt idx="11">
                  <c:v>200</c:v>
                </c:pt>
                <c:pt idx="12">
                  <c:v>200</c:v>
                </c:pt>
                <c:pt idx="13">
                  <c:v>200</c:v>
                </c:pt>
                <c:pt idx="14">
                  <c:v>200</c:v>
                </c:pt>
                <c:pt idx="15">
                  <c:v>200</c:v>
                </c:pt>
                <c:pt idx="16">
                  <c:v>100</c:v>
                </c:pt>
                <c:pt idx="17">
                  <c:v>150</c:v>
                </c:pt>
                <c:pt idx="18">
                  <c:v>200</c:v>
                </c:pt>
                <c:pt idx="19">
                  <c:v>150</c:v>
                </c:pt>
                <c:pt idx="20">
                  <c:v>100</c:v>
                </c:pt>
                <c:pt idx="21">
                  <c:v>100</c:v>
                </c:pt>
                <c:pt idx="22">
                  <c:v>150</c:v>
                </c:pt>
                <c:pt idx="23">
                  <c:v>50</c:v>
                </c:pt>
                <c:pt idx="24">
                  <c:v>50</c:v>
                </c:pt>
              </c:numCache>
            </c:numRef>
          </c:xVal>
          <c:yVal>
            <c:numRef>
              <c:f>'Q1 - Weddings'!$K$25:$K$49</c:f>
              <c:numCache>
                <c:formatCode>General</c:formatCode>
                <c:ptCount val="25"/>
                <c:pt idx="0">
                  <c:v>40942.065868263475</c:v>
                </c:pt>
                <c:pt idx="1">
                  <c:v>47448.128742514971</c:v>
                </c:pt>
                <c:pt idx="2">
                  <c:v>21423.877245508982</c:v>
                </c:pt>
                <c:pt idx="3">
                  <c:v>27929.940119760482</c:v>
                </c:pt>
                <c:pt idx="4">
                  <c:v>34436.002994011978</c:v>
                </c:pt>
                <c:pt idx="5">
                  <c:v>21423.877245508982</c:v>
                </c:pt>
                <c:pt idx="6">
                  <c:v>34436.002994011978</c:v>
                </c:pt>
                <c:pt idx="7">
                  <c:v>40942.065868263475</c:v>
                </c:pt>
                <c:pt idx="8">
                  <c:v>34436.002994011978</c:v>
                </c:pt>
                <c:pt idx="9">
                  <c:v>27929.940119760482</c:v>
                </c:pt>
                <c:pt idx="10">
                  <c:v>21423.877245508982</c:v>
                </c:pt>
                <c:pt idx="11">
                  <c:v>27929.940119760482</c:v>
                </c:pt>
                <c:pt idx="12">
                  <c:v>27929.940119760482</c:v>
                </c:pt>
                <c:pt idx="13">
                  <c:v>27929.940119760482</c:v>
                </c:pt>
                <c:pt idx="14">
                  <c:v>27929.940119760482</c:v>
                </c:pt>
                <c:pt idx="15">
                  <c:v>27929.940119760482</c:v>
                </c:pt>
                <c:pt idx="16">
                  <c:v>14917.814371257486</c:v>
                </c:pt>
                <c:pt idx="17">
                  <c:v>21423.877245508982</c:v>
                </c:pt>
                <c:pt idx="18">
                  <c:v>27929.940119760482</c:v>
                </c:pt>
                <c:pt idx="19">
                  <c:v>21423.877245508982</c:v>
                </c:pt>
                <c:pt idx="20">
                  <c:v>14917.814371257486</c:v>
                </c:pt>
                <c:pt idx="21">
                  <c:v>14917.814371257486</c:v>
                </c:pt>
                <c:pt idx="22">
                  <c:v>21423.877245508982</c:v>
                </c:pt>
                <c:pt idx="23">
                  <c:v>8411.7514970059874</c:v>
                </c:pt>
                <c:pt idx="24">
                  <c:v>8411.7514970059874</c:v>
                </c:pt>
              </c:numCache>
            </c:numRef>
          </c:yVal>
          <c:smooth val="0"/>
          <c:extLst>
            <c:ext xmlns:c16="http://schemas.microsoft.com/office/drawing/2014/chart" uri="{C3380CC4-5D6E-409C-BE32-E72D297353CC}">
              <c16:uniqueId val="{00000002-60E6-434E-BE3F-0ACF9C6A1172}"/>
            </c:ext>
          </c:extLst>
        </c:ser>
        <c:dLbls>
          <c:showLegendKey val="0"/>
          <c:showVal val="0"/>
          <c:showCatName val="0"/>
          <c:showSerName val="0"/>
          <c:showPercent val="0"/>
          <c:showBubbleSize val="0"/>
        </c:dLbls>
        <c:axId val="580980448"/>
        <c:axId val="338776832"/>
      </c:scatterChart>
      <c:valAx>
        <c:axId val="580980448"/>
        <c:scaling>
          <c:orientation val="minMax"/>
        </c:scaling>
        <c:delete val="0"/>
        <c:axPos val="b"/>
        <c:title>
          <c:tx>
            <c:rich>
              <a:bodyPr/>
              <a:lstStyle/>
              <a:p>
                <a:pPr>
                  <a:defRPr/>
                </a:pPr>
                <a:r>
                  <a:rPr lang="en-US"/>
                  <a:t>Attendance</a:t>
                </a:r>
              </a:p>
            </c:rich>
          </c:tx>
          <c:overlay val="0"/>
        </c:title>
        <c:numFmt formatCode="General" sourceLinked="1"/>
        <c:majorTickMark val="out"/>
        <c:minorTickMark val="none"/>
        <c:tickLblPos val="nextTo"/>
        <c:crossAx val="338776832"/>
        <c:crosses val="autoZero"/>
        <c:crossBetween val="midCat"/>
      </c:valAx>
      <c:valAx>
        <c:axId val="338776832"/>
        <c:scaling>
          <c:orientation val="minMax"/>
        </c:scaling>
        <c:delete val="0"/>
        <c:axPos val="l"/>
        <c:title>
          <c:tx>
            <c:rich>
              <a:bodyPr/>
              <a:lstStyle/>
              <a:p>
                <a:pPr>
                  <a:defRPr/>
                </a:pPr>
                <a:r>
                  <a:rPr lang="en-US"/>
                  <a:t>Wedding cost</a:t>
                </a:r>
              </a:p>
            </c:rich>
          </c:tx>
          <c:overlay val="0"/>
        </c:title>
        <c:numFmt formatCode="&quot;$&quot;#,##0.00" sourceLinked="1"/>
        <c:majorTickMark val="out"/>
        <c:minorTickMark val="none"/>
        <c:tickLblPos val="nextTo"/>
        <c:crossAx val="58098044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Couple's Income Line Fit  Plot</a:t>
            </a:r>
          </a:p>
        </c:rich>
      </c:tx>
      <c:overlay val="0"/>
    </c:title>
    <c:autoTitleDeleted val="0"/>
    <c:plotArea>
      <c:layout/>
      <c:scatterChart>
        <c:scatterStyle val="lineMarker"/>
        <c:varyColors val="0"/>
        <c:ser>
          <c:idx val="0"/>
          <c:order val="0"/>
          <c:tx>
            <c:v>Wedding cost</c:v>
          </c:tx>
          <c:spPr>
            <a:ln w="19050">
              <a:noFill/>
            </a:ln>
          </c:spPr>
          <c:xVal>
            <c:numRef>
              <c:f>'Q2 - Weddings-Bride &amp; Groom '!$A$4:$A$12</c:f>
              <c:numCache>
                <c:formatCode>"$"#,##0</c:formatCode>
                <c:ptCount val="9"/>
                <c:pt idx="0">
                  <c:v>98000</c:v>
                </c:pt>
                <c:pt idx="1">
                  <c:v>72000</c:v>
                </c:pt>
                <c:pt idx="2">
                  <c:v>90000</c:v>
                </c:pt>
                <c:pt idx="3">
                  <c:v>43000</c:v>
                </c:pt>
                <c:pt idx="4">
                  <c:v>100000</c:v>
                </c:pt>
                <c:pt idx="5">
                  <c:v>78000</c:v>
                </c:pt>
                <c:pt idx="6">
                  <c:v>75000</c:v>
                </c:pt>
                <c:pt idx="7">
                  <c:v>53000</c:v>
                </c:pt>
                <c:pt idx="8">
                  <c:v>45000</c:v>
                </c:pt>
              </c:numCache>
            </c:numRef>
          </c:xVal>
          <c:yVal>
            <c:numRef>
              <c:f>'Q2 - Weddings-Bride &amp; Groom '!$D$4:$D$12</c:f>
              <c:numCache>
                <c:formatCode>"$"#,##0.00</c:formatCode>
                <c:ptCount val="9"/>
                <c:pt idx="0">
                  <c:v>47000</c:v>
                </c:pt>
                <c:pt idx="1">
                  <c:v>42000</c:v>
                </c:pt>
                <c:pt idx="2">
                  <c:v>30500</c:v>
                </c:pt>
                <c:pt idx="3">
                  <c:v>30000</c:v>
                </c:pt>
                <c:pt idx="4">
                  <c:v>30000</c:v>
                </c:pt>
                <c:pt idx="5">
                  <c:v>26000</c:v>
                </c:pt>
                <c:pt idx="6">
                  <c:v>24000</c:v>
                </c:pt>
                <c:pt idx="7">
                  <c:v>14000</c:v>
                </c:pt>
                <c:pt idx="8">
                  <c:v>5000</c:v>
                </c:pt>
              </c:numCache>
            </c:numRef>
          </c:yVal>
          <c:smooth val="0"/>
          <c:extLst>
            <c:ext xmlns:c16="http://schemas.microsoft.com/office/drawing/2014/chart" uri="{C3380CC4-5D6E-409C-BE32-E72D297353CC}">
              <c16:uniqueId val="{00000001-5F43-484F-8D07-5D39FB9A279B}"/>
            </c:ext>
          </c:extLst>
        </c:ser>
        <c:ser>
          <c:idx val="1"/>
          <c:order val="1"/>
          <c:tx>
            <c:v>Predicted Wedding cost</c:v>
          </c:tx>
          <c:spPr>
            <a:ln w="19050">
              <a:noFill/>
            </a:ln>
          </c:spPr>
          <c:trendline>
            <c:trendlineType val="linear"/>
            <c:dispRSqr val="0"/>
            <c:dispEq val="0"/>
          </c:trendline>
          <c:xVal>
            <c:numRef>
              <c:f>'Q2 - Weddings-Bride &amp; Groom '!$A$4:$A$12</c:f>
              <c:numCache>
                <c:formatCode>"$"#,##0</c:formatCode>
                <c:ptCount val="9"/>
                <c:pt idx="0">
                  <c:v>98000</c:v>
                </c:pt>
                <c:pt idx="1">
                  <c:v>72000</c:v>
                </c:pt>
                <c:pt idx="2">
                  <c:v>90000</c:v>
                </c:pt>
                <c:pt idx="3">
                  <c:v>43000</c:v>
                </c:pt>
                <c:pt idx="4">
                  <c:v>100000</c:v>
                </c:pt>
                <c:pt idx="5">
                  <c:v>78000</c:v>
                </c:pt>
                <c:pt idx="6">
                  <c:v>75000</c:v>
                </c:pt>
                <c:pt idx="7">
                  <c:v>53000</c:v>
                </c:pt>
                <c:pt idx="8">
                  <c:v>45000</c:v>
                </c:pt>
              </c:numCache>
            </c:numRef>
          </c:xVal>
          <c:yVal>
            <c:numRef>
              <c:f>'Q2 - Weddings-Bride &amp; Groom '!$K$25:$K$33</c:f>
              <c:numCache>
                <c:formatCode>General</c:formatCode>
                <c:ptCount val="9"/>
                <c:pt idx="0">
                  <c:v>37069.518400189321</c:v>
                </c:pt>
                <c:pt idx="1">
                  <c:v>27362.205656135367</c:v>
                </c:pt>
                <c:pt idx="2">
                  <c:v>34082.652940480417</c:v>
                </c:pt>
                <c:pt idx="3">
                  <c:v>16534.818364690567</c:v>
                </c:pt>
                <c:pt idx="4">
                  <c:v>37816.234765116555</c:v>
                </c:pt>
                <c:pt idx="5">
                  <c:v>29602.354750917049</c:v>
                </c:pt>
                <c:pt idx="6">
                  <c:v>28482.280203526207</c:v>
                </c:pt>
                <c:pt idx="7">
                  <c:v>20268.400189326705</c:v>
                </c:pt>
                <c:pt idx="8">
                  <c:v>17281.534729617797</c:v>
                </c:pt>
              </c:numCache>
            </c:numRef>
          </c:yVal>
          <c:smooth val="0"/>
          <c:extLst>
            <c:ext xmlns:c16="http://schemas.microsoft.com/office/drawing/2014/chart" uri="{C3380CC4-5D6E-409C-BE32-E72D297353CC}">
              <c16:uniqueId val="{00000002-5F43-484F-8D07-5D39FB9A279B}"/>
            </c:ext>
          </c:extLst>
        </c:ser>
        <c:dLbls>
          <c:showLegendKey val="0"/>
          <c:showVal val="0"/>
          <c:showCatName val="0"/>
          <c:showSerName val="0"/>
          <c:showPercent val="0"/>
          <c:showBubbleSize val="0"/>
        </c:dLbls>
        <c:axId val="580621824"/>
        <c:axId val="580622656"/>
      </c:scatterChart>
      <c:valAx>
        <c:axId val="580621824"/>
        <c:scaling>
          <c:orientation val="minMax"/>
        </c:scaling>
        <c:delete val="0"/>
        <c:axPos val="b"/>
        <c:title>
          <c:tx>
            <c:rich>
              <a:bodyPr/>
              <a:lstStyle/>
              <a:p>
                <a:pPr>
                  <a:defRPr/>
                </a:pPr>
                <a:r>
                  <a:rPr lang="en-US"/>
                  <a:t>Couple's Income</a:t>
                </a:r>
              </a:p>
            </c:rich>
          </c:tx>
          <c:overlay val="0"/>
        </c:title>
        <c:numFmt formatCode="&quot;$&quot;#,##0" sourceLinked="1"/>
        <c:majorTickMark val="out"/>
        <c:minorTickMark val="none"/>
        <c:tickLblPos val="nextTo"/>
        <c:crossAx val="580622656"/>
        <c:crosses val="autoZero"/>
        <c:crossBetween val="midCat"/>
      </c:valAx>
      <c:valAx>
        <c:axId val="580622656"/>
        <c:scaling>
          <c:orientation val="minMax"/>
        </c:scaling>
        <c:delete val="0"/>
        <c:axPos val="l"/>
        <c:title>
          <c:tx>
            <c:rich>
              <a:bodyPr/>
              <a:lstStyle/>
              <a:p>
                <a:pPr>
                  <a:defRPr/>
                </a:pPr>
                <a:r>
                  <a:rPr lang="en-US"/>
                  <a:t>Wedding cost</a:t>
                </a:r>
              </a:p>
            </c:rich>
          </c:tx>
          <c:overlay val="0"/>
        </c:title>
        <c:numFmt formatCode="&quot;$&quot;#,##0.00" sourceLinked="1"/>
        <c:majorTickMark val="out"/>
        <c:minorTickMark val="none"/>
        <c:tickLblPos val="nextTo"/>
        <c:crossAx val="5806218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House Age Line Fit  Plot</a:t>
            </a:r>
          </a:p>
        </c:rich>
      </c:tx>
      <c:overlay val="0"/>
    </c:title>
    <c:autoTitleDeleted val="0"/>
    <c:plotArea>
      <c:layout/>
      <c:scatterChart>
        <c:scatterStyle val="lineMarker"/>
        <c:varyColors val="0"/>
        <c:ser>
          <c:idx val="0"/>
          <c:order val="0"/>
          <c:tx>
            <c:v>Market Value</c:v>
          </c:tx>
          <c:spPr>
            <a:ln w="19050">
              <a:noFill/>
            </a:ln>
          </c:spPr>
          <c:xVal>
            <c:numRef>
              <c:f>'Q3 - Home Market Value'!$A$4:$A$45</c:f>
              <c:numCache>
                <c:formatCode>General</c:formatCode>
                <c:ptCount val="42"/>
                <c:pt idx="0">
                  <c:v>33</c:v>
                </c:pt>
                <c:pt idx="1">
                  <c:v>32</c:v>
                </c:pt>
                <c:pt idx="2">
                  <c:v>32</c:v>
                </c:pt>
                <c:pt idx="3">
                  <c:v>33</c:v>
                </c:pt>
                <c:pt idx="4">
                  <c:v>32</c:v>
                </c:pt>
                <c:pt idx="5">
                  <c:v>33</c:v>
                </c:pt>
                <c:pt idx="6">
                  <c:v>32</c:v>
                </c:pt>
                <c:pt idx="7">
                  <c:v>33</c:v>
                </c:pt>
                <c:pt idx="8">
                  <c:v>32</c:v>
                </c:pt>
                <c:pt idx="9">
                  <c:v>33</c:v>
                </c:pt>
                <c:pt idx="10">
                  <c:v>32</c:v>
                </c:pt>
                <c:pt idx="11">
                  <c:v>32</c:v>
                </c:pt>
                <c:pt idx="12">
                  <c:v>32</c:v>
                </c:pt>
                <c:pt idx="13">
                  <c:v>32</c:v>
                </c:pt>
                <c:pt idx="14">
                  <c:v>32</c:v>
                </c:pt>
                <c:pt idx="15">
                  <c:v>33</c:v>
                </c:pt>
                <c:pt idx="16">
                  <c:v>32</c:v>
                </c:pt>
                <c:pt idx="17">
                  <c:v>32</c:v>
                </c:pt>
                <c:pt idx="18">
                  <c:v>32</c:v>
                </c:pt>
                <c:pt idx="19">
                  <c:v>32</c:v>
                </c:pt>
                <c:pt idx="20">
                  <c:v>28</c:v>
                </c:pt>
                <c:pt idx="21">
                  <c:v>27</c:v>
                </c:pt>
                <c:pt idx="22">
                  <c:v>28</c:v>
                </c:pt>
                <c:pt idx="23">
                  <c:v>28</c:v>
                </c:pt>
                <c:pt idx="24">
                  <c:v>28</c:v>
                </c:pt>
                <c:pt idx="25">
                  <c:v>28</c:v>
                </c:pt>
                <c:pt idx="26">
                  <c:v>28</c:v>
                </c:pt>
                <c:pt idx="27">
                  <c:v>27</c:v>
                </c:pt>
                <c:pt idx="28">
                  <c:v>28</c:v>
                </c:pt>
                <c:pt idx="29">
                  <c:v>28</c:v>
                </c:pt>
                <c:pt idx="30">
                  <c:v>28</c:v>
                </c:pt>
                <c:pt idx="31">
                  <c:v>27</c:v>
                </c:pt>
                <c:pt idx="32">
                  <c:v>27</c:v>
                </c:pt>
                <c:pt idx="33">
                  <c:v>28</c:v>
                </c:pt>
                <c:pt idx="34">
                  <c:v>27</c:v>
                </c:pt>
                <c:pt idx="35">
                  <c:v>28</c:v>
                </c:pt>
                <c:pt idx="36">
                  <c:v>28</c:v>
                </c:pt>
                <c:pt idx="37">
                  <c:v>27</c:v>
                </c:pt>
                <c:pt idx="38">
                  <c:v>27</c:v>
                </c:pt>
                <c:pt idx="39">
                  <c:v>28</c:v>
                </c:pt>
                <c:pt idx="40">
                  <c:v>27</c:v>
                </c:pt>
                <c:pt idx="41">
                  <c:v>27</c:v>
                </c:pt>
              </c:numCache>
            </c:numRef>
          </c:xVal>
          <c:yVal>
            <c:numRef>
              <c:f>'Q3 - Home Market Value'!$C$4:$C$45</c:f>
              <c:numCache>
                <c:formatCode>"$"#,##0.00</c:formatCode>
                <c:ptCount val="42"/>
                <c:pt idx="0">
                  <c:v>90000</c:v>
                </c:pt>
                <c:pt idx="1">
                  <c:v>104400</c:v>
                </c:pt>
                <c:pt idx="2">
                  <c:v>93300</c:v>
                </c:pt>
                <c:pt idx="3">
                  <c:v>91000</c:v>
                </c:pt>
                <c:pt idx="4">
                  <c:v>101900</c:v>
                </c:pt>
                <c:pt idx="5">
                  <c:v>108500</c:v>
                </c:pt>
                <c:pt idx="6">
                  <c:v>87600</c:v>
                </c:pt>
                <c:pt idx="7">
                  <c:v>96000</c:v>
                </c:pt>
                <c:pt idx="8">
                  <c:v>89200</c:v>
                </c:pt>
                <c:pt idx="9">
                  <c:v>88400</c:v>
                </c:pt>
                <c:pt idx="10">
                  <c:v>100800</c:v>
                </c:pt>
                <c:pt idx="11">
                  <c:v>96700</c:v>
                </c:pt>
                <c:pt idx="12">
                  <c:v>87500</c:v>
                </c:pt>
                <c:pt idx="13">
                  <c:v>114000</c:v>
                </c:pt>
                <c:pt idx="14">
                  <c:v>113200</c:v>
                </c:pt>
                <c:pt idx="15">
                  <c:v>87500</c:v>
                </c:pt>
                <c:pt idx="16">
                  <c:v>116100</c:v>
                </c:pt>
                <c:pt idx="17">
                  <c:v>94700</c:v>
                </c:pt>
                <c:pt idx="18">
                  <c:v>86400</c:v>
                </c:pt>
                <c:pt idx="19">
                  <c:v>87100</c:v>
                </c:pt>
                <c:pt idx="20">
                  <c:v>83400</c:v>
                </c:pt>
                <c:pt idx="21">
                  <c:v>79800</c:v>
                </c:pt>
                <c:pt idx="22">
                  <c:v>81500</c:v>
                </c:pt>
                <c:pt idx="23">
                  <c:v>87100</c:v>
                </c:pt>
                <c:pt idx="24">
                  <c:v>82600</c:v>
                </c:pt>
                <c:pt idx="25">
                  <c:v>78800</c:v>
                </c:pt>
                <c:pt idx="26">
                  <c:v>87600</c:v>
                </c:pt>
                <c:pt idx="27">
                  <c:v>94200</c:v>
                </c:pt>
                <c:pt idx="28">
                  <c:v>82000</c:v>
                </c:pt>
                <c:pt idx="29">
                  <c:v>88100</c:v>
                </c:pt>
                <c:pt idx="30">
                  <c:v>88100</c:v>
                </c:pt>
                <c:pt idx="31">
                  <c:v>88600</c:v>
                </c:pt>
                <c:pt idx="32">
                  <c:v>76600</c:v>
                </c:pt>
                <c:pt idx="33">
                  <c:v>84400</c:v>
                </c:pt>
                <c:pt idx="34">
                  <c:v>90900</c:v>
                </c:pt>
                <c:pt idx="35">
                  <c:v>81000</c:v>
                </c:pt>
                <c:pt idx="36">
                  <c:v>91300</c:v>
                </c:pt>
                <c:pt idx="37">
                  <c:v>81300</c:v>
                </c:pt>
                <c:pt idx="38">
                  <c:v>100700</c:v>
                </c:pt>
                <c:pt idx="39">
                  <c:v>87200</c:v>
                </c:pt>
                <c:pt idx="40">
                  <c:v>96700</c:v>
                </c:pt>
                <c:pt idx="41">
                  <c:v>120700</c:v>
                </c:pt>
              </c:numCache>
            </c:numRef>
          </c:yVal>
          <c:smooth val="0"/>
          <c:extLst>
            <c:ext xmlns:c16="http://schemas.microsoft.com/office/drawing/2014/chart" uri="{C3380CC4-5D6E-409C-BE32-E72D297353CC}">
              <c16:uniqueId val="{00000001-BACC-4A60-B7AC-EB7158F8C875}"/>
            </c:ext>
          </c:extLst>
        </c:ser>
        <c:ser>
          <c:idx val="1"/>
          <c:order val="1"/>
          <c:tx>
            <c:v>Predicted Market Value</c:v>
          </c:tx>
          <c:spPr>
            <a:ln w="19050">
              <a:noFill/>
            </a:ln>
          </c:spPr>
          <c:trendline>
            <c:trendlineType val="linear"/>
            <c:dispRSqr val="0"/>
            <c:dispEq val="0"/>
          </c:trendline>
          <c:xVal>
            <c:numRef>
              <c:f>'Q3 - Home Market Value'!$A$4:$A$45</c:f>
              <c:numCache>
                <c:formatCode>General</c:formatCode>
                <c:ptCount val="42"/>
                <c:pt idx="0">
                  <c:v>33</c:v>
                </c:pt>
                <c:pt idx="1">
                  <c:v>32</c:v>
                </c:pt>
                <c:pt idx="2">
                  <c:v>32</c:v>
                </c:pt>
                <c:pt idx="3">
                  <c:v>33</c:v>
                </c:pt>
                <c:pt idx="4">
                  <c:v>32</c:v>
                </c:pt>
                <c:pt idx="5">
                  <c:v>33</c:v>
                </c:pt>
                <c:pt idx="6">
                  <c:v>32</c:v>
                </c:pt>
                <c:pt idx="7">
                  <c:v>33</c:v>
                </c:pt>
                <c:pt idx="8">
                  <c:v>32</c:v>
                </c:pt>
                <c:pt idx="9">
                  <c:v>33</c:v>
                </c:pt>
                <c:pt idx="10">
                  <c:v>32</c:v>
                </c:pt>
                <c:pt idx="11">
                  <c:v>32</c:v>
                </c:pt>
                <c:pt idx="12">
                  <c:v>32</c:v>
                </c:pt>
                <c:pt idx="13">
                  <c:v>32</c:v>
                </c:pt>
                <c:pt idx="14">
                  <c:v>32</c:v>
                </c:pt>
                <c:pt idx="15">
                  <c:v>33</c:v>
                </c:pt>
                <c:pt idx="16">
                  <c:v>32</c:v>
                </c:pt>
                <c:pt idx="17">
                  <c:v>32</c:v>
                </c:pt>
                <c:pt idx="18">
                  <c:v>32</c:v>
                </c:pt>
                <c:pt idx="19">
                  <c:v>32</c:v>
                </c:pt>
                <c:pt idx="20">
                  <c:v>28</c:v>
                </c:pt>
                <c:pt idx="21">
                  <c:v>27</c:v>
                </c:pt>
                <c:pt idx="22">
                  <c:v>28</c:v>
                </c:pt>
                <c:pt idx="23">
                  <c:v>28</c:v>
                </c:pt>
                <c:pt idx="24">
                  <c:v>28</c:v>
                </c:pt>
                <c:pt idx="25">
                  <c:v>28</c:v>
                </c:pt>
                <c:pt idx="26">
                  <c:v>28</c:v>
                </c:pt>
                <c:pt idx="27">
                  <c:v>27</c:v>
                </c:pt>
                <c:pt idx="28">
                  <c:v>28</c:v>
                </c:pt>
                <c:pt idx="29">
                  <c:v>28</c:v>
                </c:pt>
                <c:pt idx="30">
                  <c:v>28</c:v>
                </c:pt>
                <c:pt idx="31">
                  <c:v>27</c:v>
                </c:pt>
                <c:pt idx="32">
                  <c:v>27</c:v>
                </c:pt>
                <c:pt idx="33">
                  <c:v>28</c:v>
                </c:pt>
                <c:pt idx="34">
                  <c:v>27</c:v>
                </c:pt>
                <c:pt idx="35">
                  <c:v>28</c:v>
                </c:pt>
                <c:pt idx="36">
                  <c:v>28</c:v>
                </c:pt>
                <c:pt idx="37">
                  <c:v>27</c:v>
                </c:pt>
                <c:pt idx="38">
                  <c:v>27</c:v>
                </c:pt>
                <c:pt idx="39">
                  <c:v>28</c:v>
                </c:pt>
                <c:pt idx="40">
                  <c:v>27</c:v>
                </c:pt>
                <c:pt idx="41">
                  <c:v>27</c:v>
                </c:pt>
              </c:numCache>
            </c:numRef>
          </c:xVal>
          <c:yVal>
            <c:numRef>
              <c:f>'Q3 - Home Market Value'!$J$26:$J$67</c:f>
              <c:numCache>
                <c:formatCode>General</c:formatCode>
                <c:ptCount val="42"/>
                <c:pt idx="0">
                  <c:v>94231.917292779093</c:v>
                </c:pt>
                <c:pt idx="1">
                  <c:v>99230.00749486532</c:v>
                </c:pt>
                <c:pt idx="2">
                  <c:v>96284.410566577833</c:v>
                </c:pt>
                <c:pt idx="3">
                  <c:v>94231.917292779093</c:v>
                </c:pt>
                <c:pt idx="4">
                  <c:v>96038.944155887206</c:v>
                </c:pt>
                <c:pt idx="5">
                  <c:v>103068.70807764158</c:v>
                </c:pt>
                <c:pt idx="6">
                  <c:v>91784.193037249701</c:v>
                </c:pt>
                <c:pt idx="7">
                  <c:v>95786.53789381971</c:v>
                </c:pt>
                <c:pt idx="8">
                  <c:v>94197.946075707514</c:v>
                </c:pt>
                <c:pt idx="9">
                  <c:v>88258.90129930721</c:v>
                </c:pt>
                <c:pt idx="10">
                  <c:v>96693.521251062208</c:v>
                </c:pt>
                <c:pt idx="11">
                  <c:v>87202.153371024702</c:v>
                </c:pt>
                <c:pt idx="12">
                  <c:v>90147.750299312203</c:v>
                </c:pt>
                <c:pt idx="13">
                  <c:v>117967.27684424969</c:v>
                </c:pt>
                <c:pt idx="14">
                  <c:v>117967.27684424969</c:v>
                </c:pt>
                <c:pt idx="15">
                  <c:v>88258.90129930721</c:v>
                </c:pt>
                <c:pt idx="16">
                  <c:v>107780.42080058876</c:v>
                </c:pt>
                <c:pt idx="17">
                  <c:v>87202.153371024702</c:v>
                </c:pt>
                <c:pt idx="18">
                  <c:v>91743.281968801268</c:v>
                </c:pt>
                <c:pt idx="19">
                  <c:v>89084.062519652827</c:v>
                </c:pt>
                <c:pt idx="20">
                  <c:v>86411.691407563441</c:v>
                </c:pt>
                <c:pt idx="21">
                  <c:v>85764.054163765308</c:v>
                </c:pt>
                <c:pt idx="22">
                  <c:v>89193.644062057181</c:v>
                </c:pt>
                <c:pt idx="23">
                  <c:v>89602.75474654157</c:v>
                </c:pt>
                <c:pt idx="24">
                  <c:v>84938.892943419691</c:v>
                </c:pt>
                <c:pt idx="25">
                  <c:v>84938.892943419691</c:v>
                </c:pt>
                <c:pt idx="26">
                  <c:v>86411.691407563441</c:v>
                </c:pt>
                <c:pt idx="27">
                  <c:v>94641.756017076244</c:v>
                </c:pt>
                <c:pt idx="28">
                  <c:v>84938.892943419691</c:v>
                </c:pt>
                <c:pt idx="29">
                  <c:v>84284.315848244689</c:v>
                </c:pt>
                <c:pt idx="30">
                  <c:v>86411.691407563441</c:v>
                </c:pt>
                <c:pt idx="31">
                  <c:v>87236.852627909058</c:v>
                </c:pt>
                <c:pt idx="32">
                  <c:v>85764.054163765308</c:v>
                </c:pt>
                <c:pt idx="33">
                  <c:v>86411.691407563441</c:v>
                </c:pt>
                <c:pt idx="34">
                  <c:v>93291.690758277808</c:v>
                </c:pt>
                <c:pt idx="35">
                  <c:v>89193.644062057181</c:v>
                </c:pt>
                <c:pt idx="36">
                  <c:v>97212.213477950936</c:v>
                </c:pt>
                <c:pt idx="37">
                  <c:v>85764.054163765308</c:v>
                </c:pt>
                <c:pt idx="38">
                  <c:v>87236.852627909058</c:v>
                </c:pt>
                <c:pt idx="39">
                  <c:v>86411.691407563441</c:v>
                </c:pt>
                <c:pt idx="40">
                  <c:v>93946.26785345281</c:v>
                </c:pt>
                <c:pt idx="41">
                  <c:v>89732.427803263738</c:v>
                </c:pt>
              </c:numCache>
            </c:numRef>
          </c:yVal>
          <c:smooth val="0"/>
          <c:extLst>
            <c:ext xmlns:c16="http://schemas.microsoft.com/office/drawing/2014/chart" uri="{C3380CC4-5D6E-409C-BE32-E72D297353CC}">
              <c16:uniqueId val="{00000002-BACC-4A60-B7AC-EB7158F8C875}"/>
            </c:ext>
          </c:extLst>
        </c:ser>
        <c:dLbls>
          <c:showLegendKey val="0"/>
          <c:showVal val="0"/>
          <c:showCatName val="0"/>
          <c:showSerName val="0"/>
          <c:showPercent val="0"/>
          <c:showBubbleSize val="0"/>
        </c:dLbls>
        <c:axId val="580620992"/>
        <c:axId val="580623488"/>
      </c:scatterChart>
      <c:valAx>
        <c:axId val="580620992"/>
        <c:scaling>
          <c:orientation val="minMax"/>
        </c:scaling>
        <c:delete val="0"/>
        <c:axPos val="b"/>
        <c:title>
          <c:tx>
            <c:rich>
              <a:bodyPr/>
              <a:lstStyle/>
              <a:p>
                <a:pPr>
                  <a:defRPr/>
                </a:pPr>
                <a:r>
                  <a:rPr lang="en-US"/>
                  <a:t>House Age</a:t>
                </a:r>
              </a:p>
            </c:rich>
          </c:tx>
          <c:overlay val="0"/>
        </c:title>
        <c:numFmt formatCode="General" sourceLinked="1"/>
        <c:majorTickMark val="out"/>
        <c:minorTickMark val="none"/>
        <c:tickLblPos val="nextTo"/>
        <c:crossAx val="580623488"/>
        <c:crosses val="autoZero"/>
        <c:crossBetween val="midCat"/>
      </c:valAx>
      <c:valAx>
        <c:axId val="580623488"/>
        <c:scaling>
          <c:orientation val="minMax"/>
        </c:scaling>
        <c:delete val="0"/>
        <c:axPos val="l"/>
        <c:title>
          <c:tx>
            <c:rich>
              <a:bodyPr/>
              <a:lstStyle/>
              <a:p>
                <a:pPr>
                  <a:defRPr/>
                </a:pPr>
                <a:r>
                  <a:rPr lang="en-US"/>
                  <a:t>Market Value</a:t>
                </a:r>
              </a:p>
            </c:rich>
          </c:tx>
          <c:overlay val="0"/>
        </c:title>
        <c:numFmt formatCode="&quot;$&quot;#,##0.00" sourceLinked="1"/>
        <c:majorTickMark val="out"/>
        <c:minorTickMark val="none"/>
        <c:tickLblPos val="nextTo"/>
        <c:crossAx val="5806209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Square Feet Line Fit  Plot</a:t>
            </a:r>
          </a:p>
        </c:rich>
      </c:tx>
      <c:overlay val="0"/>
    </c:title>
    <c:autoTitleDeleted val="0"/>
    <c:plotArea>
      <c:layout/>
      <c:scatterChart>
        <c:scatterStyle val="lineMarker"/>
        <c:varyColors val="0"/>
        <c:ser>
          <c:idx val="0"/>
          <c:order val="0"/>
          <c:tx>
            <c:v>Market Value</c:v>
          </c:tx>
          <c:spPr>
            <a:ln w="19050">
              <a:noFill/>
            </a:ln>
          </c:spPr>
          <c:xVal>
            <c:numRef>
              <c:f>'Q3 - Home Market Value'!$B$4:$B$45</c:f>
              <c:numCache>
                <c:formatCode>#,##0</c:formatCode>
                <c:ptCount val="42"/>
                <c:pt idx="0">
                  <c:v>1812</c:v>
                </c:pt>
                <c:pt idx="1">
                  <c:v>1914</c:v>
                </c:pt>
                <c:pt idx="2">
                  <c:v>1842</c:v>
                </c:pt>
                <c:pt idx="3">
                  <c:v>1812</c:v>
                </c:pt>
                <c:pt idx="4">
                  <c:v>1836</c:v>
                </c:pt>
                <c:pt idx="5">
                  <c:v>2028</c:v>
                </c:pt>
                <c:pt idx="6">
                  <c:v>1732</c:v>
                </c:pt>
                <c:pt idx="7">
                  <c:v>1850</c:v>
                </c:pt>
                <c:pt idx="8">
                  <c:v>1791</c:v>
                </c:pt>
                <c:pt idx="9">
                  <c:v>1666</c:v>
                </c:pt>
                <c:pt idx="10">
                  <c:v>1852</c:v>
                </c:pt>
                <c:pt idx="11">
                  <c:v>1620</c:v>
                </c:pt>
                <c:pt idx="12">
                  <c:v>1692</c:v>
                </c:pt>
                <c:pt idx="13">
                  <c:v>2372</c:v>
                </c:pt>
                <c:pt idx="14">
                  <c:v>2372</c:v>
                </c:pt>
                <c:pt idx="15">
                  <c:v>1666</c:v>
                </c:pt>
                <c:pt idx="16">
                  <c:v>2123</c:v>
                </c:pt>
                <c:pt idx="17">
                  <c:v>1620</c:v>
                </c:pt>
                <c:pt idx="18">
                  <c:v>1731</c:v>
                </c:pt>
                <c:pt idx="19">
                  <c:v>1666</c:v>
                </c:pt>
                <c:pt idx="20">
                  <c:v>1520</c:v>
                </c:pt>
                <c:pt idx="21">
                  <c:v>1484</c:v>
                </c:pt>
                <c:pt idx="22">
                  <c:v>1588</c:v>
                </c:pt>
                <c:pt idx="23">
                  <c:v>1598</c:v>
                </c:pt>
                <c:pt idx="24">
                  <c:v>1484</c:v>
                </c:pt>
                <c:pt idx="25">
                  <c:v>1484</c:v>
                </c:pt>
                <c:pt idx="26">
                  <c:v>1520</c:v>
                </c:pt>
                <c:pt idx="27">
                  <c:v>1701</c:v>
                </c:pt>
                <c:pt idx="28">
                  <c:v>1484</c:v>
                </c:pt>
                <c:pt idx="29">
                  <c:v>1468</c:v>
                </c:pt>
                <c:pt idx="30">
                  <c:v>1520</c:v>
                </c:pt>
                <c:pt idx="31">
                  <c:v>1520</c:v>
                </c:pt>
                <c:pt idx="32">
                  <c:v>1484</c:v>
                </c:pt>
                <c:pt idx="33">
                  <c:v>1520</c:v>
                </c:pt>
                <c:pt idx="34">
                  <c:v>1668</c:v>
                </c:pt>
                <c:pt idx="35">
                  <c:v>1588</c:v>
                </c:pt>
                <c:pt idx="36">
                  <c:v>1784</c:v>
                </c:pt>
                <c:pt idx="37">
                  <c:v>1484</c:v>
                </c:pt>
                <c:pt idx="38">
                  <c:v>1520</c:v>
                </c:pt>
                <c:pt idx="39">
                  <c:v>1520</c:v>
                </c:pt>
                <c:pt idx="40">
                  <c:v>1684</c:v>
                </c:pt>
                <c:pt idx="41">
                  <c:v>1581</c:v>
                </c:pt>
              </c:numCache>
            </c:numRef>
          </c:xVal>
          <c:yVal>
            <c:numRef>
              <c:f>'Q3 - Home Market Value'!$C$4:$C$45</c:f>
              <c:numCache>
                <c:formatCode>"$"#,##0.00</c:formatCode>
                <c:ptCount val="42"/>
                <c:pt idx="0">
                  <c:v>90000</c:v>
                </c:pt>
                <c:pt idx="1">
                  <c:v>104400</c:v>
                </c:pt>
                <c:pt idx="2">
                  <c:v>93300</c:v>
                </c:pt>
                <c:pt idx="3">
                  <c:v>91000</c:v>
                </c:pt>
                <c:pt idx="4">
                  <c:v>101900</c:v>
                </c:pt>
                <c:pt idx="5">
                  <c:v>108500</c:v>
                </c:pt>
                <c:pt idx="6">
                  <c:v>87600</c:v>
                </c:pt>
                <c:pt idx="7">
                  <c:v>96000</c:v>
                </c:pt>
                <c:pt idx="8">
                  <c:v>89200</c:v>
                </c:pt>
                <c:pt idx="9">
                  <c:v>88400</c:v>
                </c:pt>
                <c:pt idx="10">
                  <c:v>100800</c:v>
                </c:pt>
                <c:pt idx="11">
                  <c:v>96700</c:v>
                </c:pt>
                <c:pt idx="12">
                  <c:v>87500</c:v>
                </c:pt>
                <c:pt idx="13">
                  <c:v>114000</c:v>
                </c:pt>
                <c:pt idx="14">
                  <c:v>113200</c:v>
                </c:pt>
                <c:pt idx="15">
                  <c:v>87500</c:v>
                </c:pt>
                <c:pt idx="16">
                  <c:v>116100</c:v>
                </c:pt>
                <c:pt idx="17">
                  <c:v>94700</c:v>
                </c:pt>
                <c:pt idx="18">
                  <c:v>86400</c:v>
                </c:pt>
                <c:pt idx="19">
                  <c:v>87100</c:v>
                </c:pt>
                <c:pt idx="20">
                  <c:v>83400</c:v>
                </c:pt>
                <c:pt idx="21">
                  <c:v>79800</c:v>
                </c:pt>
                <c:pt idx="22">
                  <c:v>81500</c:v>
                </c:pt>
                <c:pt idx="23">
                  <c:v>87100</c:v>
                </c:pt>
                <c:pt idx="24">
                  <c:v>82600</c:v>
                </c:pt>
                <c:pt idx="25">
                  <c:v>78800</c:v>
                </c:pt>
                <c:pt idx="26">
                  <c:v>87600</c:v>
                </c:pt>
                <c:pt idx="27">
                  <c:v>94200</c:v>
                </c:pt>
                <c:pt idx="28">
                  <c:v>82000</c:v>
                </c:pt>
                <c:pt idx="29">
                  <c:v>88100</c:v>
                </c:pt>
                <c:pt idx="30">
                  <c:v>88100</c:v>
                </c:pt>
                <c:pt idx="31">
                  <c:v>88600</c:v>
                </c:pt>
                <c:pt idx="32">
                  <c:v>76600</c:v>
                </c:pt>
                <c:pt idx="33">
                  <c:v>84400</c:v>
                </c:pt>
                <c:pt idx="34">
                  <c:v>90900</c:v>
                </c:pt>
                <c:pt idx="35">
                  <c:v>81000</c:v>
                </c:pt>
                <c:pt idx="36">
                  <c:v>91300</c:v>
                </c:pt>
                <c:pt idx="37">
                  <c:v>81300</c:v>
                </c:pt>
                <c:pt idx="38">
                  <c:v>100700</c:v>
                </c:pt>
                <c:pt idx="39">
                  <c:v>87200</c:v>
                </c:pt>
                <c:pt idx="40">
                  <c:v>96700</c:v>
                </c:pt>
                <c:pt idx="41">
                  <c:v>120700</c:v>
                </c:pt>
              </c:numCache>
            </c:numRef>
          </c:yVal>
          <c:smooth val="0"/>
          <c:extLst>
            <c:ext xmlns:c16="http://schemas.microsoft.com/office/drawing/2014/chart" uri="{C3380CC4-5D6E-409C-BE32-E72D297353CC}">
              <c16:uniqueId val="{00000001-BE69-4F4F-8E20-91C3FCFBF44E}"/>
            </c:ext>
          </c:extLst>
        </c:ser>
        <c:ser>
          <c:idx val="1"/>
          <c:order val="1"/>
          <c:tx>
            <c:v>Predicted Market Value</c:v>
          </c:tx>
          <c:spPr>
            <a:ln w="19050">
              <a:noFill/>
            </a:ln>
          </c:spPr>
          <c:trendline>
            <c:trendlineType val="linear"/>
            <c:dispRSqr val="0"/>
            <c:dispEq val="0"/>
          </c:trendline>
          <c:xVal>
            <c:numRef>
              <c:f>'Q3 - Home Market Value'!$B$4:$B$45</c:f>
              <c:numCache>
                <c:formatCode>#,##0</c:formatCode>
                <c:ptCount val="42"/>
                <c:pt idx="0">
                  <c:v>1812</c:v>
                </c:pt>
                <c:pt idx="1">
                  <c:v>1914</c:v>
                </c:pt>
                <c:pt idx="2">
                  <c:v>1842</c:v>
                </c:pt>
                <c:pt idx="3">
                  <c:v>1812</c:v>
                </c:pt>
                <c:pt idx="4">
                  <c:v>1836</c:v>
                </c:pt>
                <c:pt idx="5">
                  <c:v>2028</c:v>
                </c:pt>
                <c:pt idx="6">
                  <c:v>1732</c:v>
                </c:pt>
                <c:pt idx="7">
                  <c:v>1850</c:v>
                </c:pt>
                <c:pt idx="8">
                  <c:v>1791</c:v>
                </c:pt>
                <c:pt idx="9">
                  <c:v>1666</c:v>
                </c:pt>
                <c:pt idx="10">
                  <c:v>1852</c:v>
                </c:pt>
                <c:pt idx="11">
                  <c:v>1620</c:v>
                </c:pt>
                <c:pt idx="12">
                  <c:v>1692</c:v>
                </c:pt>
                <c:pt idx="13">
                  <c:v>2372</c:v>
                </c:pt>
                <c:pt idx="14">
                  <c:v>2372</c:v>
                </c:pt>
                <c:pt idx="15">
                  <c:v>1666</c:v>
                </c:pt>
                <c:pt idx="16">
                  <c:v>2123</c:v>
                </c:pt>
                <c:pt idx="17">
                  <c:v>1620</c:v>
                </c:pt>
                <c:pt idx="18">
                  <c:v>1731</c:v>
                </c:pt>
                <c:pt idx="19">
                  <c:v>1666</c:v>
                </c:pt>
                <c:pt idx="20">
                  <c:v>1520</c:v>
                </c:pt>
                <c:pt idx="21">
                  <c:v>1484</c:v>
                </c:pt>
                <c:pt idx="22">
                  <c:v>1588</c:v>
                </c:pt>
                <c:pt idx="23">
                  <c:v>1598</c:v>
                </c:pt>
                <c:pt idx="24">
                  <c:v>1484</c:v>
                </c:pt>
                <c:pt idx="25">
                  <c:v>1484</c:v>
                </c:pt>
                <c:pt idx="26">
                  <c:v>1520</c:v>
                </c:pt>
                <c:pt idx="27">
                  <c:v>1701</c:v>
                </c:pt>
                <c:pt idx="28">
                  <c:v>1484</c:v>
                </c:pt>
                <c:pt idx="29">
                  <c:v>1468</c:v>
                </c:pt>
                <c:pt idx="30">
                  <c:v>1520</c:v>
                </c:pt>
                <c:pt idx="31">
                  <c:v>1520</c:v>
                </c:pt>
                <c:pt idx="32">
                  <c:v>1484</c:v>
                </c:pt>
                <c:pt idx="33">
                  <c:v>1520</c:v>
                </c:pt>
                <c:pt idx="34">
                  <c:v>1668</c:v>
                </c:pt>
                <c:pt idx="35">
                  <c:v>1588</c:v>
                </c:pt>
                <c:pt idx="36">
                  <c:v>1784</c:v>
                </c:pt>
                <c:pt idx="37">
                  <c:v>1484</c:v>
                </c:pt>
                <c:pt idx="38">
                  <c:v>1520</c:v>
                </c:pt>
                <c:pt idx="39">
                  <c:v>1520</c:v>
                </c:pt>
                <c:pt idx="40">
                  <c:v>1684</c:v>
                </c:pt>
                <c:pt idx="41">
                  <c:v>1581</c:v>
                </c:pt>
              </c:numCache>
            </c:numRef>
          </c:xVal>
          <c:yVal>
            <c:numRef>
              <c:f>'Q3 - Home Market Value'!$J$26:$J$67</c:f>
              <c:numCache>
                <c:formatCode>General</c:formatCode>
                <c:ptCount val="42"/>
                <c:pt idx="0">
                  <c:v>94231.917292779093</c:v>
                </c:pt>
                <c:pt idx="1">
                  <c:v>99230.00749486532</c:v>
                </c:pt>
                <c:pt idx="2">
                  <c:v>96284.410566577833</c:v>
                </c:pt>
                <c:pt idx="3">
                  <c:v>94231.917292779093</c:v>
                </c:pt>
                <c:pt idx="4">
                  <c:v>96038.944155887206</c:v>
                </c:pt>
                <c:pt idx="5">
                  <c:v>103068.70807764158</c:v>
                </c:pt>
                <c:pt idx="6">
                  <c:v>91784.193037249701</c:v>
                </c:pt>
                <c:pt idx="7">
                  <c:v>95786.53789381971</c:v>
                </c:pt>
                <c:pt idx="8">
                  <c:v>94197.946075707514</c:v>
                </c:pt>
                <c:pt idx="9">
                  <c:v>88258.90129930721</c:v>
                </c:pt>
                <c:pt idx="10">
                  <c:v>96693.521251062208</c:v>
                </c:pt>
                <c:pt idx="11">
                  <c:v>87202.153371024702</c:v>
                </c:pt>
                <c:pt idx="12">
                  <c:v>90147.750299312203</c:v>
                </c:pt>
                <c:pt idx="13">
                  <c:v>117967.27684424969</c:v>
                </c:pt>
                <c:pt idx="14">
                  <c:v>117967.27684424969</c:v>
                </c:pt>
                <c:pt idx="15">
                  <c:v>88258.90129930721</c:v>
                </c:pt>
                <c:pt idx="16">
                  <c:v>107780.42080058876</c:v>
                </c:pt>
                <c:pt idx="17">
                  <c:v>87202.153371024702</c:v>
                </c:pt>
                <c:pt idx="18">
                  <c:v>91743.281968801268</c:v>
                </c:pt>
                <c:pt idx="19">
                  <c:v>89084.062519652827</c:v>
                </c:pt>
                <c:pt idx="20">
                  <c:v>86411.691407563441</c:v>
                </c:pt>
                <c:pt idx="21">
                  <c:v>85764.054163765308</c:v>
                </c:pt>
                <c:pt idx="22">
                  <c:v>89193.644062057181</c:v>
                </c:pt>
                <c:pt idx="23">
                  <c:v>89602.75474654157</c:v>
                </c:pt>
                <c:pt idx="24">
                  <c:v>84938.892943419691</c:v>
                </c:pt>
                <c:pt idx="25">
                  <c:v>84938.892943419691</c:v>
                </c:pt>
                <c:pt idx="26">
                  <c:v>86411.691407563441</c:v>
                </c:pt>
                <c:pt idx="27">
                  <c:v>94641.756017076244</c:v>
                </c:pt>
                <c:pt idx="28">
                  <c:v>84938.892943419691</c:v>
                </c:pt>
                <c:pt idx="29">
                  <c:v>84284.315848244689</c:v>
                </c:pt>
                <c:pt idx="30">
                  <c:v>86411.691407563441</c:v>
                </c:pt>
                <c:pt idx="31">
                  <c:v>87236.852627909058</c:v>
                </c:pt>
                <c:pt idx="32">
                  <c:v>85764.054163765308</c:v>
                </c:pt>
                <c:pt idx="33">
                  <c:v>86411.691407563441</c:v>
                </c:pt>
                <c:pt idx="34">
                  <c:v>93291.690758277808</c:v>
                </c:pt>
                <c:pt idx="35">
                  <c:v>89193.644062057181</c:v>
                </c:pt>
                <c:pt idx="36">
                  <c:v>97212.213477950936</c:v>
                </c:pt>
                <c:pt idx="37">
                  <c:v>85764.054163765308</c:v>
                </c:pt>
                <c:pt idx="38">
                  <c:v>87236.852627909058</c:v>
                </c:pt>
                <c:pt idx="39">
                  <c:v>86411.691407563441</c:v>
                </c:pt>
                <c:pt idx="40">
                  <c:v>93946.26785345281</c:v>
                </c:pt>
                <c:pt idx="41">
                  <c:v>89732.427803263738</c:v>
                </c:pt>
              </c:numCache>
            </c:numRef>
          </c:yVal>
          <c:smooth val="0"/>
          <c:extLst>
            <c:ext xmlns:c16="http://schemas.microsoft.com/office/drawing/2014/chart" uri="{C3380CC4-5D6E-409C-BE32-E72D297353CC}">
              <c16:uniqueId val="{00000002-BE69-4F4F-8E20-91C3FCFBF44E}"/>
            </c:ext>
          </c:extLst>
        </c:ser>
        <c:dLbls>
          <c:showLegendKey val="0"/>
          <c:showVal val="0"/>
          <c:showCatName val="0"/>
          <c:showSerName val="0"/>
          <c:showPercent val="0"/>
          <c:showBubbleSize val="0"/>
        </c:dLbls>
        <c:axId val="580625568"/>
        <c:axId val="580627232"/>
      </c:scatterChart>
      <c:valAx>
        <c:axId val="580625568"/>
        <c:scaling>
          <c:orientation val="minMax"/>
        </c:scaling>
        <c:delete val="0"/>
        <c:axPos val="b"/>
        <c:title>
          <c:tx>
            <c:rich>
              <a:bodyPr/>
              <a:lstStyle/>
              <a:p>
                <a:pPr>
                  <a:defRPr/>
                </a:pPr>
                <a:r>
                  <a:rPr lang="en-US"/>
                  <a:t>Square Feet</a:t>
                </a:r>
              </a:p>
            </c:rich>
          </c:tx>
          <c:overlay val="0"/>
        </c:title>
        <c:numFmt formatCode="#,##0" sourceLinked="1"/>
        <c:majorTickMark val="out"/>
        <c:minorTickMark val="none"/>
        <c:tickLblPos val="nextTo"/>
        <c:crossAx val="580627232"/>
        <c:crosses val="autoZero"/>
        <c:crossBetween val="midCat"/>
      </c:valAx>
      <c:valAx>
        <c:axId val="580627232"/>
        <c:scaling>
          <c:orientation val="minMax"/>
        </c:scaling>
        <c:delete val="0"/>
        <c:axPos val="l"/>
        <c:title>
          <c:tx>
            <c:rich>
              <a:bodyPr/>
              <a:lstStyle/>
              <a:p>
                <a:pPr>
                  <a:defRPr/>
                </a:pPr>
                <a:r>
                  <a:rPr lang="en-US"/>
                  <a:t>Market Value</a:t>
                </a:r>
              </a:p>
            </c:rich>
          </c:tx>
          <c:overlay val="0"/>
        </c:title>
        <c:numFmt formatCode="&quot;$&quot;#,##0.00" sourceLinked="1"/>
        <c:majorTickMark val="out"/>
        <c:minorTickMark val="none"/>
        <c:tickLblPos val="nextTo"/>
        <c:crossAx val="5806255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 Energy Production &amp; Consum'!$C$4</c:f>
              <c:strCache>
                <c:ptCount val="1"/>
                <c:pt idx="0">
                  <c:v>Primary Energy Production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'Q4 - Energy Production &amp; Consum'!$A$5:$A$68</c:f>
              <c:numCache>
                <c:formatCode>General</c:formatCode>
                <c:ptCount val="64"/>
                <c:pt idx="0">
                  <c:v>1949</c:v>
                </c:pt>
                <c:pt idx="1">
                  <c:v>1950</c:v>
                </c:pt>
                <c:pt idx="2">
                  <c:v>1951</c:v>
                </c:pt>
                <c:pt idx="3">
                  <c:v>1952</c:v>
                </c:pt>
                <c:pt idx="4">
                  <c:v>1953</c:v>
                </c:pt>
                <c:pt idx="5" formatCode="0">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pt idx="31">
                  <c:v>1980</c:v>
                </c:pt>
                <c:pt idx="32">
                  <c:v>1981</c:v>
                </c:pt>
                <c:pt idx="33">
                  <c:v>1982</c:v>
                </c:pt>
                <c:pt idx="34">
                  <c:v>1983</c:v>
                </c:pt>
                <c:pt idx="35">
                  <c:v>1984</c:v>
                </c:pt>
                <c:pt idx="36">
                  <c:v>1985</c:v>
                </c:pt>
                <c:pt idx="37">
                  <c:v>1986</c:v>
                </c:pt>
                <c:pt idx="38">
                  <c:v>1987</c:v>
                </c:pt>
                <c:pt idx="39">
                  <c:v>1988</c:v>
                </c:pt>
                <c:pt idx="40">
                  <c:v>1989</c:v>
                </c:pt>
                <c:pt idx="41">
                  <c:v>1990</c:v>
                </c:pt>
                <c:pt idx="42">
                  <c:v>1991</c:v>
                </c:pt>
                <c:pt idx="43">
                  <c:v>1992</c:v>
                </c:pt>
                <c:pt idx="44">
                  <c:v>1993</c:v>
                </c:pt>
                <c:pt idx="45">
                  <c:v>1994</c:v>
                </c:pt>
                <c:pt idx="46">
                  <c:v>1995</c:v>
                </c:pt>
                <c:pt idx="47">
                  <c:v>1996</c:v>
                </c:pt>
                <c:pt idx="48">
                  <c:v>1997</c:v>
                </c:pt>
                <c:pt idx="49">
                  <c:v>1998</c:v>
                </c:pt>
                <c:pt idx="50">
                  <c:v>1999</c:v>
                </c:pt>
                <c:pt idx="51">
                  <c:v>2000</c:v>
                </c:pt>
                <c:pt idx="52">
                  <c:v>2001</c:v>
                </c:pt>
                <c:pt idx="53">
                  <c:v>2002</c:v>
                </c:pt>
                <c:pt idx="54">
                  <c:v>2003</c:v>
                </c:pt>
                <c:pt idx="55">
                  <c:v>2004</c:v>
                </c:pt>
                <c:pt idx="56">
                  <c:v>2005</c:v>
                </c:pt>
                <c:pt idx="57">
                  <c:v>2006</c:v>
                </c:pt>
                <c:pt idx="58">
                  <c:v>2007</c:v>
                </c:pt>
                <c:pt idx="59">
                  <c:v>2008</c:v>
                </c:pt>
                <c:pt idx="60">
                  <c:v>2009</c:v>
                </c:pt>
                <c:pt idx="61">
                  <c:v>2010</c:v>
                </c:pt>
                <c:pt idx="62">
                  <c:v>2011</c:v>
                </c:pt>
                <c:pt idx="63">
                  <c:v>2012</c:v>
                </c:pt>
              </c:numCache>
            </c:numRef>
          </c:cat>
          <c:val>
            <c:numRef>
              <c:f>'Q4 - Energy Production &amp; Consum'!$C$5:$C$68</c:f>
              <c:numCache>
                <c:formatCode>General</c:formatCode>
                <c:ptCount val="64"/>
                <c:pt idx="0">
                  <c:v>31.722159999999999</c:v>
                </c:pt>
                <c:pt idx="1">
                  <c:v>35.540384000000003</c:v>
                </c:pt>
                <c:pt idx="2">
                  <c:v>38.750615000000003</c:v>
                </c:pt>
                <c:pt idx="3">
                  <c:v>37.916913000000001</c:v>
                </c:pt>
                <c:pt idx="4">
                  <c:v>38.180796000000001</c:v>
                </c:pt>
                <c:pt idx="5">
                  <c:v>36.518430000000002</c:v>
                </c:pt>
                <c:pt idx="6">
                  <c:v>40.147666999999998</c:v>
                </c:pt>
                <c:pt idx="7">
                  <c:v>42.622033000000002</c:v>
                </c:pt>
                <c:pt idx="8">
                  <c:v>42.982790000000001</c:v>
                </c:pt>
                <c:pt idx="9">
                  <c:v>40.133327000000001</c:v>
                </c:pt>
                <c:pt idx="10">
                  <c:v>41.948742000000003</c:v>
                </c:pt>
                <c:pt idx="11">
                  <c:v>42.803347000000002</c:v>
                </c:pt>
                <c:pt idx="12">
                  <c:v>43.279040000000002</c:v>
                </c:pt>
                <c:pt idx="13">
                  <c:v>44.875723999999998</c:v>
                </c:pt>
                <c:pt idx="14">
                  <c:v>47.171759000000002</c:v>
                </c:pt>
                <c:pt idx="15">
                  <c:v>49.054017999999999</c:v>
                </c:pt>
                <c:pt idx="16">
                  <c:v>50.673881999999999</c:v>
                </c:pt>
                <c:pt idx="17">
                  <c:v>53.531987000000001</c:v>
                </c:pt>
                <c:pt idx="18">
                  <c:v>56.375801000000003</c:v>
                </c:pt>
                <c:pt idx="19">
                  <c:v>58.220376000000002</c:v>
                </c:pt>
                <c:pt idx="20">
                  <c:v>60.534182000000001</c:v>
                </c:pt>
                <c:pt idx="21">
                  <c:v>63.495438999999998</c:v>
                </c:pt>
                <c:pt idx="22">
                  <c:v>62.716712000000001</c:v>
                </c:pt>
                <c:pt idx="23">
                  <c:v>63.903663999999999</c:v>
                </c:pt>
                <c:pt idx="24">
                  <c:v>63.562604999999998</c:v>
                </c:pt>
                <c:pt idx="25">
                  <c:v>62.344692000000002</c:v>
                </c:pt>
                <c:pt idx="26">
                  <c:v>61.320191000000001</c:v>
                </c:pt>
                <c:pt idx="27">
                  <c:v>61.561168000000002</c:v>
                </c:pt>
                <c:pt idx="28">
                  <c:v>62.011510999999999</c:v>
                </c:pt>
                <c:pt idx="29">
                  <c:v>63.103684000000001</c:v>
                </c:pt>
                <c:pt idx="30">
                  <c:v>65.904290000000003</c:v>
                </c:pt>
                <c:pt idx="31">
                  <c:v>67.175383999999994</c:v>
                </c:pt>
                <c:pt idx="32">
                  <c:v>66.950605999999993</c:v>
                </c:pt>
                <c:pt idx="33">
                  <c:v>66.568607</c:v>
                </c:pt>
                <c:pt idx="34">
                  <c:v>64.114121999999995</c:v>
                </c:pt>
                <c:pt idx="35">
                  <c:v>68.839550000000003</c:v>
                </c:pt>
                <c:pt idx="36">
                  <c:v>67.698303999999993</c:v>
                </c:pt>
                <c:pt idx="37">
                  <c:v>67.066479999999999</c:v>
                </c:pt>
                <c:pt idx="38">
                  <c:v>67.542484999999999</c:v>
                </c:pt>
                <c:pt idx="39">
                  <c:v>68.918718999999996</c:v>
                </c:pt>
                <c:pt idx="40">
                  <c:v>69.320071999999996</c:v>
                </c:pt>
                <c:pt idx="41">
                  <c:v>70.704628999999997</c:v>
                </c:pt>
                <c:pt idx="42">
                  <c:v>70.362375</c:v>
                </c:pt>
                <c:pt idx="43">
                  <c:v>69.955616000000006</c:v>
                </c:pt>
                <c:pt idx="44">
                  <c:v>68.315359999999998</c:v>
                </c:pt>
                <c:pt idx="45">
                  <c:v>70.725632000000004</c:v>
                </c:pt>
                <c:pt idx="46">
                  <c:v>71.173993999999993</c:v>
                </c:pt>
                <c:pt idx="47">
                  <c:v>72.486071999999993</c:v>
                </c:pt>
                <c:pt idx="48">
                  <c:v>72.471913000000001</c:v>
                </c:pt>
                <c:pt idx="49">
                  <c:v>72.876230000000007</c:v>
                </c:pt>
                <c:pt idx="50">
                  <c:v>71.742196000000007</c:v>
                </c:pt>
                <c:pt idx="51">
                  <c:v>71.332158000000007</c:v>
                </c:pt>
                <c:pt idx="52">
                  <c:v>71.734566999999998</c:v>
                </c:pt>
                <c:pt idx="53">
                  <c:v>70.713029000000006</c:v>
                </c:pt>
                <c:pt idx="54">
                  <c:v>69.938280000000006</c:v>
                </c:pt>
                <c:pt idx="55">
                  <c:v>70.232901999999996</c:v>
                </c:pt>
                <c:pt idx="56">
                  <c:v>69.434000999999995</c:v>
                </c:pt>
                <c:pt idx="57">
                  <c:v>70.751868999999999</c:v>
                </c:pt>
                <c:pt idx="58">
                  <c:v>71.419022999999996</c:v>
                </c:pt>
                <c:pt idx="59">
                  <c:v>73.233666999999997</c:v>
                </c:pt>
                <c:pt idx="60">
                  <c:v>72.681077999999999</c:v>
                </c:pt>
                <c:pt idx="61">
                  <c:v>74.769216999999998</c:v>
                </c:pt>
                <c:pt idx="62">
                  <c:v>78.002358000000001</c:v>
                </c:pt>
                <c:pt idx="63">
                  <c:v>79.251064</c:v>
                </c:pt>
              </c:numCache>
            </c:numRef>
          </c:val>
          <c:smooth val="0"/>
          <c:extLst>
            <c:ext xmlns:c16="http://schemas.microsoft.com/office/drawing/2014/chart" uri="{C3380CC4-5D6E-409C-BE32-E72D297353CC}">
              <c16:uniqueId val="{00000000-A00C-4944-9F28-31CB74490BC5}"/>
            </c:ext>
          </c:extLst>
        </c:ser>
        <c:dLbls>
          <c:showLegendKey val="0"/>
          <c:showVal val="0"/>
          <c:showCatName val="0"/>
          <c:showSerName val="0"/>
          <c:showPercent val="0"/>
          <c:showBubbleSize val="0"/>
        </c:dLbls>
        <c:smooth val="0"/>
        <c:axId val="584268112"/>
        <c:axId val="584268528"/>
      </c:lineChart>
      <c:catAx>
        <c:axId val="58426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68528"/>
        <c:crosses val="autoZero"/>
        <c:auto val="1"/>
        <c:lblAlgn val="ctr"/>
        <c:lblOffset val="100"/>
        <c:noMultiLvlLbl val="0"/>
      </c:catAx>
      <c:valAx>
        <c:axId val="58426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Quadrillion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268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 Energy Production &amp; Consum'!$B$4</c:f>
              <c:strCache>
                <c:ptCount val="1"/>
                <c:pt idx="0">
                  <c:v>Fossil Fuels Production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'Q4 - Energy Production &amp; Consum'!$A$5:$A$68</c:f>
              <c:numCache>
                <c:formatCode>General</c:formatCode>
                <c:ptCount val="64"/>
                <c:pt idx="0">
                  <c:v>1949</c:v>
                </c:pt>
                <c:pt idx="1">
                  <c:v>1950</c:v>
                </c:pt>
                <c:pt idx="2">
                  <c:v>1951</c:v>
                </c:pt>
                <c:pt idx="3">
                  <c:v>1952</c:v>
                </c:pt>
                <c:pt idx="4">
                  <c:v>1953</c:v>
                </c:pt>
                <c:pt idx="5" formatCode="0">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pt idx="31">
                  <c:v>1980</c:v>
                </c:pt>
                <c:pt idx="32">
                  <c:v>1981</c:v>
                </c:pt>
                <c:pt idx="33">
                  <c:v>1982</c:v>
                </c:pt>
                <c:pt idx="34">
                  <c:v>1983</c:v>
                </c:pt>
                <c:pt idx="35">
                  <c:v>1984</c:v>
                </c:pt>
                <c:pt idx="36">
                  <c:v>1985</c:v>
                </c:pt>
                <c:pt idx="37">
                  <c:v>1986</c:v>
                </c:pt>
                <c:pt idx="38">
                  <c:v>1987</c:v>
                </c:pt>
                <c:pt idx="39">
                  <c:v>1988</c:v>
                </c:pt>
                <c:pt idx="40">
                  <c:v>1989</c:v>
                </c:pt>
                <c:pt idx="41">
                  <c:v>1990</c:v>
                </c:pt>
                <c:pt idx="42">
                  <c:v>1991</c:v>
                </c:pt>
                <c:pt idx="43">
                  <c:v>1992</c:v>
                </c:pt>
                <c:pt idx="44">
                  <c:v>1993</c:v>
                </c:pt>
                <c:pt idx="45">
                  <c:v>1994</c:v>
                </c:pt>
                <c:pt idx="46">
                  <c:v>1995</c:v>
                </c:pt>
                <c:pt idx="47">
                  <c:v>1996</c:v>
                </c:pt>
                <c:pt idx="48">
                  <c:v>1997</c:v>
                </c:pt>
                <c:pt idx="49">
                  <c:v>1998</c:v>
                </c:pt>
                <c:pt idx="50">
                  <c:v>1999</c:v>
                </c:pt>
                <c:pt idx="51">
                  <c:v>2000</c:v>
                </c:pt>
                <c:pt idx="52">
                  <c:v>2001</c:v>
                </c:pt>
                <c:pt idx="53">
                  <c:v>2002</c:v>
                </c:pt>
                <c:pt idx="54">
                  <c:v>2003</c:v>
                </c:pt>
                <c:pt idx="55">
                  <c:v>2004</c:v>
                </c:pt>
                <c:pt idx="56">
                  <c:v>2005</c:v>
                </c:pt>
                <c:pt idx="57">
                  <c:v>2006</c:v>
                </c:pt>
                <c:pt idx="58">
                  <c:v>2007</c:v>
                </c:pt>
                <c:pt idx="59">
                  <c:v>2008</c:v>
                </c:pt>
                <c:pt idx="60">
                  <c:v>2009</c:v>
                </c:pt>
                <c:pt idx="61">
                  <c:v>2010</c:v>
                </c:pt>
                <c:pt idx="62">
                  <c:v>2011</c:v>
                </c:pt>
                <c:pt idx="63">
                  <c:v>2012</c:v>
                </c:pt>
              </c:numCache>
            </c:numRef>
          </c:cat>
          <c:val>
            <c:numRef>
              <c:f>'Q4 - Energy Production &amp; Consum'!$B$5:$B$68</c:f>
              <c:numCache>
                <c:formatCode>General</c:formatCode>
                <c:ptCount val="64"/>
                <c:pt idx="0">
                  <c:v>28.748176000000001</c:v>
                </c:pt>
                <c:pt idx="1">
                  <c:v>32.562666999999998</c:v>
                </c:pt>
                <c:pt idx="2">
                  <c:v>35.792150999999997</c:v>
                </c:pt>
                <c:pt idx="3">
                  <c:v>34.976731999999998</c:v>
                </c:pt>
                <c:pt idx="4">
                  <c:v>35.349336000000001</c:v>
                </c:pt>
                <c:pt idx="5">
                  <c:v>33.764330000000001</c:v>
                </c:pt>
                <c:pt idx="6">
                  <c:v>37.363680000000002</c:v>
                </c:pt>
                <c:pt idx="7">
                  <c:v>39.771451999999996</c:v>
                </c:pt>
                <c:pt idx="8">
                  <c:v>40.133484000000003</c:v>
                </c:pt>
                <c:pt idx="9">
                  <c:v>37.216321999999998</c:v>
                </c:pt>
                <c:pt idx="10">
                  <c:v>39.045216000000003</c:v>
                </c:pt>
                <c:pt idx="11">
                  <c:v>39.869117000000003</c:v>
                </c:pt>
                <c:pt idx="12">
                  <c:v>40.307136</c:v>
                </c:pt>
                <c:pt idx="13">
                  <c:v>41.731884999999998</c:v>
                </c:pt>
                <c:pt idx="14">
                  <c:v>44.037180999999997</c:v>
                </c:pt>
                <c:pt idx="15">
                  <c:v>45.788950999999997</c:v>
                </c:pt>
                <c:pt idx="16">
                  <c:v>47.234901999999998</c:v>
                </c:pt>
                <c:pt idx="17">
                  <c:v>50.035367000000001</c:v>
                </c:pt>
                <c:pt idx="18">
                  <c:v>52.597132000000002</c:v>
                </c:pt>
                <c:pt idx="19">
                  <c:v>54.306187000000001</c:v>
                </c:pt>
                <c:pt idx="20">
                  <c:v>56.285569000000002</c:v>
                </c:pt>
                <c:pt idx="21">
                  <c:v>59.186070999999998</c:v>
                </c:pt>
                <c:pt idx="22">
                  <c:v>58.041559999999997</c:v>
                </c:pt>
                <c:pt idx="23">
                  <c:v>58.937904000000003</c:v>
                </c:pt>
                <c:pt idx="24">
                  <c:v>58.241491000000003</c:v>
                </c:pt>
                <c:pt idx="25">
                  <c:v>56.330758000000003</c:v>
                </c:pt>
                <c:pt idx="26">
                  <c:v>54.733272999999997</c:v>
                </c:pt>
                <c:pt idx="27">
                  <c:v>54.722895999999999</c:v>
                </c:pt>
                <c:pt idx="28">
                  <c:v>55.100782000000002</c:v>
                </c:pt>
                <c:pt idx="29">
                  <c:v>55.074117999999999</c:v>
                </c:pt>
                <c:pt idx="30">
                  <c:v>58.005609</c:v>
                </c:pt>
                <c:pt idx="31">
                  <c:v>59.007872999999996</c:v>
                </c:pt>
                <c:pt idx="32">
                  <c:v>58.529328999999997</c:v>
                </c:pt>
                <c:pt idx="33">
                  <c:v>57.457822</c:v>
                </c:pt>
                <c:pt idx="34">
                  <c:v>54.415961000000003</c:v>
                </c:pt>
                <c:pt idx="35">
                  <c:v>58.849156000000001</c:v>
                </c:pt>
                <c:pt idx="36">
                  <c:v>57.538724000000002</c:v>
                </c:pt>
                <c:pt idx="37">
                  <c:v>56.575231000000002</c:v>
                </c:pt>
                <c:pt idx="38">
                  <c:v>57.166744999999999</c:v>
                </c:pt>
                <c:pt idx="39">
                  <c:v>57.874997</c:v>
                </c:pt>
                <c:pt idx="40">
                  <c:v>57.482678999999997</c:v>
                </c:pt>
                <c:pt idx="41">
                  <c:v>58.559601999999998</c:v>
                </c:pt>
                <c:pt idx="42">
                  <c:v>57.871727</c:v>
                </c:pt>
                <c:pt idx="43">
                  <c:v>57.655056999999999</c:v>
                </c:pt>
                <c:pt idx="44">
                  <c:v>55.822082000000002</c:v>
                </c:pt>
                <c:pt idx="45">
                  <c:v>58.043638000000001</c:v>
                </c:pt>
                <c:pt idx="46">
                  <c:v>57.540134999999999</c:v>
                </c:pt>
                <c:pt idx="47">
                  <c:v>58.387225000000001</c:v>
                </c:pt>
                <c:pt idx="48">
                  <c:v>58.856690999999998</c:v>
                </c:pt>
                <c:pt idx="49">
                  <c:v>59.314082999999997</c:v>
                </c:pt>
                <c:pt idx="50">
                  <c:v>57.614480999999998</c:v>
                </c:pt>
                <c:pt idx="51">
                  <c:v>57.366024000000003</c:v>
                </c:pt>
                <c:pt idx="52">
                  <c:v>58.541347999999999</c:v>
                </c:pt>
                <c:pt idx="53">
                  <c:v>56.833672999999997</c:v>
                </c:pt>
                <c:pt idx="54">
                  <c:v>56.032783999999999</c:v>
                </c:pt>
                <c:pt idx="55">
                  <c:v>55.942348000000003</c:v>
                </c:pt>
                <c:pt idx="56">
                  <c:v>55.044001999999999</c:v>
                </c:pt>
                <c:pt idx="57">
                  <c:v>55.937854000000002</c:v>
                </c:pt>
                <c:pt idx="58">
                  <c:v>56.435648999999998</c:v>
                </c:pt>
                <c:pt idx="59">
                  <c:v>57.587014000000003</c:v>
                </c:pt>
                <c:pt idx="60">
                  <c:v>56.670273999999999</c:v>
                </c:pt>
                <c:pt idx="61">
                  <c:v>58.206642000000002</c:v>
                </c:pt>
                <c:pt idx="62">
                  <c:v>60.563478000000003</c:v>
                </c:pt>
                <c:pt idx="63">
                  <c:v>62.342412000000003</c:v>
                </c:pt>
              </c:numCache>
            </c:numRef>
          </c:val>
          <c:smooth val="0"/>
          <c:extLst>
            <c:ext xmlns:c16="http://schemas.microsoft.com/office/drawing/2014/chart" uri="{C3380CC4-5D6E-409C-BE32-E72D297353CC}">
              <c16:uniqueId val="{00000000-02D4-4A9F-92B9-2198077484A2}"/>
            </c:ext>
          </c:extLst>
        </c:ser>
        <c:dLbls>
          <c:showLegendKey val="0"/>
          <c:showVal val="0"/>
          <c:showCatName val="0"/>
          <c:showSerName val="0"/>
          <c:showPercent val="0"/>
          <c:showBubbleSize val="0"/>
        </c:dLbls>
        <c:smooth val="0"/>
        <c:axId val="349767808"/>
        <c:axId val="349761984"/>
      </c:lineChart>
      <c:catAx>
        <c:axId val="34976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61984"/>
        <c:crosses val="autoZero"/>
        <c:auto val="1"/>
        <c:lblAlgn val="ctr"/>
        <c:lblOffset val="100"/>
        <c:noMultiLvlLbl val="0"/>
      </c:catAx>
      <c:valAx>
        <c:axId val="34976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Quadrillion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67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 Energy Production &amp; Consum'!$D$4</c:f>
              <c:strCache>
                <c:ptCount val="1"/>
                <c:pt idx="0">
                  <c:v>Primary Energy Imports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'Q4 - Energy Production &amp; Consum'!$A$5:$A$68</c:f>
              <c:numCache>
                <c:formatCode>General</c:formatCode>
                <c:ptCount val="64"/>
                <c:pt idx="0">
                  <c:v>1949</c:v>
                </c:pt>
                <c:pt idx="1">
                  <c:v>1950</c:v>
                </c:pt>
                <c:pt idx="2">
                  <c:v>1951</c:v>
                </c:pt>
                <c:pt idx="3">
                  <c:v>1952</c:v>
                </c:pt>
                <c:pt idx="4">
                  <c:v>1953</c:v>
                </c:pt>
                <c:pt idx="5" formatCode="0">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pt idx="31">
                  <c:v>1980</c:v>
                </c:pt>
                <c:pt idx="32">
                  <c:v>1981</c:v>
                </c:pt>
                <c:pt idx="33">
                  <c:v>1982</c:v>
                </c:pt>
                <c:pt idx="34">
                  <c:v>1983</c:v>
                </c:pt>
                <c:pt idx="35">
                  <c:v>1984</c:v>
                </c:pt>
                <c:pt idx="36">
                  <c:v>1985</c:v>
                </c:pt>
                <c:pt idx="37">
                  <c:v>1986</c:v>
                </c:pt>
                <c:pt idx="38">
                  <c:v>1987</c:v>
                </c:pt>
                <c:pt idx="39">
                  <c:v>1988</c:v>
                </c:pt>
                <c:pt idx="40">
                  <c:v>1989</c:v>
                </c:pt>
                <c:pt idx="41">
                  <c:v>1990</c:v>
                </c:pt>
                <c:pt idx="42">
                  <c:v>1991</c:v>
                </c:pt>
                <c:pt idx="43">
                  <c:v>1992</c:v>
                </c:pt>
                <c:pt idx="44">
                  <c:v>1993</c:v>
                </c:pt>
                <c:pt idx="45">
                  <c:v>1994</c:v>
                </c:pt>
                <c:pt idx="46">
                  <c:v>1995</c:v>
                </c:pt>
                <c:pt idx="47">
                  <c:v>1996</c:v>
                </c:pt>
                <c:pt idx="48">
                  <c:v>1997</c:v>
                </c:pt>
                <c:pt idx="49">
                  <c:v>1998</c:v>
                </c:pt>
                <c:pt idx="50">
                  <c:v>1999</c:v>
                </c:pt>
                <c:pt idx="51">
                  <c:v>2000</c:v>
                </c:pt>
                <c:pt idx="52">
                  <c:v>2001</c:v>
                </c:pt>
                <c:pt idx="53">
                  <c:v>2002</c:v>
                </c:pt>
                <c:pt idx="54">
                  <c:v>2003</c:v>
                </c:pt>
                <c:pt idx="55">
                  <c:v>2004</c:v>
                </c:pt>
                <c:pt idx="56">
                  <c:v>2005</c:v>
                </c:pt>
                <c:pt idx="57">
                  <c:v>2006</c:v>
                </c:pt>
                <c:pt idx="58">
                  <c:v>2007</c:v>
                </c:pt>
                <c:pt idx="59">
                  <c:v>2008</c:v>
                </c:pt>
                <c:pt idx="60">
                  <c:v>2009</c:v>
                </c:pt>
                <c:pt idx="61">
                  <c:v>2010</c:v>
                </c:pt>
                <c:pt idx="62">
                  <c:v>2011</c:v>
                </c:pt>
                <c:pt idx="63">
                  <c:v>2012</c:v>
                </c:pt>
              </c:numCache>
            </c:numRef>
          </c:cat>
          <c:val>
            <c:numRef>
              <c:f>'Q4 - Energy Production &amp; Consum'!$D$5:$D$68</c:f>
              <c:numCache>
                <c:formatCode>General</c:formatCode>
                <c:ptCount val="64"/>
                <c:pt idx="0">
                  <c:v>1.4481580000000001</c:v>
                </c:pt>
                <c:pt idx="1">
                  <c:v>1.912887</c:v>
                </c:pt>
                <c:pt idx="2">
                  <c:v>1.892425</c:v>
                </c:pt>
                <c:pt idx="3">
                  <c:v>2.1459839999999999</c:v>
                </c:pt>
                <c:pt idx="4">
                  <c:v>2.3130419999999998</c:v>
                </c:pt>
                <c:pt idx="5">
                  <c:v>2.3478759999999999</c:v>
                </c:pt>
                <c:pt idx="6">
                  <c:v>2.7899080000000001</c:v>
                </c:pt>
                <c:pt idx="7">
                  <c:v>3.2067410000000001</c:v>
                </c:pt>
                <c:pt idx="8">
                  <c:v>3.5289830000000002</c:v>
                </c:pt>
                <c:pt idx="9">
                  <c:v>3.8843709999999998</c:v>
                </c:pt>
                <c:pt idx="10">
                  <c:v>4.0762780000000003</c:v>
                </c:pt>
                <c:pt idx="11">
                  <c:v>4.1876259999999998</c:v>
                </c:pt>
                <c:pt idx="12">
                  <c:v>4.4369009999999998</c:v>
                </c:pt>
                <c:pt idx="13">
                  <c:v>4.9942789999999997</c:v>
                </c:pt>
                <c:pt idx="14">
                  <c:v>5.0866540000000002</c:v>
                </c:pt>
                <c:pt idx="15">
                  <c:v>5.4472959999999997</c:v>
                </c:pt>
                <c:pt idx="16">
                  <c:v>5.8919350000000001</c:v>
                </c:pt>
                <c:pt idx="17">
                  <c:v>6.1458320000000004</c:v>
                </c:pt>
                <c:pt idx="18">
                  <c:v>6.1591550000000002</c:v>
                </c:pt>
                <c:pt idx="19">
                  <c:v>6.9051140000000002</c:v>
                </c:pt>
                <c:pt idx="20">
                  <c:v>7.6762160000000002</c:v>
                </c:pt>
                <c:pt idx="21">
                  <c:v>8.3416149999999991</c:v>
                </c:pt>
                <c:pt idx="22">
                  <c:v>9.53477</c:v>
                </c:pt>
                <c:pt idx="23">
                  <c:v>11.387141</c:v>
                </c:pt>
                <c:pt idx="24">
                  <c:v>14.613144999999999</c:v>
                </c:pt>
                <c:pt idx="25">
                  <c:v>14.304275000000001</c:v>
                </c:pt>
                <c:pt idx="26">
                  <c:v>14.032389</c:v>
                </c:pt>
                <c:pt idx="27">
                  <c:v>16.760058999999998</c:v>
                </c:pt>
                <c:pt idx="28">
                  <c:v>19.948131</c:v>
                </c:pt>
                <c:pt idx="29">
                  <c:v>19.106169999999999</c:v>
                </c:pt>
                <c:pt idx="30">
                  <c:v>19.459817000000001</c:v>
                </c:pt>
                <c:pt idx="31">
                  <c:v>15.796234999999999</c:v>
                </c:pt>
                <c:pt idx="32">
                  <c:v>13.719027000000001</c:v>
                </c:pt>
                <c:pt idx="33">
                  <c:v>11.861081</c:v>
                </c:pt>
                <c:pt idx="34">
                  <c:v>11.751802</c:v>
                </c:pt>
                <c:pt idx="35">
                  <c:v>12.470726000000001</c:v>
                </c:pt>
                <c:pt idx="36">
                  <c:v>11.780575000000001</c:v>
                </c:pt>
                <c:pt idx="37">
                  <c:v>14.151401999999999</c:v>
                </c:pt>
                <c:pt idx="38">
                  <c:v>15.398223</c:v>
                </c:pt>
                <c:pt idx="39">
                  <c:v>17.295929999999998</c:v>
                </c:pt>
                <c:pt idx="40">
                  <c:v>18.766297000000002</c:v>
                </c:pt>
                <c:pt idx="41">
                  <c:v>18.817257999999999</c:v>
                </c:pt>
                <c:pt idx="42">
                  <c:v>18.334821000000002</c:v>
                </c:pt>
                <c:pt idx="43">
                  <c:v>19.372204</c:v>
                </c:pt>
                <c:pt idx="44">
                  <c:v>21.272542000000001</c:v>
                </c:pt>
                <c:pt idx="45">
                  <c:v>22.389927</c:v>
                </c:pt>
                <c:pt idx="46">
                  <c:v>22.260473000000001</c:v>
                </c:pt>
                <c:pt idx="47">
                  <c:v>23.701778000000001</c:v>
                </c:pt>
                <c:pt idx="48">
                  <c:v>25.215347000000001</c:v>
                </c:pt>
                <c:pt idx="49">
                  <c:v>26.580687000000001</c:v>
                </c:pt>
                <c:pt idx="50">
                  <c:v>27.252254000000001</c:v>
                </c:pt>
                <c:pt idx="51">
                  <c:v>28.972788000000001</c:v>
                </c:pt>
                <c:pt idx="52">
                  <c:v>30.157055</c:v>
                </c:pt>
                <c:pt idx="53">
                  <c:v>29.408183000000001</c:v>
                </c:pt>
                <c:pt idx="54">
                  <c:v>31.061029000000001</c:v>
                </c:pt>
                <c:pt idx="55">
                  <c:v>33.543726999999997</c:v>
                </c:pt>
                <c:pt idx="56">
                  <c:v>34.709032000000001</c:v>
                </c:pt>
                <c:pt idx="57">
                  <c:v>34.678919</c:v>
                </c:pt>
                <c:pt idx="58">
                  <c:v>34.703625000000002</c:v>
                </c:pt>
                <c:pt idx="59">
                  <c:v>32.993293999999999</c:v>
                </c:pt>
                <c:pt idx="60">
                  <c:v>29.705994</c:v>
                </c:pt>
                <c:pt idx="61">
                  <c:v>29.877210999999999</c:v>
                </c:pt>
                <c:pt idx="62">
                  <c:v>28.719733000000002</c:v>
                </c:pt>
                <c:pt idx="63">
                  <c:v>27.074759</c:v>
                </c:pt>
              </c:numCache>
            </c:numRef>
          </c:val>
          <c:smooth val="0"/>
          <c:extLst>
            <c:ext xmlns:c16="http://schemas.microsoft.com/office/drawing/2014/chart" uri="{C3380CC4-5D6E-409C-BE32-E72D297353CC}">
              <c16:uniqueId val="{00000000-43E4-4D77-AFFA-B7E56EA38A2E}"/>
            </c:ext>
          </c:extLst>
        </c:ser>
        <c:dLbls>
          <c:showLegendKey val="0"/>
          <c:showVal val="0"/>
          <c:showCatName val="0"/>
          <c:showSerName val="0"/>
          <c:showPercent val="0"/>
          <c:showBubbleSize val="0"/>
        </c:dLbls>
        <c:smooth val="0"/>
        <c:axId val="418531312"/>
        <c:axId val="418535056"/>
      </c:lineChart>
      <c:catAx>
        <c:axId val="41853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35056"/>
        <c:crosses val="autoZero"/>
        <c:auto val="1"/>
        <c:lblAlgn val="ctr"/>
        <c:lblOffset val="100"/>
        <c:noMultiLvlLbl val="0"/>
      </c:catAx>
      <c:valAx>
        <c:axId val="41853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Quadrillion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531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'Q4 - Energy Production &amp; Consum'!$E$4</c:f>
              <c:strCache>
                <c:ptCount val="1"/>
                <c:pt idx="0">
                  <c:v>Primary Energy Exports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'Q4 - Energy Production &amp; Consum'!$A$5:$A$68</c:f>
              <c:numCache>
                <c:formatCode>General</c:formatCode>
                <c:ptCount val="64"/>
                <c:pt idx="0">
                  <c:v>1949</c:v>
                </c:pt>
                <c:pt idx="1">
                  <c:v>1950</c:v>
                </c:pt>
                <c:pt idx="2">
                  <c:v>1951</c:v>
                </c:pt>
                <c:pt idx="3">
                  <c:v>1952</c:v>
                </c:pt>
                <c:pt idx="4">
                  <c:v>1953</c:v>
                </c:pt>
                <c:pt idx="5" formatCode="0">
                  <c:v>1954</c:v>
                </c:pt>
                <c:pt idx="6">
                  <c:v>1955</c:v>
                </c:pt>
                <c:pt idx="7">
                  <c:v>1956</c:v>
                </c:pt>
                <c:pt idx="8">
                  <c:v>1957</c:v>
                </c:pt>
                <c:pt idx="9">
                  <c:v>1958</c:v>
                </c:pt>
                <c:pt idx="10">
                  <c:v>1959</c:v>
                </c:pt>
                <c:pt idx="11">
                  <c:v>1960</c:v>
                </c:pt>
                <c:pt idx="12">
                  <c:v>1961</c:v>
                </c:pt>
                <c:pt idx="13">
                  <c:v>1962</c:v>
                </c:pt>
                <c:pt idx="14">
                  <c:v>1963</c:v>
                </c:pt>
                <c:pt idx="15">
                  <c:v>1964</c:v>
                </c:pt>
                <c:pt idx="16">
                  <c:v>1965</c:v>
                </c:pt>
                <c:pt idx="17">
                  <c:v>1966</c:v>
                </c:pt>
                <c:pt idx="18">
                  <c:v>1967</c:v>
                </c:pt>
                <c:pt idx="19">
                  <c:v>1968</c:v>
                </c:pt>
                <c:pt idx="20">
                  <c:v>1969</c:v>
                </c:pt>
                <c:pt idx="21">
                  <c:v>1970</c:v>
                </c:pt>
                <c:pt idx="22">
                  <c:v>1971</c:v>
                </c:pt>
                <c:pt idx="23">
                  <c:v>1972</c:v>
                </c:pt>
                <c:pt idx="24">
                  <c:v>1973</c:v>
                </c:pt>
                <c:pt idx="25">
                  <c:v>1974</c:v>
                </c:pt>
                <c:pt idx="26">
                  <c:v>1975</c:v>
                </c:pt>
                <c:pt idx="27">
                  <c:v>1976</c:v>
                </c:pt>
                <c:pt idx="28">
                  <c:v>1977</c:v>
                </c:pt>
                <c:pt idx="29">
                  <c:v>1978</c:v>
                </c:pt>
                <c:pt idx="30">
                  <c:v>1979</c:v>
                </c:pt>
                <c:pt idx="31">
                  <c:v>1980</c:v>
                </c:pt>
                <c:pt idx="32">
                  <c:v>1981</c:v>
                </c:pt>
                <c:pt idx="33">
                  <c:v>1982</c:v>
                </c:pt>
                <c:pt idx="34">
                  <c:v>1983</c:v>
                </c:pt>
                <c:pt idx="35">
                  <c:v>1984</c:v>
                </c:pt>
                <c:pt idx="36">
                  <c:v>1985</c:v>
                </c:pt>
                <c:pt idx="37">
                  <c:v>1986</c:v>
                </c:pt>
                <c:pt idx="38">
                  <c:v>1987</c:v>
                </c:pt>
                <c:pt idx="39">
                  <c:v>1988</c:v>
                </c:pt>
                <c:pt idx="40">
                  <c:v>1989</c:v>
                </c:pt>
                <c:pt idx="41">
                  <c:v>1990</c:v>
                </c:pt>
                <c:pt idx="42">
                  <c:v>1991</c:v>
                </c:pt>
                <c:pt idx="43">
                  <c:v>1992</c:v>
                </c:pt>
                <c:pt idx="44">
                  <c:v>1993</c:v>
                </c:pt>
                <c:pt idx="45">
                  <c:v>1994</c:v>
                </c:pt>
                <c:pt idx="46">
                  <c:v>1995</c:v>
                </c:pt>
                <c:pt idx="47">
                  <c:v>1996</c:v>
                </c:pt>
                <c:pt idx="48">
                  <c:v>1997</c:v>
                </c:pt>
                <c:pt idx="49">
                  <c:v>1998</c:v>
                </c:pt>
                <c:pt idx="50">
                  <c:v>1999</c:v>
                </c:pt>
                <c:pt idx="51">
                  <c:v>2000</c:v>
                </c:pt>
                <c:pt idx="52">
                  <c:v>2001</c:v>
                </c:pt>
                <c:pt idx="53">
                  <c:v>2002</c:v>
                </c:pt>
                <c:pt idx="54">
                  <c:v>2003</c:v>
                </c:pt>
                <c:pt idx="55">
                  <c:v>2004</c:v>
                </c:pt>
                <c:pt idx="56">
                  <c:v>2005</c:v>
                </c:pt>
                <c:pt idx="57">
                  <c:v>2006</c:v>
                </c:pt>
                <c:pt idx="58">
                  <c:v>2007</c:v>
                </c:pt>
                <c:pt idx="59">
                  <c:v>2008</c:v>
                </c:pt>
                <c:pt idx="60">
                  <c:v>2009</c:v>
                </c:pt>
                <c:pt idx="61">
                  <c:v>2010</c:v>
                </c:pt>
                <c:pt idx="62">
                  <c:v>2011</c:v>
                </c:pt>
                <c:pt idx="63">
                  <c:v>2012</c:v>
                </c:pt>
              </c:numCache>
            </c:numRef>
          </c:cat>
          <c:val>
            <c:numRef>
              <c:f>'Q4 - Energy Production &amp; Consum'!$E$5:$E$68</c:f>
              <c:numCache>
                <c:formatCode>General</c:formatCode>
                <c:ptCount val="64"/>
                <c:pt idx="0">
                  <c:v>1.5917600000000001</c:v>
                </c:pt>
                <c:pt idx="1">
                  <c:v>1.465322</c:v>
                </c:pt>
                <c:pt idx="2">
                  <c:v>2.6215449999999998</c:v>
                </c:pt>
                <c:pt idx="3">
                  <c:v>2.3651309999999999</c:v>
                </c:pt>
                <c:pt idx="4">
                  <c:v>1.8660129999999999</c:v>
                </c:pt>
                <c:pt idx="5">
                  <c:v>1.6963010000000001</c:v>
                </c:pt>
                <c:pt idx="6">
                  <c:v>2.2855080000000001</c:v>
                </c:pt>
                <c:pt idx="7">
                  <c:v>2.9453770000000001</c:v>
                </c:pt>
                <c:pt idx="8">
                  <c:v>3.439441</c:v>
                </c:pt>
                <c:pt idx="9">
                  <c:v>2.049839</c:v>
                </c:pt>
                <c:pt idx="10">
                  <c:v>1.5338080000000001</c:v>
                </c:pt>
                <c:pt idx="11">
                  <c:v>1.4774750000000001</c:v>
                </c:pt>
                <c:pt idx="12">
                  <c:v>1.376584</c:v>
                </c:pt>
                <c:pt idx="13">
                  <c:v>1.4725360000000001</c:v>
                </c:pt>
                <c:pt idx="14">
                  <c:v>1.835183</c:v>
                </c:pt>
                <c:pt idx="15">
                  <c:v>1.8146610000000001</c:v>
                </c:pt>
                <c:pt idx="16">
                  <c:v>1.8289329999999999</c:v>
                </c:pt>
                <c:pt idx="17">
                  <c:v>1.829067</c:v>
                </c:pt>
                <c:pt idx="18">
                  <c:v>2.115402</c:v>
                </c:pt>
                <c:pt idx="19">
                  <c:v>1.998489</c:v>
                </c:pt>
                <c:pt idx="20">
                  <c:v>2.1256590000000002</c:v>
                </c:pt>
                <c:pt idx="21">
                  <c:v>2.6321349999999999</c:v>
                </c:pt>
                <c:pt idx="22">
                  <c:v>2.1508980000000002</c:v>
                </c:pt>
                <c:pt idx="23">
                  <c:v>2.1183100000000001</c:v>
                </c:pt>
                <c:pt idx="24">
                  <c:v>2.0330859999999999</c:v>
                </c:pt>
                <c:pt idx="25">
                  <c:v>2.2033659999999999</c:v>
                </c:pt>
                <c:pt idx="26">
                  <c:v>2.323251</c:v>
                </c:pt>
                <c:pt idx="27">
                  <c:v>2.1716880000000001</c:v>
                </c:pt>
                <c:pt idx="28">
                  <c:v>2.0518909999999999</c:v>
                </c:pt>
                <c:pt idx="29">
                  <c:v>1.9204369999999999</c:v>
                </c:pt>
                <c:pt idx="30">
                  <c:v>2.8551139999999999</c:v>
                </c:pt>
                <c:pt idx="31">
                  <c:v>3.6947709999999998</c:v>
                </c:pt>
                <c:pt idx="32">
                  <c:v>4.3072410000000003</c:v>
                </c:pt>
                <c:pt idx="33">
                  <c:v>4.6076009999999998</c:v>
                </c:pt>
                <c:pt idx="34">
                  <c:v>3.6929310000000002</c:v>
                </c:pt>
                <c:pt idx="35">
                  <c:v>3.7861470000000002</c:v>
                </c:pt>
                <c:pt idx="36">
                  <c:v>4.1961779999999997</c:v>
                </c:pt>
                <c:pt idx="37">
                  <c:v>4.0214790000000002</c:v>
                </c:pt>
                <c:pt idx="38">
                  <c:v>3.8119499999999999</c:v>
                </c:pt>
                <c:pt idx="39">
                  <c:v>4.3664529999999999</c:v>
                </c:pt>
                <c:pt idx="40">
                  <c:v>4.6608989999999997</c:v>
                </c:pt>
                <c:pt idx="41">
                  <c:v>4.7524839999999999</c:v>
                </c:pt>
                <c:pt idx="42">
                  <c:v>5.1409649999999996</c:v>
                </c:pt>
                <c:pt idx="43">
                  <c:v>4.9369420000000002</c:v>
                </c:pt>
                <c:pt idx="44">
                  <c:v>4.2583659999999997</c:v>
                </c:pt>
                <c:pt idx="45">
                  <c:v>4.0611459999999999</c:v>
                </c:pt>
                <c:pt idx="46">
                  <c:v>4.5108680000000003</c:v>
                </c:pt>
                <c:pt idx="47">
                  <c:v>4.6332659999999999</c:v>
                </c:pt>
                <c:pt idx="48">
                  <c:v>4.5139930000000001</c:v>
                </c:pt>
                <c:pt idx="49">
                  <c:v>4.2991999999999999</c:v>
                </c:pt>
                <c:pt idx="50">
                  <c:v>3.714985</c:v>
                </c:pt>
                <c:pt idx="51">
                  <c:v>4.0058629999999997</c:v>
                </c:pt>
                <c:pt idx="52">
                  <c:v>3.7706710000000001</c:v>
                </c:pt>
                <c:pt idx="53">
                  <c:v>3.6687219999999998</c:v>
                </c:pt>
                <c:pt idx="54">
                  <c:v>4.0542189999999998</c:v>
                </c:pt>
                <c:pt idx="55">
                  <c:v>4.4339810000000002</c:v>
                </c:pt>
                <c:pt idx="56">
                  <c:v>4.5599020000000001</c:v>
                </c:pt>
                <c:pt idx="57">
                  <c:v>4.8725769999999997</c:v>
                </c:pt>
                <c:pt idx="58">
                  <c:v>5.483466</c:v>
                </c:pt>
                <c:pt idx="59">
                  <c:v>7.0627449999999996</c:v>
                </c:pt>
                <c:pt idx="60">
                  <c:v>6.965738</c:v>
                </c:pt>
                <c:pt idx="61">
                  <c:v>8.2342300000000002</c:v>
                </c:pt>
                <c:pt idx="62">
                  <c:v>10.458598</c:v>
                </c:pt>
                <c:pt idx="63">
                  <c:v>11.356824</c:v>
                </c:pt>
              </c:numCache>
            </c:numRef>
          </c:val>
          <c:smooth val="0"/>
          <c:extLst>
            <c:ext xmlns:c16="http://schemas.microsoft.com/office/drawing/2014/chart" uri="{C3380CC4-5D6E-409C-BE32-E72D297353CC}">
              <c16:uniqueId val="{00000000-DEB7-4D43-8DCC-B68A8DB45FC3}"/>
            </c:ext>
          </c:extLst>
        </c:ser>
        <c:dLbls>
          <c:showLegendKey val="0"/>
          <c:showVal val="0"/>
          <c:showCatName val="0"/>
          <c:showSerName val="0"/>
          <c:showPercent val="0"/>
          <c:showBubbleSize val="0"/>
        </c:dLbls>
        <c:smooth val="0"/>
        <c:axId val="597262544"/>
        <c:axId val="597263376"/>
      </c:lineChart>
      <c:catAx>
        <c:axId val="59726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63376"/>
        <c:crosses val="autoZero"/>
        <c:auto val="1"/>
        <c:lblAlgn val="ctr"/>
        <c:lblOffset val="100"/>
        <c:noMultiLvlLbl val="0"/>
      </c:catAx>
      <c:valAx>
        <c:axId val="59726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Quadrillion Btu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62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oneCellAnchor>
    <xdr:from>
      <xdr:col>0</xdr:col>
      <xdr:colOff>0</xdr:colOff>
      <xdr:row>31</xdr:row>
      <xdr:rowOff>123824</xdr:rowOff>
    </xdr:from>
    <xdr:ext cx="6423025" cy="1125693"/>
    <xdr:sp macro="" textlink="">
      <xdr:nvSpPr>
        <xdr:cNvPr id="4" name="TextBox 3">
          <a:extLst>
            <a:ext uri="{FF2B5EF4-FFF2-40B4-BE49-F238E27FC236}">
              <a16:creationId xmlns:a16="http://schemas.microsoft.com/office/drawing/2014/main" id="{2CC5B11E-1C1D-3EA4-5C91-E708A250D829}"/>
            </a:ext>
          </a:extLst>
        </xdr:cNvPr>
        <xdr:cNvSpPr txBox="1"/>
      </xdr:nvSpPr>
      <xdr:spPr>
        <a:xfrm>
          <a:off x="0" y="5972174"/>
          <a:ext cx="6423025"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tx1"/>
              </a:solidFill>
              <a:effectLst/>
              <a:latin typeface="+mn-lt"/>
              <a:ea typeface="+mn-ea"/>
              <a:cs typeface="+mn-cs"/>
            </a:rPr>
            <a:t>The regression output of independent variable attendance and dependent variable weeding cost shows that the regression equation is </a:t>
          </a:r>
          <a:r>
            <a:rPr lang="en-US" sz="1100" b="1" i="0" u="sng">
              <a:solidFill>
                <a:schemeClr val="tx1"/>
              </a:solidFill>
              <a:effectLst/>
              <a:latin typeface="+mn-lt"/>
              <a:ea typeface="+mn-ea"/>
              <a:cs typeface="+mn-cs"/>
            </a:rPr>
            <a:t>WEDDING</a:t>
          </a:r>
          <a:r>
            <a:rPr lang="en-US" sz="1100" b="1" i="0" u="sng" baseline="0">
              <a:solidFill>
                <a:schemeClr val="tx1"/>
              </a:solidFill>
              <a:effectLst/>
              <a:latin typeface="+mn-lt"/>
              <a:ea typeface="+mn-ea"/>
              <a:cs typeface="+mn-cs"/>
            </a:rPr>
            <a:t> COST = 130.1213 * (ATTENDANCE) + 1905.6886 </a:t>
          </a:r>
          <a:r>
            <a:rPr lang="en-US" sz="1100" b="0" i="0">
              <a:solidFill>
                <a:schemeClr val="tx1"/>
              </a:solidFill>
              <a:effectLst/>
              <a:latin typeface="+mn-lt"/>
              <a:ea typeface="+mn-ea"/>
              <a:cs typeface="+mn-cs"/>
            </a:rPr>
            <a:t>. </a:t>
          </a:r>
        </a:p>
        <a:p>
          <a:r>
            <a:rPr lang="en-US" sz="1100" b="0" i="0">
              <a:solidFill>
                <a:schemeClr val="tx1"/>
              </a:solidFill>
              <a:effectLst/>
              <a:latin typeface="+mn-lt"/>
              <a:ea typeface="+mn-ea"/>
              <a:cs typeface="+mn-cs"/>
            </a:rPr>
            <a:t>The value of intercept indicate that fixed weeding cost is $1,905.6886 and with increase in 1 attendance, the weeding cost will increase by 130.1213.</a:t>
          </a:r>
        </a:p>
        <a:p>
          <a:r>
            <a:rPr lang="en-US" sz="1100" b="0" i="0">
              <a:solidFill>
                <a:schemeClr val="tx1"/>
              </a:solidFill>
              <a:effectLst/>
              <a:latin typeface="+mn-lt"/>
              <a:ea typeface="+mn-ea"/>
              <a:cs typeface="+mn-cs"/>
            </a:rPr>
            <a:t>In regression statistics, the value of </a:t>
          </a:r>
          <a:r>
            <a:rPr lang="en-US" sz="1100" b="0" i="1">
              <a:solidFill>
                <a:schemeClr val="tx1"/>
              </a:solidFill>
              <a:effectLst/>
              <a:latin typeface="+mn-lt"/>
              <a:ea typeface="+mn-ea"/>
              <a:cs typeface="+mn-cs"/>
            </a:rPr>
            <a:t>R</a:t>
          </a:r>
          <a:r>
            <a:rPr lang="en-US" sz="1100" b="0" i="0" baseline="30000">
              <a:solidFill>
                <a:schemeClr val="tx1"/>
              </a:solidFill>
              <a:effectLst/>
              <a:latin typeface="+mn-lt"/>
              <a:ea typeface="+mn-ea"/>
              <a:cs typeface="+mn-cs"/>
            </a:rPr>
            <a:t>2</a:t>
          </a:r>
          <a:r>
            <a:rPr lang="en-US" sz="1100" b="0" i="0">
              <a:solidFill>
                <a:schemeClr val="tx1"/>
              </a:solidFill>
              <a:effectLst/>
              <a:latin typeface="+mn-lt"/>
              <a:ea typeface="+mn-ea"/>
              <a:cs typeface="+mn-cs"/>
            </a:rPr>
            <a:t> is approximately 0.5377 which means that 53.77% of the variations weeding cost is explained by attendance.</a:t>
          </a:r>
        </a:p>
      </xdr:txBody>
    </xdr:sp>
    <xdr:clientData/>
  </xdr:oneCellAnchor>
  <xdr:oneCellAnchor>
    <xdr:from>
      <xdr:col>0</xdr:col>
      <xdr:colOff>0</xdr:colOff>
      <xdr:row>38</xdr:row>
      <xdr:rowOff>0</xdr:rowOff>
    </xdr:from>
    <xdr:ext cx="6610350" cy="1857375"/>
    <xdr:sp macro="" textlink="">
      <xdr:nvSpPr>
        <xdr:cNvPr id="5" name="TextBox 4">
          <a:extLst>
            <a:ext uri="{FF2B5EF4-FFF2-40B4-BE49-F238E27FC236}">
              <a16:creationId xmlns:a16="http://schemas.microsoft.com/office/drawing/2014/main" id="{46AC5F22-0290-1461-225A-F535A344AEBF}"/>
            </a:ext>
          </a:extLst>
        </xdr:cNvPr>
        <xdr:cNvSpPr txBox="1"/>
      </xdr:nvSpPr>
      <xdr:spPr>
        <a:xfrm>
          <a:off x="0" y="7267575"/>
          <a:ext cx="6610350" cy="185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The regression output shows that the results of ANOVA test are in the rows 10-14 from Column H. The significance of F-test which is p-value related to hypothesis test for </a:t>
          </a:r>
          <a:r>
            <a:rPr lang="en-US" sz="1100" b="0" i="0" u="none" strike="noStrike" baseline="0">
              <a:solidFill>
                <a:schemeClr val="tx1"/>
              </a:solidFill>
              <a:latin typeface="+mn-lt"/>
              <a:ea typeface="+mn-ea"/>
              <a:cs typeface="+mn-cs"/>
            </a:rPr>
            <a:t>b1 (slope of the independent variable)</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H0: b1 = 0</a:t>
          </a:r>
        </a:p>
        <a:p>
          <a:r>
            <a:rPr lang="en-US" sz="1100" b="0" i="0">
              <a:solidFill>
                <a:schemeClr val="tx1"/>
              </a:solidFill>
              <a:effectLst/>
              <a:latin typeface="+mn-lt"/>
              <a:ea typeface="+mn-ea"/>
              <a:cs typeface="+mn-cs"/>
            </a:rPr>
            <a:t>H1: b1 &lt;&gt; 0</a:t>
          </a:r>
        </a:p>
        <a:p>
          <a:r>
            <a:rPr lang="en-US" sz="1100" b="0" i="0">
              <a:solidFill>
                <a:schemeClr val="tx1"/>
              </a:solidFill>
              <a:effectLst/>
              <a:latin typeface="+mn-lt"/>
              <a:ea typeface="+mn-ea"/>
              <a:cs typeface="+mn-cs"/>
            </a:rPr>
            <a:t>is basically 0 (Cell M12) and lower than</a:t>
          </a:r>
          <a:r>
            <a:rPr lang="en-US" sz="1100" b="0" i="0" baseline="0">
              <a:solidFill>
                <a:schemeClr val="tx1"/>
              </a:solidFill>
              <a:effectLst/>
              <a:latin typeface="+mn-lt"/>
              <a:ea typeface="+mn-ea"/>
              <a:cs typeface="+mn-cs"/>
            </a:rPr>
            <a:t> 0.05</a:t>
          </a:r>
          <a:r>
            <a:rPr lang="en-US" sz="1100" b="0" i="0">
              <a:solidFill>
                <a:schemeClr val="tx1"/>
              </a:solidFill>
              <a:effectLst/>
              <a:latin typeface="+mn-lt"/>
              <a:ea typeface="+mn-ea"/>
              <a:cs typeface="+mn-cs"/>
            </a:rPr>
            <a:t>. Hence, the null hypothesis will be rejected with level of significance 0.05.</a:t>
          </a:r>
        </a:p>
        <a:p>
          <a:r>
            <a:rPr lang="en-US" sz="1100" b="0" i="0">
              <a:solidFill>
                <a:schemeClr val="tx1"/>
              </a:solidFill>
              <a:effectLst/>
              <a:latin typeface="+mn-lt"/>
              <a:ea typeface="+mn-ea"/>
              <a:cs typeface="+mn-cs"/>
            </a:rPr>
            <a:t>The value of</a:t>
          </a:r>
          <a:r>
            <a:rPr lang="en-US" sz="1100" b="0" i="1">
              <a:solidFill>
                <a:schemeClr val="tx1"/>
              </a:solidFill>
              <a:effectLst/>
              <a:latin typeface="+mn-lt"/>
              <a:ea typeface="+mn-ea"/>
              <a:cs typeface="+mn-cs"/>
            </a:rPr>
            <a:t> t</a:t>
          </a:r>
          <a:r>
            <a:rPr lang="en-US" sz="1100" b="0" i="0">
              <a:solidFill>
                <a:schemeClr val="tx1"/>
              </a:solidFill>
              <a:effectLst/>
              <a:latin typeface="+mn-lt"/>
              <a:ea typeface="+mn-ea"/>
              <a:cs typeface="+mn-cs"/>
            </a:rPr>
            <a:t> for </a:t>
          </a:r>
          <a:r>
            <a:rPr lang="en-US" sz="1100" b="0" i="1">
              <a:solidFill>
                <a:schemeClr val="tx1"/>
              </a:solidFill>
              <a:effectLst/>
              <a:latin typeface="+mn-lt"/>
              <a:ea typeface="+mn-ea"/>
              <a:cs typeface="+mn-cs"/>
            </a:rPr>
            <a:t>t-</a:t>
          </a:r>
          <a:r>
            <a:rPr lang="en-US" sz="1100" b="0" i="0">
              <a:solidFill>
                <a:schemeClr val="tx1"/>
              </a:solidFill>
              <a:effectLst/>
              <a:latin typeface="+mn-lt"/>
              <a:ea typeface="+mn-ea"/>
              <a:cs typeface="+mn-cs"/>
            </a:rPr>
            <a:t>test can be computed through dividing coefficients by the standard error. The regression output shows that the </a:t>
          </a:r>
          <a:r>
            <a:rPr lang="en-US" sz="1100" b="0" i="1">
              <a:solidFill>
                <a:schemeClr val="tx1"/>
              </a:solidFill>
              <a:effectLst/>
              <a:latin typeface="+mn-lt"/>
              <a:ea typeface="+mn-ea"/>
              <a:cs typeface="+mn-cs"/>
            </a:rPr>
            <a:t>t-</a:t>
          </a:r>
          <a:r>
            <a:rPr lang="en-US" sz="1100" b="0" i="0">
              <a:solidFill>
                <a:schemeClr val="tx1"/>
              </a:solidFill>
              <a:effectLst/>
              <a:latin typeface="+mn-lt"/>
              <a:ea typeface="+mn-ea"/>
              <a:cs typeface="+mn-cs"/>
            </a:rPr>
            <a:t>value for intercept is 0.3826 and for the slope is 5.1724.</a:t>
          </a:r>
        </a:p>
        <a:p>
          <a:r>
            <a:rPr lang="en-US" sz="1100" b="0" i="0">
              <a:solidFill>
                <a:schemeClr val="tx1"/>
              </a:solidFill>
              <a:effectLst/>
              <a:latin typeface="+mn-lt"/>
              <a:ea typeface="+mn-ea"/>
              <a:cs typeface="+mn-cs"/>
            </a:rPr>
            <a:t>The regression output for the Weeding data shows that the 95% confidence interval for the intercept is </a:t>
          </a:r>
        </a:p>
        <a:p>
          <a:r>
            <a:rPr lang="en-US" sz="1100" b="0" i="0">
              <a:solidFill>
                <a:schemeClr val="tx1"/>
              </a:solidFill>
              <a:effectLst/>
              <a:latin typeface="+mn-lt"/>
              <a:ea typeface="+mn-ea"/>
              <a:cs typeface="+mn-cs"/>
            </a:rPr>
            <a:t>[-8397.9769, 12209.354] and confidence interval for the slope is [78.0799,182.1626].</a:t>
          </a:r>
        </a:p>
      </xdr:txBody>
    </xdr:sp>
    <xdr:clientData/>
  </xdr:oneCellAnchor>
  <xdr:twoCellAnchor>
    <xdr:from>
      <xdr:col>13</xdr:col>
      <xdr:colOff>101601</xdr:colOff>
      <xdr:row>23</xdr:row>
      <xdr:rowOff>3174</xdr:rowOff>
    </xdr:from>
    <xdr:to>
      <xdr:col>17</xdr:col>
      <xdr:colOff>1219201</xdr:colOff>
      <xdr:row>41</xdr:row>
      <xdr:rowOff>9524</xdr:rowOff>
    </xdr:to>
    <xdr:graphicFrame macro="">
      <xdr:nvGraphicFramePr>
        <xdr:cNvPr id="6" name="Chart 5">
          <a:extLst>
            <a:ext uri="{FF2B5EF4-FFF2-40B4-BE49-F238E27FC236}">
              <a16:creationId xmlns:a16="http://schemas.microsoft.com/office/drawing/2014/main" id="{184B49C6-56A0-A4B8-B921-DA50A071E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0</xdr:row>
      <xdr:rowOff>0</xdr:rowOff>
    </xdr:from>
    <xdr:to>
      <xdr:col>17</xdr:col>
      <xdr:colOff>276225</xdr:colOff>
      <xdr:row>9</xdr:row>
      <xdr:rowOff>165100</xdr:rowOff>
    </xdr:to>
    <xdr:graphicFrame macro="">
      <xdr:nvGraphicFramePr>
        <xdr:cNvPr id="8" name="Chart 7">
          <a:extLst>
            <a:ext uri="{FF2B5EF4-FFF2-40B4-BE49-F238E27FC236}">
              <a16:creationId xmlns:a16="http://schemas.microsoft.com/office/drawing/2014/main" id="{321C1655-016D-6280-41D6-81846338E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48</xdr:row>
      <xdr:rowOff>152400</xdr:rowOff>
    </xdr:from>
    <xdr:ext cx="6019800" cy="436786"/>
    <xdr:sp macro="" textlink="">
      <xdr:nvSpPr>
        <xdr:cNvPr id="9" name="TextBox 8">
          <a:extLst>
            <a:ext uri="{FF2B5EF4-FFF2-40B4-BE49-F238E27FC236}">
              <a16:creationId xmlns:a16="http://schemas.microsoft.com/office/drawing/2014/main" id="{1F02A8BF-77C2-4070-431C-D137EACAA97B}"/>
            </a:ext>
          </a:extLst>
        </xdr:cNvPr>
        <xdr:cNvSpPr txBox="1"/>
      </xdr:nvSpPr>
      <xdr:spPr>
        <a:xfrm>
          <a:off x="0" y="9229725"/>
          <a:ext cx="60198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tx1"/>
              </a:solidFill>
              <a:effectLst/>
              <a:latin typeface="+mn-lt"/>
              <a:ea typeface="+mn-ea"/>
              <a:cs typeface="+mn-cs"/>
            </a:rPr>
            <a:t>Assuming the number of guests for the planning a wedding is 175, so the wedding cost for the 175 guests can be calculated as follows:</a:t>
          </a:r>
          <a:endParaRPr lang="en-US" sz="1100"/>
        </a:p>
      </xdr:txBody>
    </xdr:sp>
    <xdr:clientData/>
  </xdr:oneCellAnchor>
  <xdr:twoCellAnchor editAs="oneCell">
    <xdr:from>
      <xdr:col>6</xdr:col>
      <xdr:colOff>9525</xdr:colOff>
      <xdr:row>1</xdr:row>
      <xdr:rowOff>19049</xdr:rowOff>
    </xdr:from>
    <xdr:to>
      <xdr:col>8</xdr:col>
      <xdr:colOff>972501</xdr:colOff>
      <xdr:row>9</xdr:row>
      <xdr:rowOff>180974</xdr:rowOff>
    </xdr:to>
    <xdr:pic>
      <xdr:nvPicPr>
        <xdr:cNvPr id="10" name="Picture 9">
          <a:extLst>
            <a:ext uri="{FF2B5EF4-FFF2-40B4-BE49-F238E27FC236}">
              <a16:creationId xmlns:a16="http://schemas.microsoft.com/office/drawing/2014/main" id="{9736E00A-3056-2529-B932-95C79DD919EA}"/>
            </a:ext>
          </a:extLst>
        </xdr:cNvPr>
        <xdr:cNvPicPr>
          <a:picLocks noChangeAspect="1"/>
        </xdr:cNvPicPr>
      </xdr:nvPicPr>
      <xdr:blipFill>
        <a:blip xmlns:r="http://schemas.openxmlformats.org/officeDocument/2006/relationships" r:embed="rId3"/>
        <a:stretch>
          <a:fillRect/>
        </a:stretch>
      </xdr:blipFill>
      <xdr:spPr>
        <a:xfrm>
          <a:off x="5419725" y="219074"/>
          <a:ext cx="3420426" cy="1628775"/>
        </a:xfrm>
        <a:prstGeom prst="rect">
          <a:avLst/>
        </a:prstGeom>
      </xdr:spPr>
    </xdr:pic>
    <xdr:clientData/>
  </xdr:twoCellAnchor>
  <xdr:twoCellAnchor editAs="oneCell">
    <xdr:from>
      <xdr:col>6</xdr:col>
      <xdr:colOff>0</xdr:colOff>
      <xdr:row>9</xdr:row>
      <xdr:rowOff>190499</xdr:rowOff>
    </xdr:from>
    <xdr:to>
      <xdr:col>9</xdr:col>
      <xdr:colOff>8776</xdr:colOff>
      <xdr:row>25</xdr:row>
      <xdr:rowOff>165099</xdr:rowOff>
    </xdr:to>
    <xdr:pic>
      <xdr:nvPicPr>
        <xdr:cNvPr id="13" name="Picture 12">
          <a:extLst>
            <a:ext uri="{FF2B5EF4-FFF2-40B4-BE49-F238E27FC236}">
              <a16:creationId xmlns:a16="http://schemas.microsoft.com/office/drawing/2014/main" id="{BD7AF4C4-551D-71C0-20F1-1924EC92B3A5}"/>
            </a:ext>
          </a:extLst>
        </xdr:cNvPr>
        <xdr:cNvPicPr>
          <a:picLocks noChangeAspect="1"/>
        </xdr:cNvPicPr>
      </xdr:nvPicPr>
      <xdr:blipFill>
        <a:blip xmlns:r="http://schemas.openxmlformats.org/officeDocument/2006/relationships" r:embed="rId4"/>
        <a:stretch>
          <a:fillRect/>
        </a:stretch>
      </xdr:blipFill>
      <xdr:spPr>
        <a:xfrm>
          <a:off x="5410200" y="1857374"/>
          <a:ext cx="3698126" cy="3209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21</xdr:row>
      <xdr:rowOff>168275</xdr:rowOff>
    </xdr:from>
    <xdr:ext cx="6334125" cy="1125693"/>
    <xdr:sp macro="" textlink="">
      <xdr:nvSpPr>
        <xdr:cNvPr id="5" name="TextBox 4">
          <a:extLst>
            <a:ext uri="{FF2B5EF4-FFF2-40B4-BE49-F238E27FC236}">
              <a16:creationId xmlns:a16="http://schemas.microsoft.com/office/drawing/2014/main" id="{E157FF49-CB41-4872-8C5E-0DB6D4D4AEF8}"/>
            </a:ext>
          </a:extLst>
        </xdr:cNvPr>
        <xdr:cNvSpPr txBox="1"/>
      </xdr:nvSpPr>
      <xdr:spPr>
        <a:xfrm>
          <a:off x="0" y="4768850"/>
          <a:ext cx="6334125"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solidFill>
                <a:schemeClr val="tx1"/>
              </a:solidFill>
              <a:effectLst/>
              <a:latin typeface="+mn-lt"/>
              <a:ea typeface="+mn-ea"/>
              <a:cs typeface="+mn-cs"/>
            </a:rPr>
            <a:t>The regression output of independent variable attendance and dependent variable weeding cost shows that the regression equation is </a:t>
          </a:r>
          <a:r>
            <a:rPr lang="en-US" sz="1100" b="1" i="0" u="sng">
              <a:solidFill>
                <a:schemeClr val="tx1"/>
              </a:solidFill>
              <a:effectLst/>
              <a:latin typeface="+mn-lt"/>
              <a:ea typeface="+mn-ea"/>
              <a:cs typeface="+mn-cs"/>
            </a:rPr>
            <a:t>WEDDING</a:t>
          </a:r>
          <a:r>
            <a:rPr lang="en-US" sz="1100" b="1" i="0" u="sng" baseline="0">
              <a:solidFill>
                <a:schemeClr val="tx1"/>
              </a:solidFill>
              <a:effectLst/>
              <a:latin typeface="+mn-lt"/>
              <a:ea typeface="+mn-ea"/>
              <a:cs typeface="+mn-cs"/>
            </a:rPr>
            <a:t> COST = 0.3734 * (COUPLE'S INCOME) + 480.4165 </a:t>
          </a:r>
          <a:r>
            <a:rPr lang="en-US" sz="1100" b="0" i="0">
              <a:solidFill>
                <a:schemeClr val="tx1"/>
              </a:solidFill>
              <a:effectLst/>
              <a:latin typeface="+mn-lt"/>
              <a:ea typeface="+mn-ea"/>
              <a:cs typeface="+mn-cs"/>
            </a:rPr>
            <a:t>. </a:t>
          </a:r>
        </a:p>
        <a:p>
          <a:r>
            <a:rPr lang="en-US" sz="1100" b="0" i="0">
              <a:solidFill>
                <a:schemeClr val="tx1"/>
              </a:solidFill>
              <a:effectLst/>
              <a:latin typeface="+mn-lt"/>
              <a:ea typeface="+mn-ea"/>
              <a:cs typeface="+mn-cs"/>
            </a:rPr>
            <a:t>The value of intercept indicate that fixed weeding cost is $480.42 and with increase in $1 couple's income, the weeding cost will increase by $0.37 .</a:t>
          </a:r>
        </a:p>
        <a:p>
          <a:r>
            <a:rPr lang="en-US" sz="1100" b="0" i="0">
              <a:solidFill>
                <a:schemeClr val="tx1"/>
              </a:solidFill>
              <a:effectLst/>
              <a:latin typeface="+mn-lt"/>
              <a:ea typeface="+mn-ea"/>
              <a:cs typeface="+mn-cs"/>
            </a:rPr>
            <a:t>In regression statistics, the value of </a:t>
          </a:r>
          <a:r>
            <a:rPr lang="en-US" sz="1100" b="0" i="1">
              <a:solidFill>
                <a:schemeClr val="tx1"/>
              </a:solidFill>
              <a:effectLst/>
              <a:latin typeface="+mn-lt"/>
              <a:ea typeface="+mn-ea"/>
              <a:cs typeface="+mn-cs"/>
            </a:rPr>
            <a:t>R</a:t>
          </a:r>
          <a:r>
            <a:rPr lang="en-US" sz="1100" b="0" i="0" baseline="30000">
              <a:solidFill>
                <a:schemeClr val="tx1"/>
              </a:solidFill>
              <a:effectLst/>
              <a:latin typeface="+mn-lt"/>
              <a:ea typeface="+mn-ea"/>
              <a:cs typeface="+mn-cs"/>
            </a:rPr>
            <a:t>2</a:t>
          </a:r>
          <a:r>
            <a:rPr lang="en-US" sz="1100" b="0" i="0">
              <a:solidFill>
                <a:schemeClr val="tx1"/>
              </a:solidFill>
              <a:effectLst/>
              <a:latin typeface="+mn-lt"/>
              <a:ea typeface="+mn-ea"/>
              <a:cs typeface="+mn-cs"/>
            </a:rPr>
            <a:t> is approximately 0.3982 which means that 39.82% of the variations weeding cost is explained by couple's</a:t>
          </a:r>
          <a:r>
            <a:rPr lang="en-US" sz="1100" b="0" i="0" baseline="0">
              <a:solidFill>
                <a:schemeClr val="tx1"/>
              </a:solidFill>
              <a:effectLst/>
              <a:latin typeface="+mn-lt"/>
              <a:ea typeface="+mn-ea"/>
              <a:cs typeface="+mn-cs"/>
            </a:rPr>
            <a:t> income</a:t>
          </a:r>
          <a:r>
            <a:rPr lang="en-US" sz="1100" b="0" i="0">
              <a:solidFill>
                <a:schemeClr val="tx1"/>
              </a:solidFill>
              <a:effectLst/>
              <a:latin typeface="+mn-lt"/>
              <a:ea typeface="+mn-ea"/>
              <a:cs typeface="+mn-cs"/>
            </a:rPr>
            <a:t>.</a:t>
          </a:r>
        </a:p>
      </xdr:txBody>
    </xdr:sp>
    <xdr:clientData/>
  </xdr:oneCellAnchor>
  <xdr:twoCellAnchor editAs="oneCell">
    <xdr:from>
      <xdr:col>6</xdr:col>
      <xdr:colOff>0</xdr:colOff>
      <xdr:row>1</xdr:row>
      <xdr:rowOff>9525</xdr:rowOff>
    </xdr:from>
    <xdr:to>
      <xdr:col>8</xdr:col>
      <xdr:colOff>1077276</xdr:colOff>
      <xdr:row>8</xdr:row>
      <xdr:rowOff>104775</xdr:rowOff>
    </xdr:to>
    <xdr:pic>
      <xdr:nvPicPr>
        <xdr:cNvPr id="6" name="Picture 5">
          <a:extLst>
            <a:ext uri="{FF2B5EF4-FFF2-40B4-BE49-F238E27FC236}">
              <a16:creationId xmlns:a16="http://schemas.microsoft.com/office/drawing/2014/main" id="{4A34D4AE-6CAD-475A-AE90-F528A1D98A5E}"/>
            </a:ext>
          </a:extLst>
        </xdr:cNvPr>
        <xdr:cNvPicPr>
          <a:picLocks noChangeAspect="1"/>
        </xdr:cNvPicPr>
      </xdr:nvPicPr>
      <xdr:blipFill>
        <a:blip xmlns:r="http://schemas.openxmlformats.org/officeDocument/2006/relationships" r:embed="rId1"/>
        <a:stretch>
          <a:fillRect/>
        </a:stretch>
      </xdr:blipFill>
      <xdr:spPr>
        <a:xfrm>
          <a:off x="5295900" y="228600"/>
          <a:ext cx="3429951" cy="1628775"/>
        </a:xfrm>
        <a:prstGeom prst="rect">
          <a:avLst/>
        </a:prstGeom>
      </xdr:spPr>
    </xdr:pic>
    <xdr:clientData/>
  </xdr:twoCellAnchor>
  <xdr:twoCellAnchor>
    <xdr:from>
      <xdr:col>11</xdr:col>
      <xdr:colOff>25400</xdr:colOff>
      <xdr:row>0</xdr:row>
      <xdr:rowOff>1</xdr:rowOff>
    </xdr:from>
    <xdr:to>
      <xdr:col>17</xdr:col>
      <xdr:colOff>25400</xdr:colOff>
      <xdr:row>8</xdr:row>
      <xdr:rowOff>9526</xdr:rowOff>
    </xdr:to>
    <xdr:graphicFrame macro="">
      <xdr:nvGraphicFramePr>
        <xdr:cNvPr id="11" name="Chart 10">
          <a:extLst>
            <a:ext uri="{FF2B5EF4-FFF2-40B4-BE49-F238E27FC236}">
              <a16:creationId xmlns:a16="http://schemas.microsoft.com/office/drawing/2014/main" id="{3B99218B-44EB-ABA3-9FB5-5D8294B5F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838199</xdr:colOff>
      <xdr:row>8</xdr:row>
      <xdr:rowOff>114301</xdr:rowOff>
    </xdr:from>
    <xdr:to>
      <xdr:col>8</xdr:col>
      <xdr:colOff>1303618</xdr:colOff>
      <xdr:row>21</xdr:row>
      <xdr:rowOff>190501</xdr:rowOff>
    </xdr:to>
    <xdr:pic>
      <xdr:nvPicPr>
        <xdr:cNvPr id="12" name="Picture 11">
          <a:extLst>
            <a:ext uri="{FF2B5EF4-FFF2-40B4-BE49-F238E27FC236}">
              <a16:creationId xmlns:a16="http://schemas.microsoft.com/office/drawing/2014/main" id="{84D5CD70-F97C-23B9-4741-106158933017}"/>
            </a:ext>
          </a:extLst>
        </xdr:cNvPr>
        <xdr:cNvPicPr>
          <a:picLocks noChangeAspect="1"/>
        </xdr:cNvPicPr>
      </xdr:nvPicPr>
      <xdr:blipFill>
        <a:blip xmlns:r="http://schemas.openxmlformats.org/officeDocument/2006/relationships" r:embed="rId3"/>
        <a:stretch>
          <a:fillRect/>
        </a:stretch>
      </xdr:blipFill>
      <xdr:spPr>
        <a:xfrm>
          <a:off x="5286374" y="1866901"/>
          <a:ext cx="3665819" cy="2924175"/>
        </a:xfrm>
        <a:prstGeom prst="rect">
          <a:avLst/>
        </a:prstGeom>
      </xdr:spPr>
    </xdr:pic>
    <xdr:clientData/>
  </xdr:twoCellAnchor>
  <xdr:oneCellAnchor>
    <xdr:from>
      <xdr:col>0</xdr:col>
      <xdr:colOff>0</xdr:colOff>
      <xdr:row>27</xdr:row>
      <xdr:rowOff>0</xdr:rowOff>
    </xdr:from>
    <xdr:ext cx="6610350" cy="1857375"/>
    <xdr:sp macro="" textlink="">
      <xdr:nvSpPr>
        <xdr:cNvPr id="13" name="TextBox 12">
          <a:extLst>
            <a:ext uri="{FF2B5EF4-FFF2-40B4-BE49-F238E27FC236}">
              <a16:creationId xmlns:a16="http://schemas.microsoft.com/office/drawing/2014/main" id="{B0EE38B9-469B-410B-8508-93C75DD1116A}"/>
            </a:ext>
          </a:extLst>
        </xdr:cNvPr>
        <xdr:cNvSpPr txBox="1"/>
      </xdr:nvSpPr>
      <xdr:spPr>
        <a:xfrm>
          <a:off x="0" y="6324600"/>
          <a:ext cx="6610350" cy="1857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solidFill>
              <a:effectLst/>
              <a:latin typeface="+mn-lt"/>
              <a:ea typeface="+mn-ea"/>
              <a:cs typeface="+mn-cs"/>
            </a:rPr>
            <a:t>The regression output shows that the results of ANOVA test are in the rows 10-14 from Column H. The significance of F-test which is p-value related to hypothesis test for </a:t>
          </a:r>
          <a:r>
            <a:rPr lang="en-US" sz="1100" b="0" i="0" u="none" strike="noStrike" baseline="0">
              <a:solidFill>
                <a:schemeClr val="tx1"/>
              </a:solidFill>
              <a:latin typeface="+mn-lt"/>
              <a:ea typeface="+mn-ea"/>
              <a:cs typeface="+mn-cs"/>
            </a:rPr>
            <a:t>b1 (slope of the independent variable)</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H0: b1 = 0</a:t>
          </a:r>
        </a:p>
        <a:p>
          <a:r>
            <a:rPr lang="en-US" sz="1100" b="0" i="0">
              <a:solidFill>
                <a:schemeClr val="tx1"/>
              </a:solidFill>
              <a:effectLst/>
              <a:latin typeface="+mn-lt"/>
              <a:ea typeface="+mn-ea"/>
              <a:cs typeface="+mn-cs"/>
            </a:rPr>
            <a:t>H1: b1 &lt;&gt; 0</a:t>
          </a:r>
        </a:p>
        <a:p>
          <a:r>
            <a:rPr lang="en-US" sz="1100" b="0" i="0">
              <a:solidFill>
                <a:schemeClr val="tx1"/>
              </a:solidFill>
              <a:effectLst/>
              <a:latin typeface="+mn-lt"/>
              <a:ea typeface="+mn-ea"/>
              <a:cs typeface="+mn-cs"/>
            </a:rPr>
            <a:t>is .0684(Cell M12) and higher than</a:t>
          </a:r>
          <a:r>
            <a:rPr lang="en-US" sz="1100" b="0" i="0" baseline="0">
              <a:solidFill>
                <a:schemeClr val="tx1"/>
              </a:solidFill>
              <a:effectLst/>
              <a:latin typeface="+mn-lt"/>
              <a:ea typeface="+mn-ea"/>
              <a:cs typeface="+mn-cs"/>
            </a:rPr>
            <a:t> 0.05</a:t>
          </a:r>
          <a:r>
            <a:rPr lang="en-US" sz="1100" b="0" i="0">
              <a:solidFill>
                <a:schemeClr val="tx1"/>
              </a:solidFill>
              <a:effectLst/>
              <a:latin typeface="+mn-lt"/>
              <a:ea typeface="+mn-ea"/>
              <a:cs typeface="+mn-cs"/>
            </a:rPr>
            <a:t>. So, the regression model is not statistically significant. Hence, the null hypothesis will accept with level of significance 0.05.</a:t>
          </a:r>
        </a:p>
        <a:p>
          <a:r>
            <a:rPr lang="en-US" sz="1100" b="0" i="0">
              <a:solidFill>
                <a:schemeClr val="tx1"/>
              </a:solidFill>
              <a:effectLst/>
              <a:latin typeface="+mn-lt"/>
              <a:ea typeface="+mn-ea"/>
              <a:cs typeface="+mn-cs"/>
            </a:rPr>
            <a:t>The value of</a:t>
          </a:r>
          <a:r>
            <a:rPr lang="en-US" sz="1100" b="0" i="1">
              <a:solidFill>
                <a:schemeClr val="tx1"/>
              </a:solidFill>
              <a:effectLst/>
              <a:latin typeface="+mn-lt"/>
              <a:ea typeface="+mn-ea"/>
              <a:cs typeface="+mn-cs"/>
            </a:rPr>
            <a:t> t</a:t>
          </a:r>
          <a:r>
            <a:rPr lang="en-US" sz="1100" b="0" i="0">
              <a:solidFill>
                <a:schemeClr val="tx1"/>
              </a:solidFill>
              <a:effectLst/>
              <a:latin typeface="+mn-lt"/>
              <a:ea typeface="+mn-ea"/>
              <a:cs typeface="+mn-cs"/>
            </a:rPr>
            <a:t> for </a:t>
          </a:r>
          <a:r>
            <a:rPr lang="en-US" sz="1100" b="0" i="1">
              <a:solidFill>
                <a:schemeClr val="tx1"/>
              </a:solidFill>
              <a:effectLst/>
              <a:latin typeface="+mn-lt"/>
              <a:ea typeface="+mn-ea"/>
              <a:cs typeface="+mn-cs"/>
            </a:rPr>
            <a:t>t-</a:t>
          </a:r>
          <a:r>
            <a:rPr lang="en-US" sz="1100" b="0" i="0">
              <a:solidFill>
                <a:schemeClr val="tx1"/>
              </a:solidFill>
              <a:effectLst/>
              <a:latin typeface="+mn-lt"/>
              <a:ea typeface="+mn-ea"/>
              <a:cs typeface="+mn-cs"/>
            </a:rPr>
            <a:t>test can be computed through divide coefficients by the standard error. The regression output shows that the </a:t>
          </a:r>
          <a:r>
            <a:rPr lang="en-US" sz="1100" b="0" i="1">
              <a:solidFill>
                <a:schemeClr val="tx1"/>
              </a:solidFill>
              <a:effectLst/>
              <a:latin typeface="+mn-lt"/>
              <a:ea typeface="+mn-ea"/>
              <a:cs typeface="+mn-cs"/>
            </a:rPr>
            <a:t>t-</a:t>
          </a:r>
          <a:r>
            <a:rPr lang="en-US" sz="1100" b="0" i="0">
              <a:solidFill>
                <a:schemeClr val="tx1"/>
              </a:solidFill>
              <a:effectLst/>
              <a:latin typeface="+mn-lt"/>
              <a:ea typeface="+mn-ea"/>
              <a:cs typeface="+mn-cs"/>
            </a:rPr>
            <a:t>value for intercept is 0.0367 and for the slope is 2.1521.</a:t>
          </a:r>
        </a:p>
        <a:p>
          <a:r>
            <a:rPr lang="en-US" sz="1100" b="0" i="0">
              <a:solidFill>
                <a:schemeClr val="tx1"/>
              </a:solidFill>
              <a:effectLst/>
              <a:latin typeface="+mn-lt"/>
              <a:ea typeface="+mn-ea"/>
              <a:cs typeface="+mn-cs"/>
            </a:rPr>
            <a:t>The regression output for the Weeding data shows that the 95% confidence interval for the intercept is </a:t>
          </a:r>
        </a:p>
        <a:p>
          <a:r>
            <a:rPr lang="en-US" sz="1100" b="0" i="0">
              <a:solidFill>
                <a:schemeClr val="tx1"/>
              </a:solidFill>
              <a:effectLst/>
              <a:latin typeface="+mn-lt"/>
              <a:ea typeface="+mn-ea"/>
              <a:cs typeface="+mn-cs"/>
            </a:rPr>
            <a:t>[-30485.0856, 31445.9187] and confidence interval for the slope is [-0.0369,0.7836].</a:t>
          </a:r>
        </a:p>
      </xdr:txBody>
    </xdr:sp>
    <xdr:clientData/>
  </xdr:oneCellAnchor>
  <xdr:oneCellAnchor>
    <xdr:from>
      <xdr:col>0</xdr:col>
      <xdr:colOff>0</xdr:colOff>
      <xdr:row>36</xdr:row>
      <xdr:rowOff>190500</xdr:rowOff>
    </xdr:from>
    <xdr:ext cx="5376985" cy="264560"/>
    <xdr:sp macro="" textlink="">
      <xdr:nvSpPr>
        <xdr:cNvPr id="14" name="TextBox 13">
          <a:extLst>
            <a:ext uri="{FF2B5EF4-FFF2-40B4-BE49-F238E27FC236}">
              <a16:creationId xmlns:a16="http://schemas.microsoft.com/office/drawing/2014/main" id="{A2172E12-807E-FE98-F936-60D4119AFE56}"/>
            </a:ext>
          </a:extLst>
        </xdr:cNvPr>
        <xdr:cNvSpPr txBox="1"/>
      </xdr:nvSpPr>
      <xdr:spPr>
        <a:xfrm>
          <a:off x="0" y="8077200"/>
          <a:ext cx="53769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Assuming the couple's</a:t>
          </a:r>
          <a:r>
            <a:rPr lang="en-US" sz="1100" b="0" i="0" baseline="0">
              <a:solidFill>
                <a:schemeClr val="tx1"/>
              </a:solidFill>
              <a:effectLst/>
              <a:latin typeface="+mn-lt"/>
              <a:ea typeface="+mn-ea"/>
              <a:cs typeface="+mn-cs"/>
            </a:rPr>
            <a:t> income </a:t>
          </a:r>
          <a:r>
            <a:rPr lang="en-US" sz="1100" b="0" i="0">
              <a:solidFill>
                <a:schemeClr val="tx1"/>
              </a:solidFill>
              <a:effectLst/>
              <a:latin typeface="+mn-lt"/>
              <a:ea typeface="+mn-ea"/>
              <a:cs typeface="+mn-cs"/>
            </a:rPr>
            <a:t>is $70,000, so the wedding cost can be calculated as follows:</a:t>
          </a:r>
          <a:endParaRPr lang="en-US" sz="1100" b="1"/>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12</xdr:col>
      <xdr:colOff>47625</xdr:colOff>
      <xdr:row>29</xdr:row>
      <xdr:rowOff>133350</xdr:rowOff>
    </xdr:from>
    <xdr:to>
      <xdr:col>18</xdr:col>
      <xdr:colOff>47625</xdr:colOff>
      <xdr:row>40</xdr:row>
      <xdr:rowOff>0</xdr:rowOff>
    </xdr:to>
    <xdr:graphicFrame macro="">
      <xdr:nvGraphicFramePr>
        <xdr:cNvPr id="2" name="Chart 1">
          <a:extLst>
            <a:ext uri="{FF2B5EF4-FFF2-40B4-BE49-F238E27FC236}">
              <a16:creationId xmlns:a16="http://schemas.microsoft.com/office/drawing/2014/main" id="{2EACF982-4FDB-2DE1-1497-D22B3B022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19</xdr:row>
      <xdr:rowOff>120650</xdr:rowOff>
    </xdr:from>
    <xdr:to>
      <xdr:col>18</xdr:col>
      <xdr:colOff>47625</xdr:colOff>
      <xdr:row>29</xdr:row>
      <xdr:rowOff>152400</xdr:rowOff>
    </xdr:to>
    <xdr:graphicFrame macro="">
      <xdr:nvGraphicFramePr>
        <xdr:cNvPr id="3" name="Chart 2">
          <a:extLst>
            <a:ext uri="{FF2B5EF4-FFF2-40B4-BE49-F238E27FC236}">
              <a16:creationId xmlns:a16="http://schemas.microsoft.com/office/drawing/2014/main" id="{A96A1C4A-C10F-829E-E789-AC58832EB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114300</xdr:colOff>
      <xdr:row>9</xdr:row>
      <xdr:rowOff>133350</xdr:rowOff>
    </xdr:from>
    <xdr:to>
      <xdr:col>7</xdr:col>
      <xdr:colOff>273186</xdr:colOff>
      <xdr:row>25</xdr:row>
      <xdr:rowOff>152400</xdr:rowOff>
    </xdr:to>
    <xdr:pic>
      <xdr:nvPicPr>
        <xdr:cNvPr id="4" name="Picture 3">
          <a:extLst>
            <a:ext uri="{FF2B5EF4-FFF2-40B4-BE49-F238E27FC236}">
              <a16:creationId xmlns:a16="http://schemas.microsoft.com/office/drawing/2014/main" id="{CE3192ED-1F83-6B50-B5F2-C4935E10BA35}"/>
            </a:ext>
          </a:extLst>
        </xdr:cNvPr>
        <xdr:cNvPicPr>
          <a:picLocks noChangeAspect="1"/>
        </xdr:cNvPicPr>
      </xdr:nvPicPr>
      <xdr:blipFill>
        <a:blip xmlns:r="http://schemas.openxmlformats.org/officeDocument/2006/relationships" r:embed="rId3"/>
        <a:stretch>
          <a:fillRect/>
        </a:stretch>
      </xdr:blipFill>
      <xdr:spPr>
        <a:xfrm>
          <a:off x="2571750" y="1800225"/>
          <a:ext cx="3435486" cy="2962275"/>
        </a:xfrm>
        <a:prstGeom prst="rect">
          <a:avLst/>
        </a:prstGeom>
      </xdr:spPr>
    </xdr:pic>
    <xdr:clientData/>
  </xdr:twoCellAnchor>
  <xdr:twoCellAnchor editAs="oneCell">
    <xdr:from>
      <xdr:col>3</xdr:col>
      <xdr:colOff>130175</xdr:colOff>
      <xdr:row>1</xdr:row>
      <xdr:rowOff>9525</xdr:rowOff>
    </xdr:from>
    <xdr:to>
      <xdr:col>7</xdr:col>
      <xdr:colOff>286701</xdr:colOff>
      <xdr:row>9</xdr:row>
      <xdr:rowOff>149225</xdr:rowOff>
    </xdr:to>
    <xdr:pic>
      <xdr:nvPicPr>
        <xdr:cNvPr id="5" name="Picture 4">
          <a:extLst>
            <a:ext uri="{FF2B5EF4-FFF2-40B4-BE49-F238E27FC236}">
              <a16:creationId xmlns:a16="http://schemas.microsoft.com/office/drawing/2014/main" id="{F033A682-7B5A-4C68-BB9C-7CBEDD6E19DA}"/>
            </a:ext>
          </a:extLst>
        </xdr:cNvPr>
        <xdr:cNvPicPr>
          <a:picLocks noChangeAspect="1"/>
        </xdr:cNvPicPr>
      </xdr:nvPicPr>
      <xdr:blipFill>
        <a:blip xmlns:r="http://schemas.openxmlformats.org/officeDocument/2006/relationships" r:embed="rId4"/>
        <a:stretch>
          <a:fillRect/>
        </a:stretch>
      </xdr:blipFill>
      <xdr:spPr>
        <a:xfrm>
          <a:off x="2587625" y="190500"/>
          <a:ext cx="3433126" cy="1625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19049</xdr:colOff>
      <xdr:row>21</xdr:row>
      <xdr:rowOff>19050</xdr:rowOff>
    </xdr:from>
    <xdr:to>
      <xdr:col>14</xdr:col>
      <xdr:colOff>330199</xdr:colOff>
      <xdr:row>36</xdr:row>
      <xdr:rowOff>47625</xdr:rowOff>
    </xdr:to>
    <xdr:graphicFrame macro="">
      <xdr:nvGraphicFramePr>
        <xdr:cNvPr id="2" name="Chart 1">
          <a:extLst>
            <a:ext uri="{FF2B5EF4-FFF2-40B4-BE49-F238E27FC236}">
              <a16:creationId xmlns:a16="http://schemas.microsoft.com/office/drawing/2014/main" id="{04950F86-A43A-135E-02B8-E112A5A1A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xdr:colOff>
      <xdr:row>3</xdr:row>
      <xdr:rowOff>25400</xdr:rowOff>
    </xdr:from>
    <xdr:to>
      <xdr:col>14</xdr:col>
      <xdr:colOff>323850</xdr:colOff>
      <xdr:row>18</xdr:row>
      <xdr:rowOff>38100</xdr:rowOff>
    </xdr:to>
    <xdr:graphicFrame macro="">
      <xdr:nvGraphicFramePr>
        <xdr:cNvPr id="4" name="Chart 3">
          <a:extLst>
            <a:ext uri="{FF2B5EF4-FFF2-40B4-BE49-F238E27FC236}">
              <a16:creationId xmlns:a16="http://schemas.microsoft.com/office/drawing/2014/main" id="{0222A385-6396-4D42-A9A1-6BF7A67A4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38</xdr:row>
      <xdr:rowOff>9525</xdr:rowOff>
    </xdr:from>
    <xdr:to>
      <xdr:col>14</xdr:col>
      <xdr:colOff>342900</xdr:colOff>
      <xdr:row>53</xdr:row>
      <xdr:rowOff>34925</xdr:rowOff>
    </xdr:to>
    <xdr:graphicFrame macro="">
      <xdr:nvGraphicFramePr>
        <xdr:cNvPr id="5" name="Chart 4">
          <a:extLst>
            <a:ext uri="{FF2B5EF4-FFF2-40B4-BE49-F238E27FC236}">
              <a16:creationId xmlns:a16="http://schemas.microsoft.com/office/drawing/2014/main" id="{0C4D0BB5-E54B-D7B9-9218-5CBCE243E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55</xdr:row>
      <xdr:rowOff>9525</xdr:rowOff>
    </xdr:from>
    <xdr:to>
      <xdr:col>14</xdr:col>
      <xdr:colOff>342900</xdr:colOff>
      <xdr:row>70</xdr:row>
      <xdr:rowOff>34925</xdr:rowOff>
    </xdr:to>
    <xdr:graphicFrame macro="">
      <xdr:nvGraphicFramePr>
        <xdr:cNvPr id="6" name="Chart 5">
          <a:extLst>
            <a:ext uri="{FF2B5EF4-FFF2-40B4-BE49-F238E27FC236}">
              <a16:creationId xmlns:a16="http://schemas.microsoft.com/office/drawing/2014/main" id="{FDD594E9-3177-D592-2818-CCC4C27C2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72</xdr:row>
      <xdr:rowOff>9525</xdr:rowOff>
    </xdr:from>
    <xdr:to>
      <xdr:col>14</xdr:col>
      <xdr:colOff>342900</xdr:colOff>
      <xdr:row>87</xdr:row>
      <xdr:rowOff>34925</xdr:rowOff>
    </xdr:to>
    <xdr:graphicFrame macro="">
      <xdr:nvGraphicFramePr>
        <xdr:cNvPr id="7" name="Chart 6">
          <a:extLst>
            <a:ext uri="{FF2B5EF4-FFF2-40B4-BE49-F238E27FC236}">
              <a16:creationId xmlns:a16="http://schemas.microsoft.com/office/drawing/2014/main" id="{B9D5BF8C-2D4E-64AF-9CDD-ADC20516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89</xdr:row>
      <xdr:rowOff>9525</xdr:rowOff>
    </xdr:from>
    <xdr:to>
      <xdr:col>14</xdr:col>
      <xdr:colOff>342900</xdr:colOff>
      <xdr:row>104</xdr:row>
      <xdr:rowOff>34925</xdr:rowOff>
    </xdr:to>
    <xdr:graphicFrame macro="">
      <xdr:nvGraphicFramePr>
        <xdr:cNvPr id="8" name="Chart 7">
          <a:extLst>
            <a:ext uri="{FF2B5EF4-FFF2-40B4-BE49-F238E27FC236}">
              <a16:creationId xmlns:a16="http://schemas.microsoft.com/office/drawing/2014/main" id="{86D502CA-CBC5-5F9E-D543-93C532CD9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106</xdr:row>
      <xdr:rowOff>9525</xdr:rowOff>
    </xdr:from>
    <xdr:to>
      <xdr:col>14</xdr:col>
      <xdr:colOff>342900</xdr:colOff>
      <xdr:row>121</xdr:row>
      <xdr:rowOff>34925</xdr:rowOff>
    </xdr:to>
    <xdr:graphicFrame macro="">
      <xdr:nvGraphicFramePr>
        <xdr:cNvPr id="9" name="Chart 8">
          <a:extLst>
            <a:ext uri="{FF2B5EF4-FFF2-40B4-BE49-F238E27FC236}">
              <a16:creationId xmlns:a16="http://schemas.microsoft.com/office/drawing/2014/main" id="{44F66238-4189-B24B-E0B0-8FBB97229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47625</xdr:colOff>
      <xdr:row>0</xdr:row>
      <xdr:rowOff>57150</xdr:rowOff>
    </xdr:from>
    <xdr:to>
      <xdr:col>18</xdr:col>
      <xdr:colOff>466725</xdr:colOff>
      <xdr:row>10</xdr:row>
      <xdr:rowOff>57150</xdr:rowOff>
    </xdr:to>
    <xdr:graphicFrame macro="">
      <xdr:nvGraphicFramePr>
        <xdr:cNvPr id="2" name="Chart 1">
          <a:extLst>
            <a:ext uri="{FF2B5EF4-FFF2-40B4-BE49-F238E27FC236}">
              <a16:creationId xmlns:a16="http://schemas.microsoft.com/office/drawing/2014/main" id="{81B84659-8214-3C14-E95C-CADFAC94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44450</xdr:colOff>
      <xdr:row>10</xdr:row>
      <xdr:rowOff>63500</xdr:rowOff>
    </xdr:from>
    <xdr:to>
      <xdr:col>18</xdr:col>
      <xdr:colOff>476250</xdr:colOff>
      <xdr:row>20</xdr:row>
      <xdr:rowOff>63500</xdr:rowOff>
    </xdr:to>
    <xdr:graphicFrame macro="">
      <xdr:nvGraphicFramePr>
        <xdr:cNvPr id="3" name="Chart 2">
          <a:extLst>
            <a:ext uri="{FF2B5EF4-FFF2-40B4-BE49-F238E27FC236}">
              <a16:creationId xmlns:a16="http://schemas.microsoft.com/office/drawing/2014/main" id="{3AD8CB28-7334-C531-F794-17BEDB481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47625</xdr:colOff>
      <xdr:row>20</xdr:row>
      <xdr:rowOff>76200</xdr:rowOff>
    </xdr:from>
    <xdr:to>
      <xdr:col>18</xdr:col>
      <xdr:colOff>485775</xdr:colOff>
      <xdr:row>30</xdr:row>
      <xdr:rowOff>76200</xdr:rowOff>
    </xdr:to>
    <xdr:graphicFrame macro="">
      <xdr:nvGraphicFramePr>
        <xdr:cNvPr id="4" name="Chart 3">
          <a:extLst>
            <a:ext uri="{FF2B5EF4-FFF2-40B4-BE49-F238E27FC236}">
              <a16:creationId xmlns:a16="http://schemas.microsoft.com/office/drawing/2014/main" id="{911371C6-69E9-93F3-1540-2DA4BF8CC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44449</xdr:colOff>
      <xdr:row>30</xdr:row>
      <xdr:rowOff>82550</xdr:rowOff>
    </xdr:from>
    <xdr:to>
      <xdr:col>18</xdr:col>
      <xdr:colOff>485774</xdr:colOff>
      <xdr:row>40</xdr:row>
      <xdr:rowOff>82550</xdr:rowOff>
    </xdr:to>
    <xdr:graphicFrame macro="">
      <xdr:nvGraphicFramePr>
        <xdr:cNvPr id="6" name="Chart 5">
          <a:extLst>
            <a:ext uri="{FF2B5EF4-FFF2-40B4-BE49-F238E27FC236}">
              <a16:creationId xmlns:a16="http://schemas.microsoft.com/office/drawing/2014/main" id="{4FA21238-0871-821D-281F-EA8329034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1</xdr:colOff>
      <xdr:row>4</xdr:row>
      <xdr:rowOff>123825</xdr:rowOff>
    </xdr:from>
    <xdr:ext cx="5486400" cy="6104235"/>
    <xdr:sp macro="" textlink="">
      <xdr:nvSpPr>
        <xdr:cNvPr id="2" name="TextBox 1">
          <a:extLst>
            <a:ext uri="{FF2B5EF4-FFF2-40B4-BE49-F238E27FC236}">
              <a16:creationId xmlns:a16="http://schemas.microsoft.com/office/drawing/2014/main" id="{D22A778F-EF37-B903-3773-4C1A26937364}"/>
            </a:ext>
          </a:extLst>
        </xdr:cNvPr>
        <xdr:cNvSpPr txBox="1"/>
      </xdr:nvSpPr>
      <xdr:spPr>
        <a:xfrm>
          <a:off x="1" y="847725"/>
          <a:ext cx="5486400" cy="6104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i="1" u="sng" strike="noStrike" baseline="0">
              <a:solidFill>
                <a:schemeClr val="tx1"/>
              </a:solidFill>
              <a:latin typeface="+mn-lt"/>
              <a:ea typeface="+mn-ea"/>
              <a:cs typeface="+mn-cs"/>
            </a:rPr>
            <a:t>Qualitative and Judgmental Forecasting</a:t>
          </a:r>
        </a:p>
        <a:p>
          <a:r>
            <a:rPr lang="en-US" sz="1200" b="0" i="0" u="none" strike="noStrike" baseline="0">
              <a:solidFill>
                <a:schemeClr val="tx1"/>
              </a:solidFill>
              <a:latin typeface="+mn-lt"/>
              <a:ea typeface="+mn-ea"/>
              <a:cs typeface="+mn-cs"/>
            </a:rPr>
            <a:t>&gt; Qualitative and judgmental techniques rely on experience and intuition;</a:t>
          </a:r>
        </a:p>
        <a:p>
          <a:r>
            <a:rPr lang="en-US" sz="1200" b="0" i="0" u="none" strike="noStrike" baseline="0">
              <a:solidFill>
                <a:schemeClr val="tx1"/>
              </a:solidFill>
              <a:latin typeface="+mn-lt"/>
              <a:ea typeface="+mn-ea"/>
              <a:cs typeface="+mn-cs"/>
            </a:rPr>
            <a:t>&gt; They are necessary when historical data are not available or when the decision maker needs to forecast far into the future.</a:t>
          </a:r>
        </a:p>
        <a:p>
          <a:r>
            <a:rPr lang="en-US" sz="1200" b="0" i="0" u="none" strike="noStrike" baseline="0">
              <a:solidFill>
                <a:schemeClr val="tx1"/>
              </a:solidFill>
              <a:latin typeface="+mn-lt"/>
              <a:ea typeface="+mn-ea"/>
              <a:cs typeface="+mn-cs"/>
            </a:rPr>
            <a:t>&gt; Judgmental techniques range from simple methods like manager's opinion or group-based jury of executive opinion to more structured approaches such as historical</a:t>
          </a:r>
        </a:p>
        <a:p>
          <a:r>
            <a:rPr lang="en-US" sz="1200" b="0" i="0" u="none" strike="noStrike" baseline="0">
              <a:solidFill>
                <a:schemeClr val="tx1"/>
              </a:solidFill>
              <a:latin typeface="+mn-lt"/>
              <a:ea typeface="+mn-ea"/>
              <a:cs typeface="+mn-cs"/>
            </a:rPr>
            <a:t>analogy and the Delphi method.</a:t>
          </a:r>
        </a:p>
        <a:p>
          <a:endParaRPr lang="en-US" sz="1200" b="0" i="0" u="none" strike="noStrike" baseline="0">
            <a:solidFill>
              <a:schemeClr val="tx1"/>
            </a:solidFill>
            <a:latin typeface="+mn-lt"/>
            <a:ea typeface="+mn-ea"/>
            <a:cs typeface="+mn-cs"/>
          </a:endParaRPr>
        </a:p>
        <a:p>
          <a:r>
            <a:rPr lang="en-US" sz="1200" b="1" i="0" u="none" strike="noStrike" baseline="0">
              <a:solidFill>
                <a:schemeClr val="tx1"/>
              </a:solidFill>
              <a:latin typeface="+mn-lt"/>
              <a:ea typeface="+mn-ea"/>
              <a:cs typeface="+mn-cs"/>
            </a:rPr>
            <a:t>Historical Analogy</a:t>
          </a:r>
        </a:p>
        <a:p>
          <a:r>
            <a:rPr lang="en-US" sz="1200" b="0" i="0" u="none" strike="noStrike" baseline="0">
              <a:solidFill>
                <a:schemeClr val="tx1"/>
              </a:solidFill>
              <a:latin typeface="+mn-lt"/>
              <a:ea typeface="+mn-ea"/>
              <a:cs typeface="+mn-cs"/>
            </a:rPr>
            <a:t>&gt; One judgmental approach is historical analogy, in which a forecast is obtained through a comparative analysis with a previous situation.</a:t>
          </a:r>
        </a:p>
        <a:p>
          <a:r>
            <a:rPr lang="en-US" sz="1200" b="0" i="0" u="none" strike="noStrike" baseline="0">
              <a:solidFill>
                <a:schemeClr val="tx1"/>
              </a:solidFill>
              <a:latin typeface="+mn-lt"/>
              <a:ea typeface="+mn-ea"/>
              <a:cs typeface="+mn-cs"/>
            </a:rPr>
            <a:t>&gt; For example, if a new product is being introduced, the response of consumers to marketing campaigns to similar, previous products can be used as a basis to predict how the new marketing campaign might fare.</a:t>
          </a:r>
        </a:p>
        <a:p>
          <a:endParaRPr lang="en-US" sz="1200" b="0" i="0" u="none" strike="noStrike" baseline="0">
            <a:solidFill>
              <a:schemeClr val="tx1"/>
            </a:solidFill>
            <a:latin typeface="+mn-lt"/>
            <a:ea typeface="+mn-ea"/>
            <a:cs typeface="+mn-cs"/>
          </a:endParaRPr>
        </a:p>
        <a:p>
          <a:r>
            <a:rPr lang="en-US" sz="1200" b="1" i="0" baseline="0">
              <a:solidFill>
                <a:schemeClr val="tx1"/>
              </a:solidFill>
              <a:effectLst/>
              <a:latin typeface="+mn-lt"/>
              <a:ea typeface="+mn-ea"/>
              <a:cs typeface="+mn-cs"/>
            </a:rPr>
            <a:t>Delphi method</a:t>
          </a:r>
          <a:endParaRPr lang="en-US" sz="1200" b="1" i="0" u="none" strike="noStrike" baseline="0">
            <a:solidFill>
              <a:schemeClr val="tx1"/>
            </a:solidFill>
            <a:latin typeface="+mn-lt"/>
            <a:ea typeface="+mn-ea"/>
            <a:cs typeface="+mn-cs"/>
          </a:endParaRPr>
        </a:p>
        <a:p>
          <a:r>
            <a:rPr lang="en-US" sz="1200" b="0" i="0" u="none" strike="noStrike" baseline="0">
              <a:solidFill>
                <a:schemeClr val="tx1"/>
              </a:solidFill>
              <a:latin typeface="+mn-lt"/>
              <a:ea typeface="+mn-ea"/>
              <a:cs typeface="+mn-cs"/>
            </a:rPr>
            <a:t>&gt; A popular judgmental forecasting approach, called the Delphi method, uses a panel of experts, whose identities are typically kept confidential from one another, to respond to a sequence of questionnaires.</a:t>
          </a:r>
        </a:p>
        <a:p>
          <a:r>
            <a:rPr lang="en-US" sz="1200" b="0" i="0" u="none" strike="noStrike" baseline="0">
              <a:solidFill>
                <a:schemeClr val="tx1"/>
              </a:solidFill>
              <a:latin typeface="+mn-lt"/>
              <a:ea typeface="+mn-ea"/>
              <a:cs typeface="+mn-cs"/>
            </a:rPr>
            <a:t>&gt; After each round of responses, individual opinions, edited to ensure anonymity, are shared, allowing each to see what the other experts think.</a:t>
          </a:r>
        </a:p>
        <a:p>
          <a:endParaRPr lang="en-US" sz="1200" b="0" i="0" u="none" strike="noStrike" baseline="0">
            <a:solidFill>
              <a:schemeClr val="tx1"/>
            </a:solidFill>
            <a:latin typeface="+mn-lt"/>
            <a:ea typeface="+mn-ea"/>
            <a:cs typeface="+mn-cs"/>
          </a:endParaRPr>
        </a:p>
        <a:p>
          <a:r>
            <a:rPr lang="en-US" sz="1200" b="1" i="0" baseline="0">
              <a:solidFill>
                <a:schemeClr val="tx1"/>
              </a:solidFill>
              <a:effectLst/>
              <a:latin typeface="+mn-lt"/>
              <a:ea typeface="+mn-ea"/>
              <a:cs typeface="+mn-cs"/>
            </a:rPr>
            <a:t>Indicators and indexes </a:t>
          </a:r>
          <a:endParaRPr lang="en-US" sz="1200" b="1" i="0" u="none" strike="noStrike" baseline="0">
            <a:solidFill>
              <a:schemeClr val="tx1"/>
            </a:solidFill>
            <a:latin typeface="+mn-lt"/>
            <a:ea typeface="+mn-ea"/>
            <a:cs typeface="+mn-cs"/>
          </a:endParaRPr>
        </a:p>
        <a:p>
          <a:r>
            <a:rPr lang="en-US" sz="1200" b="0" i="0" u="none" strike="noStrike" baseline="0">
              <a:solidFill>
                <a:schemeClr val="tx1"/>
              </a:solidFill>
              <a:latin typeface="+mn-lt"/>
              <a:ea typeface="+mn-ea"/>
              <a:cs typeface="+mn-cs"/>
            </a:rPr>
            <a:t>&gt; Indicators and indexes generally play an important role in developing judgmental forecasts.</a:t>
          </a:r>
        </a:p>
        <a:p>
          <a:r>
            <a:rPr lang="en-US" sz="1200" b="0" i="0" u="none" strike="noStrike" baseline="0">
              <a:solidFill>
                <a:schemeClr val="tx1"/>
              </a:solidFill>
              <a:latin typeface="+mn-lt"/>
              <a:ea typeface="+mn-ea"/>
              <a:cs typeface="+mn-cs"/>
            </a:rPr>
            <a:t>&gt; Indicators are measures that are believed to influence the behavior of a variable we wish to forecast.</a:t>
          </a:r>
        </a:p>
        <a:p>
          <a:r>
            <a:rPr lang="en-US" sz="1200" b="0" i="0" u="none" strike="noStrike" baseline="0">
              <a:solidFill>
                <a:schemeClr val="tx1"/>
              </a:solidFill>
              <a:latin typeface="+mn-lt"/>
              <a:ea typeface="+mn-ea"/>
              <a:cs typeface="+mn-cs"/>
            </a:rPr>
            <a:t>&gt; By monitoring changes in indicators, we expect to gain insight about the future behavior of the variable to help forecast the future.</a:t>
          </a:r>
        </a:p>
        <a:p>
          <a:r>
            <a:rPr lang="en-US" sz="1200" b="0" i="0" u="none" strike="noStrike" baseline="0">
              <a:solidFill>
                <a:schemeClr val="tx1"/>
              </a:solidFill>
              <a:latin typeface="+mn-lt"/>
              <a:ea typeface="+mn-ea"/>
              <a:cs typeface="+mn-cs"/>
            </a:rPr>
            <a:t>&gt; Example: GDP</a:t>
          </a:r>
        </a:p>
        <a:p>
          <a:r>
            <a:rPr lang="en-US" sz="1200" b="0" i="0" u="none" strike="noStrike" baseline="0">
              <a:solidFill>
                <a:schemeClr val="tx1"/>
              </a:solidFill>
              <a:latin typeface="+mn-lt"/>
              <a:ea typeface="+mn-ea"/>
              <a:cs typeface="+mn-cs"/>
            </a:rPr>
            <a:t>&gt; A combination of number of indicators is called index.</a:t>
          </a:r>
          <a:endParaRPr lang="en-US" sz="1200" b="1" i="1" u="sng" strike="noStrike" baseline="0">
            <a:solidFill>
              <a:schemeClr val="tx1"/>
            </a:solidFill>
            <a:latin typeface="+mn-lt"/>
            <a:ea typeface="+mn-ea"/>
            <a:cs typeface="+mn-cs"/>
          </a:endParaRPr>
        </a:p>
      </xdr:txBody>
    </xdr:sp>
    <xdr:clientData/>
  </xdr:oneCellAnchor>
  <xdr:oneCellAnchor>
    <xdr:from>
      <xdr:col>9</xdr:col>
      <xdr:colOff>22224</xdr:colOff>
      <xdr:row>4</xdr:row>
      <xdr:rowOff>120650</xdr:rowOff>
    </xdr:from>
    <xdr:ext cx="5432425" cy="10109200"/>
    <xdr:sp macro="" textlink="">
      <xdr:nvSpPr>
        <xdr:cNvPr id="3" name="TextBox 2">
          <a:extLst>
            <a:ext uri="{FF2B5EF4-FFF2-40B4-BE49-F238E27FC236}">
              <a16:creationId xmlns:a16="http://schemas.microsoft.com/office/drawing/2014/main" id="{B1F196DE-79B4-E8CC-A1BF-115500B05F37}"/>
            </a:ext>
          </a:extLst>
        </xdr:cNvPr>
        <xdr:cNvSpPr txBox="1"/>
      </xdr:nvSpPr>
      <xdr:spPr>
        <a:xfrm>
          <a:off x="5508624" y="844550"/>
          <a:ext cx="5432425" cy="10109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i="0" u="sng" strike="noStrike" baseline="0">
              <a:solidFill>
                <a:schemeClr val="tx1"/>
              </a:solidFill>
              <a:latin typeface="+mn-lt"/>
              <a:ea typeface="+mn-ea"/>
              <a:cs typeface="+mn-cs"/>
            </a:rPr>
            <a:t>Statistical Time-Series</a:t>
          </a:r>
        </a:p>
        <a:p>
          <a:r>
            <a:rPr lang="en-US" sz="1200" b="0" i="0" u="none" strike="noStrike" baseline="0">
              <a:solidFill>
                <a:schemeClr val="tx1"/>
              </a:solidFill>
              <a:latin typeface="+mn-lt"/>
              <a:ea typeface="+mn-ea"/>
              <a:cs typeface="+mn-cs"/>
            </a:rPr>
            <a:t>&gt; Statistical time-series models find greater applicability for short-range forecasting problems.</a:t>
          </a:r>
        </a:p>
        <a:p>
          <a:r>
            <a:rPr lang="en-US" sz="1200" b="0" i="0" u="none" strike="noStrike" baseline="0">
              <a:solidFill>
                <a:schemeClr val="tx1"/>
              </a:solidFill>
              <a:latin typeface="+mn-lt"/>
              <a:ea typeface="+mn-ea"/>
              <a:cs typeface="+mn-cs"/>
            </a:rPr>
            <a:t>&gt; A time series is a stream of historical data, such as weekly sales.</a:t>
          </a:r>
        </a:p>
        <a:p>
          <a:r>
            <a:rPr lang="en-US" sz="1200" b="0" i="0" u="none" strike="noStrike" baseline="0">
              <a:solidFill>
                <a:schemeClr val="tx1"/>
              </a:solidFill>
              <a:latin typeface="+mn-lt"/>
              <a:ea typeface="+mn-ea"/>
              <a:cs typeface="+mn-cs"/>
            </a:rPr>
            <a:t>&gt; We characterize the values of a time series over </a:t>
          </a:r>
          <a:r>
            <a:rPr lang="en-US" sz="1200" b="0" i="1" u="none" strike="noStrike" baseline="0">
              <a:solidFill>
                <a:schemeClr val="tx1"/>
              </a:solidFill>
              <a:latin typeface="+mn-lt"/>
              <a:ea typeface="+mn-ea"/>
              <a:cs typeface="+mn-cs"/>
            </a:rPr>
            <a:t>T</a:t>
          </a:r>
          <a:r>
            <a:rPr lang="en-US" sz="1200" b="0" i="0" u="none" strike="noStrike" baseline="0">
              <a:solidFill>
                <a:schemeClr val="tx1"/>
              </a:solidFill>
              <a:latin typeface="+mn-lt"/>
              <a:ea typeface="+mn-ea"/>
              <a:cs typeface="+mn-cs"/>
            </a:rPr>
            <a:t> periods.</a:t>
          </a:r>
        </a:p>
        <a:p>
          <a:r>
            <a:rPr lang="en-US" sz="1200" b="0" i="0" u="none" strike="noStrike" baseline="0">
              <a:solidFill>
                <a:schemeClr val="tx1"/>
              </a:solidFill>
              <a:latin typeface="+mn-lt"/>
              <a:ea typeface="+mn-ea"/>
              <a:cs typeface="+mn-cs"/>
            </a:rPr>
            <a:t>&gt; Time-series models assume that whatever forces have influenced sales in the recent past will continue into the near future.</a:t>
          </a:r>
        </a:p>
        <a:p>
          <a:r>
            <a:rPr lang="en-US" sz="1200" b="0" i="0" u="none" strike="noStrike" baseline="0">
              <a:solidFill>
                <a:schemeClr val="tx1"/>
              </a:solidFill>
              <a:latin typeface="+mn-lt"/>
              <a:ea typeface="+mn-ea"/>
              <a:cs typeface="+mn-cs"/>
            </a:rPr>
            <a:t>&gt; Forecasts are developed by extrapolating these data into the future.</a:t>
          </a:r>
        </a:p>
        <a:p>
          <a:r>
            <a:rPr lang="en-US" sz="1200" b="0" i="0" u="none" strike="noStrike" baseline="0">
              <a:solidFill>
                <a:schemeClr val="tx1"/>
              </a:solidFill>
              <a:latin typeface="+mn-lt"/>
              <a:ea typeface="+mn-ea"/>
              <a:cs typeface="+mn-cs"/>
            </a:rPr>
            <a:t>&gt; Time series generally have one or more of the following components: random behavior, trends, seasonal effects, or cyclical effects.</a:t>
          </a:r>
        </a:p>
        <a:p>
          <a:r>
            <a:rPr lang="en-US" sz="1200" b="0" i="0" u="none" strike="noStrike" baseline="0">
              <a:solidFill>
                <a:schemeClr val="tx1"/>
              </a:solidFill>
              <a:latin typeface="+mn-lt"/>
              <a:ea typeface="+mn-ea"/>
              <a:cs typeface="+mn-cs"/>
            </a:rPr>
            <a:t>&gt; A trend is a gradual upward or downward movement of a time series over time.</a:t>
          </a:r>
        </a:p>
        <a:p>
          <a:r>
            <a:rPr lang="en-US" sz="1200" b="0" i="0" u="none" strike="noStrike" baseline="0">
              <a:solidFill>
                <a:schemeClr val="tx1"/>
              </a:solidFill>
              <a:latin typeface="+mn-lt"/>
              <a:ea typeface="+mn-ea"/>
              <a:cs typeface="+mn-cs"/>
            </a:rPr>
            <a:t>&gt; A seasonal effect is one that repeats at fixed intervals of time, typically a year, month, week, or day.</a:t>
          </a:r>
        </a:p>
        <a:p>
          <a:r>
            <a:rPr lang="en-US" sz="1200" b="0" i="0" u="none" strike="noStrike" baseline="0">
              <a:solidFill>
                <a:schemeClr val="tx1"/>
              </a:solidFill>
              <a:latin typeface="+mn-lt"/>
              <a:ea typeface="+mn-ea"/>
              <a:cs typeface="+mn-cs"/>
            </a:rPr>
            <a:t>&gt; Cyclical effects describe ups and downs over a much longer time frame, such as several years.</a:t>
          </a:r>
        </a:p>
        <a:p>
          <a:endParaRPr lang="en-US" sz="1200" b="0" i="0" u="none" strike="noStrike" baseline="0">
            <a:solidFill>
              <a:schemeClr val="tx1"/>
            </a:solidFill>
            <a:latin typeface="+mn-lt"/>
            <a:ea typeface="+mn-ea"/>
            <a:cs typeface="+mn-cs"/>
          </a:endParaRPr>
        </a:p>
        <a:p>
          <a:r>
            <a:rPr lang="en-US" sz="1200" b="0" i="0" u="none" strike="noStrike" baseline="0">
              <a:solidFill>
                <a:schemeClr val="tx1"/>
              </a:solidFill>
              <a:latin typeface="+mn-lt"/>
              <a:ea typeface="+mn-ea"/>
              <a:cs typeface="+mn-cs"/>
            </a:rPr>
            <a:t>&gt; Time series that do not have trend, seasonal, or cyclical effects but are relatively constant and exhibit only random behavior are called stationary time series.</a:t>
          </a:r>
        </a:p>
        <a:p>
          <a:r>
            <a:rPr lang="en-US" sz="1200" b="0" i="0" u="none" strike="noStrike" baseline="0">
              <a:solidFill>
                <a:schemeClr val="tx1"/>
              </a:solidFill>
              <a:latin typeface="+mn-lt"/>
              <a:ea typeface="+mn-ea"/>
              <a:cs typeface="+mn-cs"/>
            </a:rPr>
            <a:t>&gt; Two simple approaches that are useful over short time periods when trend, seasonal, or cyclical effects are not significant are:</a:t>
          </a:r>
        </a:p>
        <a:p>
          <a:r>
            <a:rPr lang="en-US" sz="1200" b="0" i="0" u="none" strike="noStrike" baseline="0">
              <a:solidFill>
                <a:schemeClr val="tx1"/>
              </a:solidFill>
              <a:latin typeface="+mn-lt"/>
              <a:ea typeface="+mn-ea"/>
              <a:cs typeface="+mn-cs"/>
            </a:rPr>
            <a:t>	- moving average and</a:t>
          </a:r>
        </a:p>
        <a:p>
          <a:r>
            <a:rPr lang="en-US" sz="1200" b="0" i="0" u="none" strike="noStrike" baseline="0">
              <a:solidFill>
                <a:schemeClr val="tx1"/>
              </a:solidFill>
              <a:latin typeface="+mn-lt"/>
              <a:ea typeface="+mn-ea"/>
              <a:cs typeface="+mn-cs"/>
            </a:rPr>
            <a:t>	- exponential smoothing models.</a:t>
          </a:r>
        </a:p>
        <a:p>
          <a:endParaRPr lang="en-US" sz="1200" b="0" i="0" u="none" strike="noStrike" baseline="0">
            <a:solidFill>
              <a:schemeClr val="tx1"/>
            </a:solidFill>
            <a:latin typeface="+mn-lt"/>
            <a:ea typeface="+mn-ea"/>
            <a:cs typeface="+mn-cs"/>
          </a:endParaRPr>
        </a:p>
        <a:p>
          <a:r>
            <a:rPr lang="en-US" sz="1200" b="1" i="0" u="none" strike="noStrike" baseline="0">
              <a:solidFill>
                <a:schemeClr val="tx1"/>
              </a:solidFill>
              <a:latin typeface="+mn-lt"/>
              <a:ea typeface="+mn-ea"/>
              <a:cs typeface="+mn-cs"/>
            </a:rPr>
            <a:t>Moving Average</a:t>
          </a:r>
        </a:p>
        <a:p>
          <a:r>
            <a:rPr lang="en-US" sz="1200" b="0" i="0" u="none" strike="noStrike" baseline="0">
              <a:solidFill>
                <a:schemeClr val="tx1"/>
              </a:solidFill>
              <a:latin typeface="+mn-lt"/>
              <a:ea typeface="+mn-ea"/>
              <a:cs typeface="+mn-cs"/>
            </a:rPr>
            <a:t>&gt; The simple moving average method is a smoothing method based on the idea of averaging random fluctuations in the time series to identify the underlying direction in which the time series is changing.</a:t>
          </a:r>
        </a:p>
        <a:p>
          <a:r>
            <a:rPr lang="en-US" sz="1200" b="0" i="0" u="none" strike="noStrike" baseline="0">
              <a:solidFill>
                <a:schemeClr val="tx1"/>
              </a:solidFill>
              <a:latin typeface="+mn-lt"/>
              <a:ea typeface="+mn-ea"/>
              <a:cs typeface="+mn-cs"/>
            </a:rPr>
            <a:t>&gt; Since the moving average method assumes that future observations will be similar to the recent past, it is most useful as a short-range forecasting method.</a:t>
          </a:r>
        </a:p>
        <a:p>
          <a:r>
            <a:rPr lang="en-US" sz="1200" b="0" i="0" u="none" strike="noStrike" baseline="0">
              <a:solidFill>
                <a:schemeClr val="tx1"/>
              </a:solidFill>
              <a:latin typeface="+mn-lt"/>
              <a:ea typeface="+mn-ea"/>
              <a:cs typeface="+mn-cs"/>
            </a:rPr>
            <a:t>&gt; The simple moving average forecast for the next period is computed as the average of the most recent k observations.</a:t>
          </a:r>
        </a:p>
        <a:p>
          <a:r>
            <a:rPr lang="en-US" sz="1200" b="0" i="0" u="none" strike="noStrike" baseline="0">
              <a:solidFill>
                <a:schemeClr val="tx1"/>
              </a:solidFill>
              <a:latin typeface="+mn-lt"/>
              <a:ea typeface="+mn-ea"/>
              <a:cs typeface="+mn-cs"/>
            </a:rPr>
            <a:t>&gt; The larger the value of k, the more the current forecast is dependent on older data, and the smaller the value of k, the quicker the forecast responds to changes in the time series.</a:t>
          </a:r>
        </a:p>
        <a:p>
          <a:endParaRPr lang="en-US" sz="1200" b="0" i="0" u="none" strike="noStrike" baseline="0">
            <a:solidFill>
              <a:schemeClr val="tx1"/>
            </a:solidFill>
            <a:latin typeface="+mn-lt"/>
            <a:ea typeface="+mn-ea"/>
            <a:cs typeface="+mn-cs"/>
          </a:endParaRPr>
        </a:p>
        <a:p>
          <a:r>
            <a:rPr lang="en-US" sz="1200" b="1" i="0" u="none" strike="noStrike" baseline="0">
              <a:solidFill>
                <a:schemeClr val="tx1"/>
              </a:solidFill>
              <a:latin typeface="+mn-lt"/>
              <a:ea typeface="+mn-ea"/>
              <a:cs typeface="+mn-cs"/>
            </a:rPr>
            <a:t>Exponential Smoothing</a:t>
          </a:r>
        </a:p>
        <a:p>
          <a:r>
            <a:rPr lang="en-US" sz="1200"/>
            <a:t>&gt; A versatile,</a:t>
          </a:r>
          <a:r>
            <a:rPr lang="en-US" sz="1200" baseline="0"/>
            <a:t> yet highly effective, approach for short-range forecasting is simple exponential smoothing</a:t>
          </a:r>
        </a:p>
        <a:p>
          <a:r>
            <a:rPr lang="en-US" sz="1200" baseline="0"/>
            <a:t>&gt; The basic simple exponential smoothing model is:</a:t>
          </a:r>
        </a:p>
        <a:p>
          <a:r>
            <a:rPr lang="en-US" sz="1200" i="1"/>
            <a:t>F</a:t>
          </a:r>
          <a:r>
            <a:rPr lang="en-US" sz="1200"/>
            <a:t> </a:t>
          </a:r>
          <a:r>
            <a:rPr lang="en-US" sz="1200" baseline="-25000"/>
            <a:t>t+1 </a:t>
          </a:r>
          <a:r>
            <a:rPr lang="en-US" sz="1200" baseline="0"/>
            <a:t>= (1- </a:t>
          </a:r>
          <a:r>
            <a:rPr lang="en-US" sz="1200" baseline="0">
              <a:latin typeface="Symbol" panose="05050102010706020507" pitchFamily="18" charset="2"/>
            </a:rPr>
            <a:t>a</a:t>
          </a:r>
          <a:r>
            <a:rPr lang="en-US" sz="1200" baseline="0"/>
            <a:t>)</a:t>
          </a:r>
          <a:r>
            <a:rPr lang="en-US" sz="1200" i="1" baseline="0"/>
            <a:t>F</a:t>
          </a:r>
          <a:r>
            <a:rPr lang="en-US" sz="1200" i="1" baseline="-25000"/>
            <a:t>t </a:t>
          </a:r>
          <a:r>
            <a:rPr lang="en-US" sz="1200" i="1" baseline="0"/>
            <a:t>+ </a:t>
          </a:r>
          <a:r>
            <a:rPr lang="en-US" sz="1200" i="1" baseline="0">
              <a:latin typeface="Symbol" panose="05050102010706020507" pitchFamily="18" charset="2"/>
            </a:rPr>
            <a:t>a</a:t>
          </a:r>
          <a:r>
            <a:rPr lang="en-US" sz="1200" i="1" baseline="0"/>
            <a:t>A</a:t>
          </a:r>
          <a:r>
            <a:rPr lang="en-US" sz="1200" i="1" baseline="-25000"/>
            <a:t>t</a:t>
          </a:r>
        </a:p>
        <a:p>
          <a:r>
            <a:rPr lang="en-US" sz="1200" i="1" baseline="-25000"/>
            <a:t> </a:t>
          </a:r>
          <a:r>
            <a:rPr lang="en-US" sz="1200" i="1" baseline="0"/>
            <a:t>       = F</a:t>
          </a:r>
          <a:r>
            <a:rPr lang="en-US" sz="1200" i="1" baseline="-25000"/>
            <a:t>t</a:t>
          </a:r>
          <a:r>
            <a:rPr lang="en-US" sz="1200" i="1" baseline="0"/>
            <a:t> + </a:t>
          </a:r>
          <a:r>
            <a:rPr lang="en-US" sz="1200" i="1" baseline="0">
              <a:latin typeface="Symbol" panose="05050102010706020507" pitchFamily="18" charset="2"/>
            </a:rPr>
            <a:t>a</a:t>
          </a:r>
          <a:r>
            <a:rPr lang="en-US" sz="1200" i="1" baseline="0"/>
            <a:t>(A</a:t>
          </a:r>
          <a:r>
            <a:rPr lang="en-US" sz="1200" i="1" baseline="-25000"/>
            <a:t>t</a:t>
          </a:r>
          <a:r>
            <a:rPr lang="en-US" sz="1200" i="1" baseline="0"/>
            <a:t> - F</a:t>
          </a:r>
          <a:r>
            <a:rPr lang="en-US" sz="1200" i="1" baseline="-25000"/>
            <a:t>t</a:t>
          </a:r>
          <a:r>
            <a:rPr lang="en-US" sz="1200" i="1" baseline="0"/>
            <a:t>)</a:t>
          </a:r>
        </a:p>
        <a:p>
          <a:r>
            <a:rPr lang="en-US" sz="1200" i="1" baseline="0"/>
            <a:t>&gt; Where:</a:t>
          </a:r>
        </a:p>
        <a:p>
          <a:r>
            <a:rPr lang="en-US" sz="1100" i="1">
              <a:solidFill>
                <a:schemeClr val="tx1"/>
              </a:solidFill>
              <a:effectLst/>
              <a:latin typeface="+mn-lt"/>
              <a:ea typeface="+mn-ea"/>
              <a:cs typeface="+mn-cs"/>
            </a:rPr>
            <a:t>F</a:t>
          </a:r>
          <a:r>
            <a:rPr lang="en-US" sz="1100">
              <a:solidFill>
                <a:schemeClr val="tx1"/>
              </a:solidFill>
              <a:effectLst/>
              <a:latin typeface="+mn-lt"/>
              <a:ea typeface="+mn-ea"/>
              <a:cs typeface="+mn-cs"/>
            </a:rPr>
            <a:t> </a:t>
          </a:r>
          <a:r>
            <a:rPr lang="en-US" sz="1100" baseline="-25000">
              <a:solidFill>
                <a:schemeClr val="tx1"/>
              </a:solidFill>
              <a:effectLst/>
              <a:latin typeface="+mn-lt"/>
              <a:ea typeface="+mn-ea"/>
              <a:cs typeface="+mn-cs"/>
            </a:rPr>
            <a:t>t+1</a:t>
          </a:r>
          <a:r>
            <a:rPr lang="en-US" sz="1100" baseline="0">
              <a:solidFill>
                <a:schemeClr val="tx1"/>
              </a:solidFill>
              <a:effectLst/>
              <a:latin typeface="+mn-lt"/>
              <a:ea typeface="+mn-ea"/>
              <a:cs typeface="+mn-cs"/>
            </a:rPr>
            <a:t> is the forecast for time period t+1</a:t>
          </a:r>
        </a:p>
        <a:p>
          <a:pPr marL="0" marR="0" lvl="0" indent="0" defTabSz="914400" eaLnBrk="1" fontAlgn="auto" latinLnBrk="0" hangingPunct="1">
            <a:lnSpc>
              <a:spcPct val="100000"/>
            </a:lnSpc>
            <a:spcBef>
              <a:spcPts val="0"/>
            </a:spcBef>
            <a:spcAft>
              <a:spcPts val="0"/>
            </a:spcAft>
            <a:buClrTx/>
            <a:buSzTx/>
            <a:buFontTx/>
            <a:buNone/>
            <a:tabLst/>
            <a:defRPr/>
          </a:pPr>
          <a:r>
            <a:rPr lang="en-US" sz="1100" i="1">
              <a:solidFill>
                <a:schemeClr val="tx1"/>
              </a:solidFill>
              <a:effectLst/>
              <a:latin typeface="+mn-lt"/>
              <a:ea typeface="+mn-ea"/>
              <a:cs typeface="+mn-cs"/>
            </a:rPr>
            <a:t>F</a:t>
          </a:r>
          <a:r>
            <a:rPr lang="en-US" sz="1100">
              <a:solidFill>
                <a:schemeClr val="tx1"/>
              </a:solidFill>
              <a:effectLst/>
              <a:latin typeface="+mn-lt"/>
              <a:ea typeface="+mn-ea"/>
              <a:cs typeface="+mn-cs"/>
            </a:rPr>
            <a:t> </a:t>
          </a:r>
          <a:r>
            <a:rPr lang="en-US" sz="1100" baseline="-25000">
              <a:solidFill>
                <a:schemeClr val="tx1"/>
              </a:solidFill>
              <a:effectLst/>
              <a:latin typeface="+mn-lt"/>
              <a:ea typeface="+mn-ea"/>
              <a:cs typeface="+mn-cs"/>
            </a:rPr>
            <a:t>t</a:t>
          </a:r>
          <a:r>
            <a:rPr lang="en-US" sz="1100" baseline="0">
              <a:solidFill>
                <a:schemeClr val="tx1"/>
              </a:solidFill>
              <a:effectLst/>
              <a:latin typeface="+mn-lt"/>
              <a:ea typeface="+mn-ea"/>
              <a:cs typeface="+mn-cs"/>
            </a:rPr>
            <a:t> is the forecast for time period t</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1" baseline="0">
              <a:solidFill>
                <a:schemeClr val="tx1"/>
              </a:solidFill>
              <a:effectLst/>
              <a:latin typeface="+mn-lt"/>
              <a:ea typeface="+mn-ea"/>
              <a:cs typeface="+mn-cs"/>
            </a:rPr>
            <a:t>A</a:t>
          </a:r>
          <a:r>
            <a:rPr lang="en-US" sz="1100" i="1" baseline="-25000">
              <a:solidFill>
                <a:schemeClr val="tx1"/>
              </a:solidFill>
              <a:effectLst/>
              <a:latin typeface="+mn-lt"/>
              <a:ea typeface="+mn-ea"/>
              <a:cs typeface="+mn-cs"/>
            </a:rPr>
            <a:t>t  </a:t>
          </a:r>
          <a:r>
            <a:rPr lang="en-US" sz="1100" baseline="0">
              <a:solidFill>
                <a:schemeClr val="tx1"/>
              </a:solidFill>
              <a:effectLst/>
              <a:latin typeface="+mn-lt"/>
              <a:ea typeface="+mn-ea"/>
              <a:cs typeface="+mn-cs"/>
            </a:rPr>
            <a:t>is the observed value in period 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Symbol" panose="05050102010706020507" pitchFamily="18" charset="2"/>
              <a:ea typeface="+mn-ea"/>
              <a:cs typeface="+mn-cs"/>
            </a:rPr>
            <a:t>a</a:t>
          </a:r>
          <a:r>
            <a:rPr lang="en-US" sz="1100" baseline="0">
              <a:solidFill>
                <a:schemeClr val="tx1"/>
              </a:solidFill>
              <a:effectLst/>
              <a:latin typeface="+mn-lt"/>
              <a:ea typeface="+mn-ea"/>
              <a:cs typeface="+mn-cs"/>
            </a:rPr>
            <a:t> is a constant between 0 and 1 called the smoothing constant</a:t>
          </a:r>
          <a:endParaRPr lang="en-US" sz="1200">
            <a:effectLst/>
          </a:endParaRPr>
        </a:p>
        <a:p>
          <a:endParaRPr lang="en-US" sz="1200" i="1" baseline="-25000"/>
        </a:p>
        <a:p>
          <a:endParaRPr lang="en-US" sz="1200" i="1" baseline="-25000"/>
        </a:p>
      </xdr:txBody>
    </xdr:sp>
    <xdr:clientData/>
  </xdr:oneCellAnchor>
  <xdr:oneCellAnchor>
    <xdr:from>
      <xdr:col>18</xdr:col>
      <xdr:colOff>12699</xdr:colOff>
      <xdr:row>4</xdr:row>
      <xdr:rowOff>139700</xdr:rowOff>
    </xdr:from>
    <xdr:ext cx="6886575" cy="5603585"/>
    <xdr:sp macro="" textlink="">
      <xdr:nvSpPr>
        <xdr:cNvPr id="9" name="TextBox 8">
          <a:extLst>
            <a:ext uri="{FF2B5EF4-FFF2-40B4-BE49-F238E27FC236}">
              <a16:creationId xmlns:a16="http://schemas.microsoft.com/office/drawing/2014/main" id="{2C23052E-3890-3111-E63D-B2A7AD3177B6}"/>
            </a:ext>
          </a:extLst>
        </xdr:cNvPr>
        <xdr:cNvSpPr txBox="1"/>
      </xdr:nvSpPr>
      <xdr:spPr>
        <a:xfrm>
          <a:off x="10985499" y="863600"/>
          <a:ext cx="6886575" cy="56035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u="sng" strike="noStrike" baseline="0">
              <a:solidFill>
                <a:schemeClr val="tx1"/>
              </a:solidFill>
              <a:latin typeface="+mn-lt"/>
              <a:ea typeface="+mn-ea"/>
              <a:cs typeface="+mn-cs"/>
            </a:rPr>
            <a:t>Explanatory/causal methods</a:t>
          </a:r>
        </a:p>
        <a:p>
          <a:r>
            <a:rPr lang="en-US" sz="1100" b="0" i="0" u="none" strike="noStrike" baseline="0">
              <a:solidFill>
                <a:schemeClr val="tx1"/>
              </a:solidFill>
              <a:latin typeface="+mn-lt"/>
              <a:ea typeface="+mn-ea"/>
              <a:cs typeface="+mn-cs"/>
            </a:rPr>
            <a:t>Explanatory/causal models, often called </a:t>
          </a:r>
          <a:r>
            <a:rPr lang="en-US" sz="1100" b="1" i="0" u="none" strike="noStrike" baseline="0">
              <a:solidFill>
                <a:schemeClr val="tx1"/>
              </a:solidFill>
              <a:latin typeface="+mn-lt"/>
              <a:ea typeface="+mn-ea"/>
              <a:cs typeface="+mn-cs"/>
            </a:rPr>
            <a:t>econometric models</a:t>
          </a:r>
          <a:r>
            <a:rPr lang="en-US" sz="1100" b="0" i="0" u="none" strike="noStrike" baseline="0">
              <a:solidFill>
                <a:schemeClr val="tx1"/>
              </a:solidFill>
              <a:latin typeface="+mn-lt"/>
              <a:ea typeface="+mn-ea"/>
              <a:cs typeface="+mn-cs"/>
            </a:rPr>
            <a:t>, seek to identify factors that explain statistically the patterns observed in the variable being forecast, usually with regression analysis.</a:t>
          </a:r>
        </a:p>
        <a:p>
          <a:r>
            <a:rPr lang="en-US" sz="1100" b="0" i="0">
              <a:solidFill>
                <a:schemeClr val="tx1"/>
              </a:solidFill>
              <a:effectLst/>
              <a:latin typeface="+mn-lt"/>
              <a:ea typeface="+mn-ea"/>
              <a:cs typeface="+mn-cs"/>
            </a:rPr>
            <a:t>It assumes that the dependent variable that is being predicted is associated with other variables called explanatory variables. There could be a wide range of independent variables including advertising campaigns, related items sales, the price charged, seasonal or local influences. As compared to time series models which are based only on the past values of the variables to be estimated, this method is better.</a:t>
          </a:r>
          <a:br>
            <a:rPr lang="en-US"/>
          </a:br>
          <a:br>
            <a:rPr lang="en-US"/>
          </a:br>
          <a:r>
            <a:rPr lang="en-US" sz="1100" b="0" i="0">
              <a:solidFill>
                <a:schemeClr val="tx1"/>
              </a:solidFill>
              <a:effectLst/>
              <a:latin typeface="+mn-lt"/>
              <a:ea typeface="+mn-ea"/>
              <a:cs typeface="+mn-cs"/>
            </a:rPr>
            <a:t>On the basis of variables influencing data availability and condition of interest, branches of casual methods are segmentation, index method, and regression analysis. Regression analysis is the most common computable method of casual forecasting. It is mostly applied to past data.</a:t>
          </a:r>
          <a:br>
            <a:rPr lang="en-US"/>
          </a:br>
          <a:br>
            <a:rPr lang="en-US"/>
          </a:br>
          <a:r>
            <a:rPr lang="en-US" sz="1100" b="0" i="0">
              <a:solidFill>
                <a:schemeClr val="tx1"/>
              </a:solidFill>
              <a:effectLst/>
              <a:latin typeface="+mn-lt"/>
              <a:ea typeface="+mn-ea"/>
              <a:cs typeface="+mn-cs"/>
            </a:rPr>
            <a:t>There are two types of regression models, which are mentioned below:</a:t>
          </a:r>
          <a:br>
            <a:rPr lang="en-US"/>
          </a:br>
          <a:br>
            <a:rPr lang="en-US"/>
          </a:br>
          <a:r>
            <a:rPr lang="en-US" sz="1100" b="0" i="0">
              <a:solidFill>
                <a:schemeClr val="tx1"/>
              </a:solidFill>
              <a:effectLst/>
              <a:latin typeface="+mn-lt"/>
              <a:ea typeface="+mn-ea"/>
              <a:cs typeface="+mn-cs"/>
            </a:rPr>
            <a:t>1. </a:t>
          </a:r>
          <a:r>
            <a:rPr lang="en-US" sz="1100" b="1" i="0">
              <a:solidFill>
                <a:schemeClr val="tx1"/>
              </a:solidFill>
              <a:effectLst/>
              <a:latin typeface="+mn-lt"/>
              <a:ea typeface="+mn-ea"/>
              <a:cs typeface="+mn-cs"/>
            </a:rPr>
            <a:t>Linear regression </a:t>
          </a:r>
          <a:r>
            <a:rPr lang="en-US" sz="1100" b="0" i="0">
              <a:solidFill>
                <a:schemeClr val="tx1"/>
              </a:solidFill>
              <a:effectLst/>
              <a:latin typeface="+mn-lt"/>
              <a:ea typeface="+mn-ea"/>
              <a:cs typeface="+mn-cs"/>
            </a:rPr>
            <a:t>– It studies the effect of only one explanatory variable on the dependent variable being forecasted. For example- demand for a product on a particular day is based on the price that day.S</a:t>
          </a:r>
          <a:br>
            <a:rPr lang="en-US"/>
          </a:br>
          <a:br>
            <a:rPr lang="en-US"/>
          </a:br>
          <a:r>
            <a:rPr lang="en-US" sz="1100" b="0" i="0">
              <a:solidFill>
                <a:schemeClr val="tx1"/>
              </a:solidFill>
              <a:effectLst/>
              <a:latin typeface="+mn-lt"/>
              <a:ea typeface="+mn-ea"/>
              <a:cs typeface="+mn-cs"/>
            </a:rPr>
            <a:t>2. </a:t>
          </a:r>
          <a:r>
            <a:rPr lang="en-US" sz="1100" b="1" i="0">
              <a:solidFill>
                <a:schemeClr val="tx1"/>
              </a:solidFill>
              <a:effectLst/>
              <a:latin typeface="+mn-lt"/>
              <a:ea typeface="+mn-ea"/>
              <a:cs typeface="+mn-cs"/>
            </a:rPr>
            <a:t>Multiple regression </a:t>
          </a:r>
          <a:r>
            <a:rPr lang="en-US" sz="1100" b="0" i="0">
              <a:solidFill>
                <a:schemeClr val="tx1"/>
              </a:solidFill>
              <a:effectLst/>
              <a:latin typeface="+mn-lt"/>
              <a:ea typeface="+mn-ea"/>
              <a:cs typeface="+mn-cs"/>
            </a:rPr>
            <a:t>– It studies the effect of more than one explanatory variables on dependent variable to be forecasted. For example – sale of a company is based upon the price charged, the rate of unemployment, the price charged by the competitors or even the conditions of the economy.</a:t>
          </a:r>
          <a:br>
            <a:rPr lang="en-US"/>
          </a:br>
          <a:br>
            <a:rPr lang="en-US"/>
          </a:br>
          <a:r>
            <a:rPr lang="en-US" sz="1100" b="0" i="0">
              <a:solidFill>
                <a:schemeClr val="tx1"/>
              </a:solidFill>
              <a:effectLst/>
              <a:latin typeface="+mn-lt"/>
              <a:ea typeface="+mn-ea"/>
              <a:cs typeface="+mn-cs"/>
            </a:rPr>
            <a:t>The casual method is suitable in the index method form, where data is scanty on the variable that is to be estimated and where various explanatory variables are essential in addition to the presence of prior information of their respective impacts on the dependent variable.</a:t>
          </a:r>
          <a:br>
            <a:rPr lang="en-US"/>
          </a:br>
          <a:br>
            <a:rPr lang="en-US"/>
          </a:br>
          <a:r>
            <a:rPr lang="en-US" sz="1100" b="0" i="0">
              <a:solidFill>
                <a:schemeClr val="tx1"/>
              </a:solidFill>
              <a:effectLst/>
              <a:latin typeface="+mn-lt"/>
              <a:ea typeface="+mn-ea"/>
              <a:cs typeface="+mn-cs"/>
            </a:rPr>
            <a:t>Despite being accurate in forecasting dependent variable, there are some limitations of the casual forecasting method. In the casual method, things can be considered as useful only if following conditions are met:</a:t>
          </a:r>
          <a:br>
            <a:rPr lang="en-US"/>
          </a:br>
          <a:br>
            <a:rPr lang="en-US"/>
          </a:br>
          <a:r>
            <a:rPr lang="en-US" sz="1100" b="0" i="0">
              <a:solidFill>
                <a:schemeClr val="tx1"/>
              </a:solidFill>
              <a:effectLst/>
              <a:latin typeface="+mn-lt"/>
              <a:ea typeface="+mn-ea"/>
              <a:cs typeface="+mn-cs"/>
            </a:rPr>
            <a:t>1. Over the horizon of the forecast, a larger degree of inconsistency is shown by the independent variables.</a:t>
          </a:r>
          <a:br>
            <a:rPr lang="en-US"/>
          </a:br>
          <a:r>
            <a:rPr lang="en-US" sz="1100" b="0" i="0">
              <a:solidFill>
                <a:schemeClr val="tx1"/>
              </a:solidFill>
              <a:effectLst/>
              <a:latin typeface="+mn-lt"/>
              <a:ea typeface="+mn-ea"/>
              <a:cs typeface="+mn-cs"/>
            </a:rPr>
            <a:t>2. Established directions of associations.</a:t>
          </a:r>
          <a:br>
            <a:rPr lang="en-US"/>
          </a:br>
          <a:r>
            <a:rPr lang="en-US" sz="1100" b="0" i="0">
              <a:solidFill>
                <a:schemeClr val="tx1"/>
              </a:solidFill>
              <a:effectLst/>
              <a:latin typeface="+mn-lt"/>
              <a:ea typeface="+mn-ea"/>
              <a:cs typeface="+mn-cs"/>
            </a:rPr>
            <a:t>3. Prior information about the variables.</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46D3531-710F-46D2-950F-83134520B75B}">
  <we:reference id="wa104379190" version="2.0.0.0" store="en-US" storeType="OMEX"/>
  <we:alternateReferences>
    <we:reference id="WA104379190" version="2.0.0.0" store="WA104379190" storeType="OMEX"/>
  </we:alternateReferences>
  <we:properties/>
  <we:bindings>
    <we:binding id="RangeSelect" type="matrix" appref="{D1D3C39C-9305-40E1-9026-31A26E216E6E}"/>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C1E91-1562-4AAC-894D-BADA830406C1}">
  <dimension ref="A1:R57"/>
  <sheetViews>
    <sheetView tabSelected="1" zoomScaleNormal="100" workbookViewId="0">
      <selection activeCell="D17" sqref="D17"/>
    </sheetView>
  </sheetViews>
  <sheetFormatPr defaultColWidth="17.6328125" defaultRowHeight="14.5"/>
  <cols>
    <col min="1" max="1" width="15.36328125" bestFit="1" customWidth="1"/>
    <col min="2" max="2" width="11.26953125" customWidth="1"/>
    <col min="3" max="3" width="14.453125" bestFit="1" customWidth="1"/>
    <col min="4" max="4" width="12.81640625" bestFit="1" customWidth="1"/>
    <col min="5" max="5" width="10.7265625" bestFit="1" customWidth="1"/>
    <col min="6" max="6" width="12.08984375" bestFit="1" customWidth="1"/>
    <col min="11" max="11" width="21.36328125" bestFit="1" customWidth="1"/>
    <col min="12" max="12" width="13.90625" bestFit="1" customWidth="1"/>
    <col min="13" max="13" width="17.7265625" bestFit="1" customWidth="1"/>
  </cols>
  <sheetData>
    <row r="1" spans="1:18" ht="15.5">
      <c r="A1" s="8" t="s">
        <v>0</v>
      </c>
      <c r="B1" s="1"/>
      <c r="C1" s="1"/>
      <c r="D1" s="1"/>
      <c r="E1" s="1"/>
      <c r="F1" s="1"/>
      <c r="G1" s="14" t="s">
        <v>45</v>
      </c>
      <c r="J1" t="s">
        <v>10</v>
      </c>
    </row>
    <row r="2" spans="1:18" ht="15" thickBot="1"/>
    <row r="3" spans="1:18">
      <c r="A3" s="6" t="s">
        <v>1</v>
      </c>
      <c r="B3" s="6" t="s">
        <v>2</v>
      </c>
      <c r="C3" s="6" t="s">
        <v>3</v>
      </c>
      <c r="D3" s="7" t="s">
        <v>4</v>
      </c>
      <c r="E3" s="6" t="s">
        <v>5</v>
      </c>
      <c r="F3" s="6" t="s">
        <v>6</v>
      </c>
      <c r="J3" s="13" t="s">
        <v>11</v>
      </c>
      <c r="K3" s="13"/>
    </row>
    <row r="4" spans="1:18">
      <c r="A4" s="9">
        <v>130000</v>
      </c>
      <c r="B4" s="2">
        <v>22</v>
      </c>
      <c r="C4" s="2" t="s">
        <v>7</v>
      </c>
      <c r="D4" s="4">
        <v>60700</v>
      </c>
      <c r="E4" s="2">
        <v>300</v>
      </c>
      <c r="F4" s="5">
        <v>3</v>
      </c>
      <c r="J4" s="10" t="s">
        <v>12</v>
      </c>
      <c r="K4" s="10">
        <v>0.73329291503204641</v>
      </c>
    </row>
    <row r="5" spans="1:18">
      <c r="A5" s="9">
        <v>157000</v>
      </c>
      <c r="B5" s="2">
        <v>23</v>
      </c>
      <c r="C5" s="2" t="s">
        <v>7</v>
      </c>
      <c r="D5" s="3">
        <v>52000</v>
      </c>
      <c r="E5" s="2">
        <v>350</v>
      </c>
      <c r="F5" s="5">
        <v>1</v>
      </c>
      <c r="J5" s="10" t="s">
        <v>13</v>
      </c>
      <c r="K5" s="10">
        <v>0.53771849923619597</v>
      </c>
    </row>
    <row r="6" spans="1:18">
      <c r="A6" s="9">
        <v>98000</v>
      </c>
      <c r="B6" s="2">
        <v>27</v>
      </c>
      <c r="C6" s="2" t="s">
        <v>8</v>
      </c>
      <c r="D6" s="4">
        <v>47000</v>
      </c>
      <c r="E6" s="2">
        <v>150</v>
      </c>
      <c r="F6" s="5">
        <v>3</v>
      </c>
      <c r="J6" s="10" t="s">
        <v>14</v>
      </c>
      <c r="K6" s="10">
        <v>0.5176193035508132</v>
      </c>
    </row>
    <row r="7" spans="1:18">
      <c r="A7" s="9">
        <v>72000</v>
      </c>
      <c r="B7" s="2">
        <v>29</v>
      </c>
      <c r="C7" s="2" t="s">
        <v>8</v>
      </c>
      <c r="D7" s="4">
        <v>42000</v>
      </c>
      <c r="E7" s="2">
        <v>200</v>
      </c>
      <c r="F7" s="5">
        <v>5</v>
      </c>
      <c r="J7" s="10" t="s">
        <v>15</v>
      </c>
      <c r="K7" s="10">
        <v>9195.2455475376264</v>
      </c>
    </row>
    <row r="8" spans="1:18" ht="15" thickBot="1">
      <c r="A8" s="9">
        <v>86000</v>
      </c>
      <c r="B8" s="2">
        <v>25</v>
      </c>
      <c r="C8" s="2" t="s">
        <v>7</v>
      </c>
      <c r="D8" s="4">
        <v>34000</v>
      </c>
      <c r="E8" s="2">
        <v>250</v>
      </c>
      <c r="F8" s="5">
        <v>3</v>
      </c>
      <c r="J8" s="11" t="s">
        <v>16</v>
      </c>
      <c r="K8" s="11">
        <v>25</v>
      </c>
    </row>
    <row r="9" spans="1:18">
      <c r="A9" s="9">
        <v>90000</v>
      </c>
      <c r="B9" s="2">
        <v>28</v>
      </c>
      <c r="C9" s="2" t="s">
        <v>8</v>
      </c>
      <c r="D9" s="4">
        <v>30500</v>
      </c>
      <c r="E9" s="2">
        <v>150</v>
      </c>
      <c r="F9" s="5">
        <v>3</v>
      </c>
    </row>
    <row r="10" spans="1:18" ht="15" thickBot="1">
      <c r="A10" s="9">
        <v>43000</v>
      </c>
      <c r="B10" s="2">
        <v>19</v>
      </c>
      <c r="C10" s="2" t="s">
        <v>8</v>
      </c>
      <c r="D10" s="4">
        <v>30000</v>
      </c>
      <c r="E10" s="2">
        <v>250</v>
      </c>
      <c r="F10" s="5">
        <v>3</v>
      </c>
      <c r="J10" t="s">
        <v>17</v>
      </c>
    </row>
    <row r="11" spans="1:18">
      <c r="A11" s="9">
        <v>100000</v>
      </c>
      <c r="B11" s="2">
        <v>30</v>
      </c>
      <c r="C11" s="2" t="s">
        <v>8</v>
      </c>
      <c r="D11" s="4">
        <v>30000</v>
      </c>
      <c r="E11" s="2">
        <v>300</v>
      </c>
      <c r="F11" s="5">
        <v>3</v>
      </c>
      <c r="J11" s="12"/>
      <c r="K11" s="12" t="s">
        <v>22</v>
      </c>
      <c r="L11" s="12" t="s">
        <v>23</v>
      </c>
      <c r="M11" s="12" t="s">
        <v>24</v>
      </c>
      <c r="N11" s="12" t="s">
        <v>25</v>
      </c>
      <c r="O11" s="12" t="s">
        <v>26</v>
      </c>
    </row>
    <row r="12" spans="1:18">
      <c r="A12" s="9">
        <v>65000</v>
      </c>
      <c r="B12" s="2">
        <v>24</v>
      </c>
      <c r="C12" s="2" t="s">
        <v>7</v>
      </c>
      <c r="D12" s="4">
        <v>28000</v>
      </c>
      <c r="E12" s="2">
        <v>250</v>
      </c>
      <c r="F12" s="5">
        <v>3</v>
      </c>
      <c r="J12" s="10" t="s">
        <v>18</v>
      </c>
      <c r="K12" s="10">
        <v>1</v>
      </c>
      <c r="L12" s="10">
        <v>2262053964.3712578</v>
      </c>
      <c r="M12" s="10">
        <v>2262053964.3712578</v>
      </c>
      <c r="N12" s="10">
        <v>26.75323468924946</v>
      </c>
      <c r="O12" s="10">
        <v>3.0450756000699635E-5</v>
      </c>
    </row>
    <row r="13" spans="1:18">
      <c r="A13" s="9">
        <v>78000</v>
      </c>
      <c r="B13" s="2">
        <v>35</v>
      </c>
      <c r="C13" s="2" t="s">
        <v>8</v>
      </c>
      <c r="D13" s="4">
        <v>26000</v>
      </c>
      <c r="E13" s="2">
        <v>200</v>
      </c>
      <c r="F13" s="5">
        <v>5</v>
      </c>
      <c r="J13" s="10" t="s">
        <v>19</v>
      </c>
      <c r="K13" s="10">
        <v>23</v>
      </c>
      <c r="L13" s="10">
        <v>1944708435.6287425</v>
      </c>
      <c r="M13" s="10">
        <v>84552540.679510549</v>
      </c>
      <c r="N13" s="10"/>
      <c r="O13" s="10"/>
    </row>
    <row r="14" spans="1:18" ht="15" thickBot="1">
      <c r="A14" s="9">
        <v>73000</v>
      </c>
      <c r="B14" s="2">
        <v>25</v>
      </c>
      <c r="C14" s="2" t="s">
        <v>7</v>
      </c>
      <c r="D14" s="4">
        <v>25000</v>
      </c>
      <c r="E14" s="2">
        <v>150</v>
      </c>
      <c r="F14" s="5">
        <v>5</v>
      </c>
      <c r="J14" s="11" t="s">
        <v>20</v>
      </c>
      <c r="K14" s="11">
        <v>24</v>
      </c>
      <c r="L14" s="11">
        <v>4206762400</v>
      </c>
      <c r="M14" s="11"/>
      <c r="N14" s="11"/>
      <c r="O14" s="11"/>
    </row>
    <row r="15" spans="1:18" ht="15" thickBot="1">
      <c r="A15" s="9">
        <v>75000</v>
      </c>
      <c r="B15" s="2">
        <v>27</v>
      </c>
      <c r="C15" s="2" t="s">
        <v>8</v>
      </c>
      <c r="D15" s="4">
        <v>24000</v>
      </c>
      <c r="E15" s="2">
        <v>200</v>
      </c>
      <c r="F15" s="5">
        <v>5</v>
      </c>
    </row>
    <row r="16" spans="1:18">
      <c r="A16" s="9">
        <v>64000</v>
      </c>
      <c r="B16" s="2">
        <v>25</v>
      </c>
      <c r="C16" s="2" t="s">
        <v>7</v>
      </c>
      <c r="D16" s="4">
        <v>24000</v>
      </c>
      <c r="E16" s="2">
        <v>200</v>
      </c>
      <c r="F16" s="5">
        <v>1</v>
      </c>
      <c r="J16" s="12"/>
      <c r="K16" s="12" t="s">
        <v>27</v>
      </c>
      <c r="L16" s="12" t="s">
        <v>15</v>
      </c>
      <c r="M16" s="12" t="s">
        <v>28</v>
      </c>
      <c r="N16" s="12" t="s">
        <v>29</v>
      </c>
      <c r="O16" s="12" t="s">
        <v>30</v>
      </c>
      <c r="P16" s="12" t="s">
        <v>31</v>
      </c>
      <c r="Q16" s="12" t="s">
        <v>32</v>
      </c>
      <c r="R16" s="12" t="s">
        <v>33</v>
      </c>
    </row>
    <row r="17" spans="1:18">
      <c r="A17" s="9">
        <v>67000</v>
      </c>
      <c r="B17" s="2">
        <v>27</v>
      </c>
      <c r="C17" s="2" t="s">
        <v>9</v>
      </c>
      <c r="D17" s="4">
        <v>22000</v>
      </c>
      <c r="E17" s="2">
        <v>200</v>
      </c>
      <c r="F17" s="5">
        <v>5</v>
      </c>
      <c r="J17" s="10" t="s">
        <v>21</v>
      </c>
      <c r="K17" s="10">
        <v>1905.6886227544892</v>
      </c>
      <c r="L17" s="10">
        <v>4980.8462434784869</v>
      </c>
      <c r="M17" s="10">
        <v>0.38260338295919938</v>
      </c>
      <c r="N17" s="10">
        <v>0.7055267608698389</v>
      </c>
      <c r="O17" s="10">
        <v>-8397.9768651444138</v>
      </c>
      <c r="P17" s="10">
        <v>12209.354110653392</v>
      </c>
      <c r="Q17" s="10">
        <v>-8397.9768651444138</v>
      </c>
      <c r="R17" s="10">
        <v>12209.354110653392</v>
      </c>
    </row>
    <row r="18" spans="1:18" ht="15" thickBot="1">
      <c r="A18" s="9">
        <v>75000</v>
      </c>
      <c r="B18" s="2">
        <v>25</v>
      </c>
      <c r="C18" s="2" t="s">
        <v>7</v>
      </c>
      <c r="D18" s="4">
        <v>20000</v>
      </c>
      <c r="E18" s="2">
        <v>200</v>
      </c>
      <c r="F18" s="5">
        <v>5</v>
      </c>
      <c r="J18" s="11" t="s">
        <v>5</v>
      </c>
      <c r="K18" s="11">
        <v>130.12125748502996</v>
      </c>
      <c r="L18" s="11">
        <v>25.157072534365565</v>
      </c>
      <c r="M18" s="11">
        <v>5.1723529161542592</v>
      </c>
      <c r="N18" s="11">
        <v>3.0450756000699527E-5</v>
      </c>
      <c r="O18" s="11">
        <v>78.079887930950605</v>
      </c>
      <c r="P18" s="11">
        <v>182.16262703910931</v>
      </c>
      <c r="Q18" s="11">
        <v>78.079887930950605</v>
      </c>
      <c r="R18" s="11">
        <v>182.16262703910931</v>
      </c>
    </row>
    <row r="19" spans="1:18">
      <c r="A19" s="9">
        <v>67000</v>
      </c>
      <c r="B19" s="2">
        <v>30</v>
      </c>
      <c r="C19" s="2" t="s">
        <v>7</v>
      </c>
      <c r="D19" s="4">
        <v>20000</v>
      </c>
      <c r="E19" s="2">
        <v>200</v>
      </c>
      <c r="F19" s="5">
        <v>5</v>
      </c>
    </row>
    <row r="20" spans="1:18">
      <c r="A20" s="9">
        <v>62000</v>
      </c>
      <c r="B20" s="2">
        <v>21</v>
      </c>
      <c r="C20" s="2" t="s">
        <v>9</v>
      </c>
      <c r="D20" s="4">
        <v>20000</v>
      </c>
      <c r="E20" s="2">
        <v>100</v>
      </c>
      <c r="F20" s="5">
        <v>1</v>
      </c>
    </row>
    <row r="21" spans="1:18">
      <c r="A21" s="9">
        <v>75000</v>
      </c>
      <c r="B21" s="2">
        <v>19</v>
      </c>
      <c r="C21" s="2" t="s">
        <v>7</v>
      </c>
      <c r="D21" s="4">
        <v>19000</v>
      </c>
      <c r="E21" s="2">
        <v>150</v>
      </c>
      <c r="F21" s="5">
        <v>3</v>
      </c>
    </row>
    <row r="22" spans="1:18">
      <c r="A22" s="9">
        <v>52000</v>
      </c>
      <c r="B22" s="2">
        <v>23</v>
      </c>
      <c r="C22" s="2" t="s">
        <v>7</v>
      </c>
      <c r="D22" s="4">
        <v>19000</v>
      </c>
      <c r="E22" s="2">
        <v>200</v>
      </c>
      <c r="F22" s="5">
        <v>1</v>
      </c>
      <c r="J22" t="s">
        <v>34</v>
      </c>
    </row>
    <row r="23" spans="1:18" ht="15" thickBot="1">
      <c r="A23" s="9">
        <v>64000</v>
      </c>
      <c r="B23" s="2">
        <v>22</v>
      </c>
      <c r="C23" s="2" t="s">
        <v>7</v>
      </c>
      <c r="D23" s="4">
        <v>18000</v>
      </c>
      <c r="E23" s="2">
        <v>150</v>
      </c>
      <c r="F23" s="5">
        <v>1</v>
      </c>
    </row>
    <row r="24" spans="1:18">
      <c r="A24" s="9">
        <v>55000</v>
      </c>
      <c r="B24" s="2">
        <v>28</v>
      </c>
      <c r="C24" s="2" t="s">
        <v>7</v>
      </c>
      <c r="D24" s="4">
        <v>16000</v>
      </c>
      <c r="E24" s="2">
        <v>100</v>
      </c>
      <c r="F24" s="5">
        <v>5</v>
      </c>
      <c r="J24" s="12" t="s">
        <v>35</v>
      </c>
      <c r="K24" s="12" t="s">
        <v>36</v>
      </c>
      <c r="L24" s="12" t="s">
        <v>37</v>
      </c>
      <c r="M24" s="12" t="s">
        <v>38</v>
      </c>
    </row>
    <row r="25" spans="1:18">
      <c r="A25" s="9">
        <v>53000</v>
      </c>
      <c r="B25" s="2">
        <v>31</v>
      </c>
      <c r="C25" s="2" t="s">
        <v>8</v>
      </c>
      <c r="D25" s="4">
        <v>14000</v>
      </c>
      <c r="E25" s="2">
        <v>100</v>
      </c>
      <c r="F25" s="5">
        <v>1</v>
      </c>
      <c r="J25" s="10">
        <v>1</v>
      </c>
      <c r="K25" s="10">
        <v>40942.065868263475</v>
      </c>
      <c r="L25" s="10">
        <v>19757.934131736525</v>
      </c>
      <c r="M25" s="10">
        <v>2.1949261118029644</v>
      </c>
    </row>
    <row r="26" spans="1:18">
      <c r="A26" s="9">
        <v>62000</v>
      </c>
      <c r="B26" s="2">
        <v>24</v>
      </c>
      <c r="C26" s="2" t="s">
        <v>7</v>
      </c>
      <c r="D26" s="4">
        <v>13000</v>
      </c>
      <c r="E26" s="2">
        <v>150</v>
      </c>
      <c r="F26" s="5">
        <v>1</v>
      </c>
      <c r="J26" s="10">
        <v>2</v>
      </c>
      <c r="K26" s="10">
        <v>47448.128742514971</v>
      </c>
      <c r="L26" s="10">
        <v>4551.8712574850288</v>
      </c>
      <c r="M26" s="10">
        <v>0.50567134266183389</v>
      </c>
    </row>
    <row r="27" spans="1:18">
      <c r="A27" s="9">
        <v>40000</v>
      </c>
      <c r="B27" s="2">
        <v>26</v>
      </c>
      <c r="C27" s="2" t="s">
        <v>7</v>
      </c>
      <c r="D27" s="4">
        <v>7000</v>
      </c>
      <c r="E27" s="2">
        <v>50</v>
      </c>
      <c r="F27" s="5">
        <v>3</v>
      </c>
      <c r="J27" s="10">
        <v>3</v>
      </c>
      <c r="K27" s="10">
        <v>21423.877245508982</v>
      </c>
      <c r="L27" s="10">
        <v>25576.122754491018</v>
      </c>
      <c r="M27" s="10">
        <v>2.8412737535316577</v>
      </c>
    </row>
    <row r="28" spans="1:18">
      <c r="A28" s="9">
        <v>45000</v>
      </c>
      <c r="B28" s="2">
        <v>32</v>
      </c>
      <c r="C28" s="2" t="s">
        <v>8</v>
      </c>
      <c r="D28" s="4">
        <v>5000</v>
      </c>
      <c r="E28" s="2">
        <v>50</v>
      </c>
      <c r="F28" s="5">
        <v>5</v>
      </c>
      <c r="J28" s="10">
        <v>4</v>
      </c>
      <c r="K28" s="10">
        <v>27929.940119760482</v>
      </c>
      <c r="L28" s="10">
        <v>14070.059880239518</v>
      </c>
      <c r="M28" s="10">
        <v>1.5630552070807375</v>
      </c>
    </row>
    <row r="29" spans="1:18">
      <c r="J29" s="10">
        <v>5</v>
      </c>
      <c r="K29" s="10">
        <v>34436.002994011978</v>
      </c>
      <c r="L29" s="10">
        <v>-436.00299401197844</v>
      </c>
      <c r="M29" s="10">
        <v>-4.8435952362244905E-2</v>
      </c>
    </row>
    <row r="30" spans="1:18">
      <c r="J30" s="10">
        <v>6</v>
      </c>
      <c r="K30" s="10">
        <v>21423.877245508982</v>
      </c>
      <c r="L30" s="10">
        <v>9076.122754491018</v>
      </c>
      <c r="M30" s="10">
        <v>1.0082743820753131</v>
      </c>
    </row>
    <row r="31" spans="1:18">
      <c r="J31" s="10">
        <v>7</v>
      </c>
      <c r="K31" s="10">
        <v>34436.002994011978</v>
      </c>
      <c r="L31" s="10">
        <v>-4436.0029940119784</v>
      </c>
      <c r="M31" s="10">
        <v>-0.49279943635166179</v>
      </c>
    </row>
    <row r="32" spans="1:18">
      <c r="A32" s="15" t="s">
        <v>39</v>
      </c>
      <c r="B32" s="16"/>
      <c r="C32" s="16"/>
      <c r="D32" s="16"/>
      <c r="E32" s="16"/>
      <c r="F32" s="16"/>
      <c r="G32" s="16"/>
      <c r="H32" s="16"/>
      <c r="I32" s="16"/>
      <c r="J32" s="10">
        <v>8</v>
      </c>
      <c r="K32" s="10">
        <v>40942.065868263475</v>
      </c>
      <c r="L32" s="10">
        <v>-10942.065868263475</v>
      </c>
      <c r="M32" s="10">
        <v>-1.2155636278158104</v>
      </c>
    </row>
    <row r="33" spans="1:13">
      <c r="A33" s="16"/>
      <c r="B33" s="16"/>
      <c r="C33" s="16"/>
      <c r="D33" s="16"/>
      <c r="E33" s="16"/>
      <c r="F33" s="16"/>
      <c r="G33" s="16"/>
      <c r="H33" s="16"/>
      <c r="I33" s="16"/>
      <c r="J33" s="10">
        <v>9</v>
      </c>
      <c r="K33" s="10">
        <v>34436.002994011978</v>
      </c>
      <c r="L33" s="10">
        <v>-6436.0029940119784</v>
      </c>
      <c r="M33" s="10">
        <v>-0.71498117834637032</v>
      </c>
    </row>
    <row r="34" spans="1:13">
      <c r="A34" s="16"/>
      <c r="B34" s="16"/>
      <c r="C34" s="16"/>
      <c r="D34" s="16"/>
      <c r="E34" s="16"/>
      <c r="F34" s="16"/>
      <c r="G34" s="16"/>
      <c r="H34" s="16"/>
      <c r="I34" s="16"/>
      <c r="J34" s="10">
        <v>10</v>
      </c>
      <c r="K34" s="10">
        <v>27929.940119760482</v>
      </c>
      <c r="L34" s="10">
        <v>-1929.940119760482</v>
      </c>
      <c r="M34" s="10">
        <v>-0.21439872887693007</v>
      </c>
    </row>
    <row r="35" spans="1:13">
      <c r="A35" s="16"/>
      <c r="B35" s="16"/>
      <c r="C35" s="16"/>
      <c r="D35" s="16"/>
      <c r="E35" s="16"/>
      <c r="F35" s="16"/>
      <c r="G35" s="16"/>
      <c r="H35" s="16"/>
      <c r="I35" s="16"/>
      <c r="J35" s="10">
        <v>11</v>
      </c>
      <c r="K35" s="10">
        <v>21423.877245508982</v>
      </c>
      <c r="L35" s="10">
        <v>3576.122754491018</v>
      </c>
      <c r="M35" s="10">
        <v>0.39727459158986472</v>
      </c>
    </row>
    <row r="36" spans="1:13">
      <c r="A36" s="16"/>
      <c r="B36" s="16"/>
      <c r="C36" s="16"/>
      <c r="D36" s="16"/>
      <c r="E36" s="16"/>
      <c r="F36" s="16"/>
      <c r="G36" s="16"/>
      <c r="H36" s="16"/>
      <c r="I36" s="16"/>
      <c r="J36" s="10">
        <v>12</v>
      </c>
      <c r="K36" s="10">
        <v>27929.940119760482</v>
      </c>
      <c r="L36" s="10">
        <v>-3929.940119760482</v>
      </c>
      <c r="M36" s="10">
        <v>-0.43658047087163854</v>
      </c>
    </row>
    <row r="37" spans="1:13">
      <c r="A37" s="16"/>
      <c r="B37" s="16"/>
      <c r="C37" s="16"/>
      <c r="D37" s="16"/>
      <c r="E37" s="16"/>
      <c r="F37" s="16"/>
      <c r="G37" s="16"/>
      <c r="H37" s="16"/>
      <c r="I37" s="16"/>
      <c r="J37" s="10">
        <v>13</v>
      </c>
      <c r="K37" s="10">
        <v>27929.940119760482</v>
      </c>
      <c r="L37" s="10">
        <v>-3929.940119760482</v>
      </c>
      <c r="M37" s="10">
        <v>-0.43658047087163854</v>
      </c>
    </row>
    <row r="38" spans="1:13">
      <c r="A38" s="16"/>
      <c r="B38" s="16"/>
      <c r="C38" s="16"/>
      <c r="D38" s="16"/>
      <c r="E38" s="16"/>
      <c r="F38" s="16"/>
      <c r="G38" s="16"/>
      <c r="H38" s="16"/>
      <c r="I38" s="16"/>
      <c r="J38" s="10">
        <v>14</v>
      </c>
      <c r="K38" s="10">
        <v>27929.940119760482</v>
      </c>
      <c r="L38" s="10">
        <v>-5929.940119760482</v>
      </c>
      <c r="M38" s="10">
        <v>-0.65876221286634695</v>
      </c>
    </row>
    <row r="39" spans="1:13">
      <c r="J39" s="10">
        <v>15</v>
      </c>
      <c r="K39" s="10">
        <v>27929.940119760482</v>
      </c>
      <c r="L39" s="10">
        <v>-7929.940119760482</v>
      </c>
      <c r="M39" s="10">
        <v>-0.88094395486105548</v>
      </c>
    </row>
    <row r="40" spans="1:13">
      <c r="J40" s="10">
        <v>16</v>
      </c>
      <c r="K40" s="10">
        <v>27929.940119760482</v>
      </c>
      <c r="L40" s="10">
        <v>-7929.940119760482</v>
      </c>
      <c r="M40" s="10">
        <v>-0.88094395486105548</v>
      </c>
    </row>
    <row r="41" spans="1:13">
      <c r="J41" s="10">
        <v>17</v>
      </c>
      <c r="K41" s="10">
        <v>14917.814371257486</v>
      </c>
      <c r="L41" s="10">
        <v>5082.1856287425144</v>
      </c>
      <c r="M41" s="10">
        <v>0.56458442806724229</v>
      </c>
    </row>
    <row r="42" spans="1:13">
      <c r="J42" s="10">
        <v>18</v>
      </c>
      <c r="K42" s="10">
        <v>21423.877245508982</v>
      </c>
      <c r="L42" s="10">
        <v>-2423.877245508982</v>
      </c>
      <c r="M42" s="10">
        <v>-0.26927063439426063</v>
      </c>
    </row>
    <row r="43" spans="1:13">
      <c r="J43" s="10">
        <v>19</v>
      </c>
      <c r="K43" s="10">
        <v>27929.940119760482</v>
      </c>
      <c r="L43" s="10">
        <v>-8929.940119760482</v>
      </c>
      <c r="M43" s="10">
        <v>-0.99203482585840963</v>
      </c>
    </row>
    <row r="44" spans="1:13">
      <c r="J44" s="10">
        <v>20</v>
      </c>
      <c r="K44" s="10">
        <v>21423.877245508982</v>
      </c>
      <c r="L44" s="10">
        <v>-3423.877245508982</v>
      </c>
      <c r="M44" s="10">
        <v>-0.38036150539161484</v>
      </c>
    </row>
    <row r="45" spans="1:13">
      <c r="J45" s="10">
        <v>21</v>
      </c>
      <c r="K45" s="10">
        <v>14917.814371257486</v>
      </c>
      <c r="L45" s="10">
        <v>1082.1856287425144</v>
      </c>
      <c r="M45" s="10">
        <v>0.12022094407782534</v>
      </c>
    </row>
    <row r="46" spans="1:13">
      <c r="J46" s="10">
        <v>22</v>
      </c>
      <c r="K46" s="10">
        <v>14917.814371257486</v>
      </c>
      <c r="L46" s="10">
        <v>-917.81437125748562</v>
      </c>
      <c r="M46" s="10">
        <v>-0.10196079791688312</v>
      </c>
    </row>
    <row r="47" spans="1:13">
      <c r="J47" s="10">
        <v>23</v>
      </c>
      <c r="K47" s="10">
        <v>21423.877245508982</v>
      </c>
      <c r="L47" s="10">
        <v>-8423.877245508982</v>
      </c>
      <c r="M47" s="10">
        <v>-0.93581586037838593</v>
      </c>
    </row>
    <row r="48" spans="1:13">
      <c r="J48" s="10">
        <v>24</v>
      </c>
      <c r="K48" s="10">
        <v>8411.7514970059874</v>
      </c>
      <c r="L48" s="10">
        <v>-1411.7514970059874</v>
      </c>
      <c r="M48" s="10">
        <v>-0.15683270343421385</v>
      </c>
    </row>
    <row r="49" spans="1:13" ht="15" thickBot="1">
      <c r="A49" s="14" t="s">
        <v>40</v>
      </c>
      <c r="J49" s="11">
        <v>25</v>
      </c>
      <c r="K49" s="11">
        <v>8411.7514970059874</v>
      </c>
      <c r="L49" s="11">
        <v>-3411.7514970059874</v>
      </c>
      <c r="M49" s="11">
        <v>-0.37901444542892232</v>
      </c>
    </row>
    <row r="53" spans="1:13">
      <c r="A53" t="s">
        <v>43</v>
      </c>
      <c r="B53" s="17" t="s">
        <v>41</v>
      </c>
    </row>
    <row r="54" spans="1:13">
      <c r="B54" s="17" t="s">
        <v>42</v>
      </c>
    </row>
    <row r="55" spans="1:13">
      <c r="B55" t="str">
        <f>"= "&amp;130.1213*(175)+1905.6886</f>
        <v>= 24676.9161</v>
      </c>
    </row>
    <row r="57" spans="1:13">
      <c r="A57" t="s">
        <v>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E33C8-CCE2-4DBF-B37C-7A0DDE9FA9BB}">
  <dimension ref="A1:R42"/>
  <sheetViews>
    <sheetView topLeftCell="A16" workbookViewId="0">
      <selection activeCell="C5" sqref="C5"/>
    </sheetView>
  </sheetViews>
  <sheetFormatPr defaultColWidth="18.90625" defaultRowHeight="17" customHeight="1"/>
  <cols>
    <col min="1" max="1" width="15.36328125" customWidth="1"/>
    <col min="2" max="2" width="11.7265625" customWidth="1"/>
    <col min="3" max="3" width="12.90625" bestFit="1" customWidth="1"/>
    <col min="4" max="4" width="12.81640625" bestFit="1" customWidth="1"/>
    <col min="5" max="5" width="10.7265625" customWidth="1"/>
    <col min="6" max="6" width="12.08984375" customWidth="1"/>
    <col min="7" max="7" width="18.6328125" customWidth="1"/>
    <col min="8" max="8" width="15" customWidth="1"/>
    <col min="10" max="10" width="17.26953125" bestFit="1" customWidth="1"/>
    <col min="11" max="11" width="21.36328125" customWidth="1"/>
  </cols>
  <sheetData>
    <row r="1" spans="1:18" ht="17" customHeight="1">
      <c r="A1" s="8" t="s">
        <v>0</v>
      </c>
      <c r="B1" s="1"/>
      <c r="C1" s="1"/>
      <c r="D1" s="1"/>
      <c r="E1" s="1"/>
      <c r="F1" s="1"/>
      <c r="G1" s="14" t="s">
        <v>45</v>
      </c>
      <c r="H1" s="1"/>
      <c r="J1" t="s">
        <v>10</v>
      </c>
    </row>
    <row r="2" spans="1:18" ht="17" customHeight="1" thickBot="1"/>
    <row r="3" spans="1:18" ht="17" customHeight="1">
      <c r="A3" s="6" t="s">
        <v>1</v>
      </c>
      <c r="B3" s="6" t="s">
        <v>2</v>
      </c>
      <c r="C3" s="6" t="s">
        <v>3</v>
      </c>
      <c r="D3" s="7" t="s">
        <v>4</v>
      </c>
      <c r="E3" s="6" t="s">
        <v>5</v>
      </c>
      <c r="F3" s="6" t="s">
        <v>6</v>
      </c>
      <c r="G3" s="6"/>
      <c r="H3" s="6"/>
      <c r="J3" s="13" t="s">
        <v>11</v>
      </c>
      <c r="K3" s="13"/>
    </row>
    <row r="4" spans="1:18" ht="17" customHeight="1">
      <c r="A4" s="18">
        <v>98000</v>
      </c>
      <c r="B4" s="19">
        <v>27</v>
      </c>
      <c r="C4" s="19" t="s">
        <v>8</v>
      </c>
      <c r="D4" s="20">
        <v>47000</v>
      </c>
      <c r="E4" s="19">
        <v>150</v>
      </c>
      <c r="F4" s="21">
        <v>3</v>
      </c>
      <c r="G4" s="5"/>
      <c r="H4" s="5"/>
      <c r="J4" s="10" t="s">
        <v>12</v>
      </c>
      <c r="K4" s="10">
        <v>0.63102118192066736</v>
      </c>
    </row>
    <row r="5" spans="1:18" ht="17" customHeight="1">
      <c r="A5" s="18">
        <v>72000</v>
      </c>
      <c r="B5" s="19">
        <v>29</v>
      </c>
      <c r="C5" s="19" t="s">
        <v>8</v>
      </c>
      <c r="D5" s="20">
        <v>42000</v>
      </c>
      <c r="E5" s="19">
        <v>200</v>
      </c>
      <c r="F5" s="21">
        <v>5</v>
      </c>
      <c r="G5" s="5"/>
      <c r="H5" s="5"/>
      <c r="J5" s="10" t="s">
        <v>13</v>
      </c>
      <c r="K5" s="10">
        <v>0.39818773203255603</v>
      </c>
    </row>
    <row r="6" spans="1:18" ht="17" customHeight="1">
      <c r="A6" s="18">
        <v>90000</v>
      </c>
      <c r="B6" s="19">
        <v>28</v>
      </c>
      <c r="C6" s="19" t="s">
        <v>8</v>
      </c>
      <c r="D6" s="20">
        <v>30500</v>
      </c>
      <c r="E6" s="19">
        <v>150</v>
      </c>
      <c r="F6" s="21">
        <v>3</v>
      </c>
      <c r="G6" s="5"/>
      <c r="H6" s="5"/>
      <c r="J6" s="10" t="s">
        <v>14</v>
      </c>
      <c r="K6" s="10">
        <v>0.31221455089434974</v>
      </c>
    </row>
    <row r="7" spans="1:18" ht="17" customHeight="1">
      <c r="A7" s="18">
        <v>43000</v>
      </c>
      <c r="B7" s="19">
        <v>19</v>
      </c>
      <c r="C7" s="19" t="s">
        <v>8</v>
      </c>
      <c r="D7" s="20">
        <v>30000</v>
      </c>
      <c r="E7" s="19">
        <v>250</v>
      </c>
      <c r="F7" s="21">
        <v>3</v>
      </c>
      <c r="G7" s="5"/>
      <c r="H7" s="5"/>
      <c r="J7" s="10" t="s">
        <v>15</v>
      </c>
      <c r="K7" s="10">
        <v>10632.270718010299</v>
      </c>
    </row>
    <row r="8" spans="1:18" ht="17" customHeight="1" thickBot="1">
      <c r="A8" s="18">
        <v>100000</v>
      </c>
      <c r="B8" s="19">
        <v>30</v>
      </c>
      <c r="C8" s="19" t="s">
        <v>8</v>
      </c>
      <c r="D8" s="20">
        <v>30000</v>
      </c>
      <c r="E8" s="19">
        <v>300</v>
      </c>
      <c r="F8" s="21">
        <v>3</v>
      </c>
      <c r="G8" s="5"/>
      <c r="H8" s="5"/>
      <c r="J8" s="11" t="s">
        <v>16</v>
      </c>
      <c r="K8" s="11">
        <v>9</v>
      </c>
    </row>
    <row r="9" spans="1:18" ht="17" customHeight="1">
      <c r="A9" s="18">
        <v>78000</v>
      </c>
      <c r="B9" s="19">
        <v>35</v>
      </c>
      <c r="C9" s="19" t="s">
        <v>8</v>
      </c>
      <c r="D9" s="20">
        <v>26000</v>
      </c>
      <c r="E9" s="19">
        <v>200</v>
      </c>
      <c r="F9" s="21">
        <v>5</v>
      </c>
      <c r="G9" s="5"/>
      <c r="H9" s="5"/>
    </row>
    <row r="10" spans="1:18" ht="17" customHeight="1" thickBot="1">
      <c r="A10" s="18">
        <v>75000</v>
      </c>
      <c r="B10" s="19">
        <v>27</v>
      </c>
      <c r="C10" s="19" t="s">
        <v>8</v>
      </c>
      <c r="D10" s="20">
        <v>24000</v>
      </c>
      <c r="E10" s="19">
        <v>200</v>
      </c>
      <c r="F10" s="21">
        <v>5</v>
      </c>
      <c r="G10" s="5"/>
      <c r="H10" s="5"/>
      <c r="J10" t="s">
        <v>17</v>
      </c>
    </row>
    <row r="11" spans="1:18" ht="17" customHeight="1">
      <c r="A11" s="18">
        <v>53000</v>
      </c>
      <c r="B11" s="19">
        <v>31</v>
      </c>
      <c r="C11" s="19" t="s">
        <v>8</v>
      </c>
      <c r="D11" s="20">
        <v>14000</v>
      </c>
      <c r="E11" s="19">
        <v>100</v>
      </c>
      <c r="F11" s="21">
        <v>1</v>
      </c>
      <c r="G11" s="5"/>
      <c r="H11" s="5"/>
      <c r="J11" s="12"/>
      <c r="K11" s="12" t="s">
        <v>22</v>
      </c>
      <c r="L11" s="12" t="s">
        <v>23</v>
      </c>
      <c r="M11" s="12" t="s">
        <v>24</v>
      </c>
      <c r="N11" s="12" t="s">
        <v>25</v>
      </c>
      <c r="O11" s="12" t="s">
        <v>26</v>
      </c>
    </row>
    <row r="12" spans="1:18" ht="17" customHeight="1">
      <c r="A12" s="18">
        <v>45000</v>
      </c>
      <c r="B12" s="19">
        <v>32</v>
      </c>
      <c r="C12" s="19" t="s">
        <v>8</v>
      </c>
      <c r="D12" s="20">
        <v>5000</v>
      </c>
      <c r="E12" s="19">
        <v>50</v>
      </c>
      <c r="F12" s="21">
        <v>5</v>
      </c>
      <c r="G12" s="5"/>
      <c r="H12" s="5"/>
      <c r="J12" s="10" t="s">
        <v>18</v>
      </c>
      <c r="K12" s="10">
        <v>1</v>
      </c>
      <c r="L12" s="10">
        <v>523572624.54147422</v>
      </c>
      <c r="M12" s="10">
        <v>523572624.54147422</v>
      </c>
      <c r="N12" s="10">
        <v>4.6315342384789622</v>
      </c>
      <c r="O12" s="10">
        <v>6.840119927548359E-2</v>
      </c>
    </row>
    <row r="13" spans="1:18" ht="17" customHeight="1">
      <c r="A13" s="9"/>
      <c r="B13" s="2"/>
      <c r="C13" s="2"/>
      <c r="D13" s="4"/>
      <c r="E13" s="2"/>
      <c r="F13" s="5"/>
      <c r="G13" s="5"/>
      <c r="H13" s="5"/>
      <c r="J13" s="10" t="s">
        <v>19</v>
      </c>
      <c r="K13" s="10">
        <v>7</v>
      </c>
      <c r="L13" s="10">
        <v>791316264.34741461</v>
      </c>
      <c r="M13" s="10">
        <v>113045180.62105922</v>
      </c>
      <c r="N13" s="10"/>
      <c r="O13" s="10"/>
    </row>
    <row r="14" spans="1:18" ht="17" customHeight="1" thickBot="1">
      <c r="A14" s="9"/>
      <c r="B14" s="2"/>
      <c r="C14" s="2"/>
      <c r="D14" s="4"/>
      <c r="E14" s="2"/>
      <c r="F14" s="5"/>
      <c r="G14" s="5"/>
      <c r="H14" s="5"/>
      <c r="J14" s="11" t="s">
        <v>20</v>
      </c>
      <c r="K14" s="11">
        <v>8</v>
      </c>
      <c r="L14" s="11">
        <v>1314888888.8888888</v>
      </c>
      <c r="M14" s="11"/>
      <c r="N14" s="11"/>
      <c r="O14" s="11"/>
    </row>
    <row r="15" spans="1:18" ht="17" customHeight="1" thickBot="1">
      <c r="A15" s="9"/>
      <c r="B15" s="2"/>
      <c r="C15" s="2"/>
      <c r="D15" s="4"/>
      <c r="E15" s="2"/>
      <c r="F15" s="5"/>
      <c r="G15" s="5"/>
      <c r="H15" s="5"/>
    </row>
    <row r="16" spans="1:18" ht="17" customHeight="1">
      <c r="A16" s="9"/>
      <c r="B16" s="2"/>
      <c r="C16" s="2"/>
      <c r="D16" s="4"/>
      <c r="E16" s="2"/>
      <c r="F16" s="5"/>
      <c r="G16" s="5"/>
      <c r="H16" s="5"/>
      <c r="J16" s="12"/>
      <c r="K16" s="12" t="s">
        <v>27</v>
      </c>
      <c r="L16" s="12" t="s">
        <v>15</v>
      </c>
      <c r="M16" s="12" t="s">
        <v>28</v>
      </c>
      <c r="N16" s="12" t="s">
        <v>29</v>
      </c>
      <c r="O16" s="12" t="s">
        <v>30</v>
      </c>
      <c r="P16" s="12" t="s">
        <v>31</v>
      </c>
      <c r="Q16" s="12" t="s">
        <v>32</v>
      </c>
      <c r="R16" s="12" t="s">
        <v>33</v>
      </c>
    </row>
    <row r="17" spans="1:18" ht="17" customHeight="1">
      <c r="A17" s="9"/>
      <c r="B17" s="2"/>
      <c r="C17" s="2"/>
      <c r="D17" s="4"/>
      <c r="E17" s="2"/>
      <c r="F17" s="5"/>
      <c r="G17" s="5"/>
      <c r="H17" s="5"/>
      <c r="J17" s="10" t="s">
        <v>21</v>
      </c>
      <c r="K17" s="10">
        <v>480.41651875517709</v>
      </c>
      <c r="L17" s="10">
        <v>13095.316151935967</v>
      </c>
      <c r="M17" s="10">
        <v>3.6686133666513576E-2</v>
      </c>
      <c r="N17" s="10">
        <v>0.97175954374530371</v>
      </c>
      <c r="O17" s="10">
        <v>-30485.085636387299</v>
      </c>
      <c r="P17" s="10">
        <v>31445.918673897701</v>
      </c>
      <c r="Q17" s="10">
        <v>-30485.085636387317</v>
      </c>
      <c r="R17" s="10">
        <v>31445.918673897671</v>
      </c>
    </row>
    <row r="18" spans="1:18" ht="17" customHeight="1" thickBot="1">
      <c r="A18" s="9"/>
      <c r="B18" s="2"/>
      <c r="C18" s="2"/>
      <c r="D18" s="4"/>
      <c r="E18" s="2"/>
      <c r="F18" s="5"/>
      <c r="G18" s="5"/>
      <c r="H18" s="5"/>
      <c r="J18" s="11" t="s">
        <v>1</v>
      </c>
      <c r="K18" s="11">
        <v>0.37335818246361374</v>
      </c>
      <c r="L18" s="11">
        <v>0.17348552082940297</v>
      </c>
      <c r="M18" s="11">
        <v>2.1520999601503092</v>
      </c>
      <c r="N18" s="11">
        <v>6.840119927548359E-2</v>
      </c>
      <c r="O18" s="11">
        <v>-3.6869887389797698E-2</v>
      </c>
      <c r="P18" s="11">
        <v>0.78358625231702494</v>
      </c>
      <c r="Q18" s="11">
        <v>-3.686988738979774E-2</v>
      </c>
      <c r="R18" s="11">
        <v>0.78358625231702517</v>
      </c>
    </row>
    <row r="19" spans="1:18" ht="17" customHeight="1">
      <c r="A19" s="9"/>
      <c r="B19" s="2"/>
      <c r="C19" s="2"/>
      <c r="D19" s="4"/>
      <c r="E19" s="2"/>
      <c r="F19" s="5"/>
      <c r="G19" s="5"/>
      <c r="H19" s="5"/>
    </row>
    <row r="20" spans="1:18" ht="17" customHeight="1">
      <c r="A20" s="9"/>
      <c r="B20" s="2"/>
      <c r="C20" s="2"/>
      <c r="D20" s="4"/>
      <c r="E20" s="2"/>
      <c r="F20" s="5"/>
      <c r="G20" s="5"/>
      <c r="H20" s="5"/>
    </row>
    <row r="21" spans="1:18" ht="17" customHeight="1">
      <c r="A21" s="14" t="s">
        <v>39</v>
      </c>
      <c r="B21" s="2"/>
      <c r="C21" s="2"/>
      <c r="D21" s="4"/>
      <c r="E21" s="2"/>
      <c r="F21" s="5"/>
      <c r="G21" s="5"/>
      <c r="H21" s="5"/>
    </row>
    <row r="22" spans="1:18" ht="17" customHeight="1">
      <c r="A22" s="9"/>
      <c r="B22" s="2"/>
      <c r="C22" s="2"/>
      <c r="D22" s="4"/>
      <c r="E22" s="2"/>
      <c r="F22" s="5"/>
      <c r="G22" s="5"/>
      <c r="H22" s="5"/>
      <c r="J22" t="s">
        <v>34</v>
      </c>
    </row>
    <row r="23" spans="1:18" ht="17" customHeight="1" thickBot="1">
      <c r="A23" s="9"/>
      <c r="B23" s="2"/>
      <c r="C23" s="2"/>
      <c r="D23" s="4"/>
      <c r="E23" s="2"/>
      <c r="F23" s="5"/>
      <c r="G23" s="5"/>
      <c r="H23" s="5"/>
    </row>
    <row r="24" spans="1:18" ht="17" customHeight="1">
      <c r="A24" s="9"/>
      <c r="B24" s="2"/>
      <c r="C24" s="2"/>
      <c r="D24" s="4"/>
      <c r="E24" s="2"/>
      <c r="F24" s="5"/>
      <c r="G24" s="5"/>
      <c r="H24" s="5"/>
      <c r="J24" s="12" t="s">
        <v>35</v>
      </c>
      <c r="K24" s="12" t="s">
        <v>36</v>
      </c>
      <c r="L24" s="12" t="s">
        <v>37</v>
      </c>
      <c r="M24" s="12" t="s">
        <v>38</v>
      </c>
    </row>
    <row r="25" spans="1:18" ht="17" customHeight="1">
      <c r="A25" s="9"/>
      <c r="B25" s="2"/>
      <c r="C25" s="2"/>
      <c r="D25" s="4"/>
      <c r="E25" s="2"/>
      <c r="F25" s="5"/>
      <c r="G25" s="5"/>
      <c r="H25" s="5"/>
      <c r="J25" s="10">
        <v>1</v>
      </c>
      <c r="K25" s="10">
        <v>37069.518400189321</v>
      </c>
      <c r="L25" s="10">
        <v>9930.4815998106787</v>
      </c>
      <c r="M25" s="10">
        <v>0.99848204228214055</v>
      </c>
    </row>
    <row r="26" spans="1:18" ht="17" customHeight="1">
      <c r="A26" s="9"/>
      <c r="B26" s="2"/>
      <c r="C26" s="2"/>
      <c r="D26" s="4"/>
      <c r="E26" s="2"/>
      <c r="F26" s="5"/>
      <c r="G26" s="5"/>
      <c r="H26" s="5"/>
      <c r="J26" s="10">
        <v>2</v>
      </c>
      <c r="K26" s="10">
        <v>27362.205656135367</v>
      </c>
      <c r="L26" s="10">
        <v>14637.794343864633</v>
      </c>
      <c r="M26" s="10">
        <v>1.4717891216118424</v>
      </c>
    </row>
    <row r="27" spans="1:18" ht="17" customHeight="1">
      <c r="A27" s="9"/>
      <c r="B27" s="2"/>
      <c r="C27" s="2"/>
      <c r="D27" s="4"/>
      <c r="E27" s="2"/>
      <c r="F27" s="5"/>
      <c r="G27" s="5"/>
      <c r="H27" s="5"/>
      <c r="J27" s="10">
        <v>3</v>
      </c>
      <c r="K27" s="10">
        <v>34082.652940480417</v>
      </c>
      <c r="L27" s="10">
        <v>-3582.6529404804169</v>
      </c>
      <c r="M27" s="10">
        <v>-0.3602256938744241</v>
      </c>
    </row>
    <row r="28" spans="1:18" ht="17" customHeight="1">
      <c r="A28" s="9"/>
      <c r="B28" s="2"/>
      <c r="C28" s="2"/>
      <c r="D28" s="4"/>
      <c r="E28" s="2"/>
      <c r="F28" s="5"/>
      <c r="G28" s="5"/>
      <c r="H28" s="5"/>
      <c r="J28" s="10">
        <v>4</v>
      </c>
      <c r="K28" s="10">
        <v>16534.818364690567</v>
      </c>
      <c r="L28" s="10">
        <v>13465.181635309433</v>
      </c>
      <c r="M28" s="10">
        <v>1.3538862062017269</v>
      </c>
    </row>
    <row r="29" spans="1:18" ht="17" customHeight="1">
      <c r="J29" s="10">
        <v>5</v>
      </c>
      <c r="K29" s="10">
        <v>37816.234765116555</v>
      </c>
      <c r="L29" s="10">
        <v>-7816.2347651165546</v>
      </c>
      <c r="M29" s="10">
        <v>-0.78590045938749153</v>
      </c>
    </row>
    <row r="30" spans="1:18" ht="17" customHeight="1">
      <c r="J30" s="10">
        <v>6</v>
      </c>
      <c r="K30" s="10">
        <v>29602.354750917049</v>
      </c>
      <c r="L30" s="10">
        <v>-3602.3547509170494</v>
      </c>
      <c r="M30" s="10">
        <v>-0.36220665559553533</v>
      </c>
    </row>
    <row r="31" spans="1:18" ht="17" customHeight="1">
      <c r="J31" s="10">
        <v>7</v>
      </c>
      <c r="K31" s="10">
        <v>28482.280203526207</v>
      </c>
      <c r="L31" s="10">
        <v>-4482.2802035262066</v>
      </c>
      <c r="M31" s="10">
        <v>-0.45068068922085092</v>
      </c>
    </row>
    <row r="32" spans="1:18" ht="17" customHeight="1">
      <c r="J32" s="10">
        <v>8</v>
      </c>
      <c r="K32" s="10">
        <v>20268.400189326705</v>
      </c>
      <c r="L32" s="10">
        <v>-6268.400189326705</v>
      </c>
      <c r="M32" s="10">
        <v>-0.63027003876629795</v>
      </c>
    </row>
    <row r="33" spans="1:13" ht="17" customHeight="1" thickBot="1">
      <c r="J33" s="11">
        <v>9</v>
      </c>
      <c r="K33" s="11">
        <v>17281.534729617797</v>
      </c>
      <c r="L33" s="11">
        <v>-12281.534729617797</v>
      </c>
      <c r="M33" s="11">
        <v>-1.2348738332511087</v>
      </c>
    </row>
    <row r="37" spans="1:13" ht="17" customHeight="1">
      <c r="A37" s="14" t="s">
        <v>40</v>
      </c>
    </row>
    <row r="39" spans="1:13" ht="17" customHeight="1">
      <c r="A39" t="s">
        <v>43</v>
      </c>
      <c r="B39" s="17" t="s">
        <v>46</v>
      </c>
    </row>
    <row r="40" spans="1:13" ht="17" customHeight="1">
      <c r="B40" s="17" t="s">
        <v>47</v>
      </c>
    </row>
    <row r="41" spans="1:13" ht="17" customHeight="1">
      <c r="B41" t="str">
        <f>"= "&amp; 0.3734 * (70000) + 480.4165</f>
        <v>= 26618.4165</v>
      </c>
    </row>
    <row r="42" spans="1:13" ht="17" customHeight="1">
      <c r="A42" t="s">
        <v>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7D05-95AC-4FAE-BCE1-0F1B42250315}">
  <dimension ref="A1:Q67"/>
  <sheetViews>
    <sheetView topLeftCell="A24" workbookViewId="0">
      <selection activeCell="G33" sqref="G33"/>
    </sheetView>
  </sheetViews>
  <sheetFormatPr defaultColWidth="11.7265625" defaultRowHeight="14.5"/>
  <cols>
    <col min="9" max="9" width="17.26953125" bestFit="1" customWidth="1"/>
    <col min="10" max="10" width="21.36328125" bestFit="1" customWidth="1"/>
    <col min="11" max="11" width="13.90625" bestFit="1" customWidth="1"/>
  </cols>
  <sheetData>
    <row r="1" spans="1:17">
      <c r="A1" s="23" t="s">
        <v>49</v>
      </c>
      <c r="B1" s="22"/>
      <c r="C1" s="22"/>
      <c r="E1" s="14" t="s">
        <v>45</v>
      </c>
      <c r="I1" t="s">
        <v>10</v>
      </c>
    </row>
    <row r="2" spans="1:17" ht="15" thickBot="1"/>
    <row r="3" spans="1:17" ht="15" thickBot="1">
      <c r="A3" s="27" t="s">
        <v>50</v>
      </c>
      <c r="B3" s="27" t="s">
        <v>51</v>
      </c>
      <c r="C3" s="27" t="s">
        <v>52</v>
      </c>
      <c r="I3" s="13" t="s">
        <v>11</v>
      </c>
      <c r="J3" s="13"/>
    </row>
    <row r="4" spans="1:17" ht="15" thickTop="1">
      <c r="A4" s="24">
        <v>33</v>
      </c>
      <c r="B4" s="25">
        <v>1812</v>
      </c>
      <c r="C4" s="26">
        <v>90000</v>
      </c>
      <c r="I4" s="10" t="s">
        <v>12</v>
      </c>
      <c r="J4" s="10">
        <v>0.74549477637035078</v>
      </c>
    </row>
    <row r="5" spans="1:17">
      <c r="A5" s="24">
        <v>32</v>
      </c>
      <c r="B5" s="25">
        <v>1914</v>
      </c>
      <c r="C5" s="26">
        <v>104400</v>
      </c>
      <c r="I5" s="10" t="s">
        <v>13</v>
      </c>
      <c r="J5" s="10">
        <v>0.55576246159547926</v>
      </c>
    </row>
    <row r="6" spans="1:17">
      <c r="A6" s="24">
        <v>32</v>
      </c>
      <c r="B6" s="25">
        <v>1842</v>
      </c>
      <c r="C6" s="26">
        <v>93300</v>
      </c>
      <c r="I6" s="10" t="s">
        <v>14</v>
      </c>
      <c r="J6" s="10">
        <v>0.53298104936960633</v>
      </c>
    </row>
    <row r="7" spans="1:17">
      <c r="A7" s="24">
        <v>33</v>
      </c>
      <c r="B7" s="25">
        <v>1812</v>
      </c>
      <c r="C7" s="26">
        <v>91000</v>
      </c>
      <c r="I7" s="10" t="s">
        <v>15</v>
      </c>
      <c r="J7" s="10">
        <v>7211.8484973703326</v>
      </c>
    </row>
    <row r="8" spans="1:17" ht="15" thickBot="1">
      <c r="A8" s="24">
        <v>32</v>
      </c>
      <c r="B8" s="25">
        <v>1836</v>
      </c>
      <c r="C8" s="26">
        <v>101900</v>
      </c>
      <c r="I8" s="11" t="s">
        <v>16</v>
      </c>
      <c r="J8" s="11">
        <v>42</v>
      </c>
    </row>
    <row r="9" spans="1:17">
      <c r="A9" s="24">
        <v>33</v>
      </c>
      <c r="B9" s="25">
        <v>2028</v>
      </c>
      <c r="C9" s="26">
        <v>108500</v>
      </c>
    </row>
    <row r="10" spans="1:17" ht="15" thickBot="1">
      <c r="A10" s="24">
        <v>32</v>
      </c>
      <c r="B10" s="25">
        <v>1732</v>
      </c>
      <c r="C10" s="26">
        <v>87600</v>
      </c>
      <c r="I10" t="s">
        <v>17</v>
      </c>
    </row>
    <row r="11" spans="1:17">
      <c r="A11" s="24">
        <v>33</v>
      </c>
      <c r="B11" s="25">
        <v>1850</v>
      </c>
      <c r="C11" s="26">
        <v>96000</v>
      </c>
      <c r="I11" s="12"/>
      <c r="J11" s="12" t="s">
        <v>22</v>
      </c>
      <c r="K11" s="12" t="s">
        <v>23</v>
      </c>
      <c r="L11" s="12" t="s">
        <v>24</v>
      </c>
      <c r="M11" s="12" t="s">
        <v>25</v>
      </c>
      <c r="N11" s="12" t="s">
        <v>26</v>
      </c>
    </row>
    <row r="12" spans="1:17">
      <c r="A12" s="24">
        <v>32</v>
      </c>
      <c r="B12" s="25">
        <v>1791</v>
      </c>
      <c r="C12" s="26">
        <v>89200</v>
      </c>
      <c r="I12" s="10" t="s">
        <v>18</v>
      </c>
      <c r="J12" s="10">
        <v>2</v>
      </c>
      <c r="K12" s="10">
        <v>2537650170.692873</v>
      </c>
      <c r="L12" s="10">
        <v>1268825085.3464365</v>
      </c>
      <c r="M12" s="10">
        <v>24.395435018918608</v>
      </c>
      <c r="N12" s="10">
        <v>1.3443038810318343E-7</v>
      </c>
    </row>
    <row r="13" spans="1:17">
      <c r="A13" s="24">
        <v>33</v>
      </c>
      <c r="B13" s="25">
        <v>1666</v>
      </c>
      <c r="C13" s="26">
        <v>88400</v>
      </c>
      <c r="I13" s="10" t="s">
        <v>19</v>
      </c>
      <c r="J13" s="10">
        <v>39</v>
      </c>
      <c r="K13" s="10">
        <v>2028419591.2118864</v>
      </c>
      <c r="L13" s="10">
        <v>52010758.74902273</v>
      </c>
      <c r="M13" s="10"/>
      <c r="N13" s="10"/>
    </row>
    <row r="14" spans="1:17" ht="15" thickBot="1">
      <c r="A14" s="24">
        <v>32</v>
      </c>
      <c r="B14" s="25">
        <v>1852</v>
      </c>
      <c r="C14" s="26">
        <v>100800</v>
      </c>
      <c r="I14" s="11" t="s">
        <v>20</v>
      </c>
      <c r="J14" s="11">
        <v>41</v>
      </c>
      <c r="K14" s="11">
        <v>4566069761.9047594</v>
      </c>
      <c r="L14" s="11"/>
      <c r="M14" s="11"/>
      <c r="N14" s="11"/>
    </row>
    <row r="15" spans="1:17" ht="15" thickBot="1">
      <c r="A15" s="24">
        <v>32</v>
      </c>
      <c r="B15" s="25">
        <v>1620</v>
      </c>
      <c r="C15" s="26">
        <v>96700</v>
      </c>
    </row>
    <row r="16" spans="1:17">
      <c r="A16" s="24">
        <v>32</v>
      </c>
      <c r="B16" s="25">
        <v>1692</v>
      </c>
      <c r="C16" s="26">
        <v>87500</v>
      </c>
      <c r="I16" s="12"/>
      <c r="J16" s="12" t="s">
        <v>27</v>
      </c>
      <c r="K16" s="12" t="s">
        <v>15</v>
      </c>
      <c r="L16" s="12" t="s">
        <v>28</v>
      </c>
      <c r="M16" s="12" t="s">
        <v>29</v>
      </c>
      <c r="N16" s="12" t="s">
        <v>30</v>
      </c>
      <c r="O16" s="12" t="s">
        <v>31</v>
      </c>
      <c r="P16" s="12" t="s">
        <v>32</v>
      </c>
      <c r="Q16" s="12" t="s">
        <v>33</v>
      </c>
    </row>
    <row r="17" spans="1:17">
      <c r="A17" s="24">
        <v>32</v>
      </c>
      <c r="B17" s="25">
        <v>2372</v>
      </c>
      <c r="C17" s="26">
        <v>114000</v>
      </c>
      <c r="I17" s="10" t="s">
        <v>21</v>
      </c>
      <c r="J17" s="10">
        <v>47331.381535615801</v>
      </c>
      <c r="K17" s="10">
        <v>13884.346643674542</v>
      </c>
      <c r="L17" s="10">
        <v>3.4089743471781686</v>
      </c>
      <c r="M17" s="10">
        <v>1.5278314783177579E-3</v>
      </c>
      <c r="N17" s="10">
        <v>19247.639648812463</v>
      </c>
      <c r="O17" s="10">
        <v>75415.123422419172</v>
      </c>
      <c r="P17" s="10">
        <v>19247.639648812463</v>
      </c>
      <c r="Q17" s="10">
        <v>75415.123422419172</v>
      </c>
    </row>
    <row r="18" spans="1:17">
      <c r="A18" s="24">
        <v>32</v>
      </c>
      <c r="B18" s="25">
        <v>2372</v>
      </c>
      <c r="C18" s="26">
        <v>113200</v>
      </c>
      <c r="I18" s="10" t="s">
        <v>50</v>
      </c>
      <c r="J18" s="10">
        <v>-825.1612203456192</v>
      </c>
      <c r="K18" s="10">
        <v>607.31284208342527</v>
      </c>
      <c r="L18" s="10">
        <v>-1.3587086640797044</v>
      </c>
      <c r="M18" s="10">
        <v>0.18204590958145966</v>
      </c>
      <c r="N18" s="10">
        <v>-2053.567391649482</v>
      </c>
      <c r="O18" s="10">
        <v>403.24495095824352</v>
      </c>
      <c r="P18" s="10">
        <v>-2053.567391649482</v>
      </c>
      <c r="Q18" s="10">
        <v>403.24495095824352</v>
      </c>
    </row>
    <row r="19" spans="1:17" ht="15" thickBot="1">
      <c r="A19" s="24">
        <v>33</v>
      </c>
      <c r="B19" s="25">
        <v>1666</v>
      </c>
      <c r="C19" s="26">
        <v>87500</v>
      </c>
      <c r="I19" s="11" t="s">
        <v>51</v>
      </c>
      <c r="J19" s="11">
        <v>40.911068448437497</v>
      </c>
      <c r="K19" s="11">
        <v>6.6965239941189534</v>
      </c>
      <c r="L19" s="11">
        <v>6.1092991654127644</v>
      </c>
      <c r="M19" s="11">
        <v>3.6510130118932776E-7</v>
      </c>
      <c r="N19" s="11">
        <v>27.366070169724772</v>
      </c>
      <c r="O19" s="11">
        <v>54.45606672715018</v>
      </c>
      <c r="P19" s="11">
        <v>27.366070169724772</v>
      </c>
      <c r="Q19" s="11">
        <v>54.45606672715018</v>
      </c>
    </row>
    <row r="20" spans="1:17">
      <c r="A20" s="24">
        <v>32</v>
      </c>
      <c r="B20" s="25">
        <v>2123</v>
      </c>
      <c r="C20" s="26">
        <v>116100</v>
      </c>
    </row>
    <row r="21" spans="1:17">
      <c r="A21" s="24">
        <v>32</v>
      </c>
      <c r="B21" s="25">
        <v>1620</v>
      </c>
      <c r="C21" s="26">
        <v>94700</v>
      </c>
    </row>
    <row r="22" spans="1:17">
      <c r="A22" s="24">
        <v>32</v>
      </c>
      <c r="B22" s="25">
        <v>1731</v>
      </c>
      <c r="C22" s="26">
        <v>86400</v>
      </c>
    </row>
    <row r="23" spans="1:17">
      <c r="A23" s="24">
        <v>32</v>
      </c>
      <c r="B23" s="25">
        <v>1666</v>
      </c>
      <c r="C23" s="26">
        <v>87100</v>
      </c>
      <c r="I23" t="s">
        <v>34</v>
      </c>
    </row>
    <row r="24" spans="1:17" ht="15" thickBot="1">
      <c r="A24" s="24">
        <v>28</v>
      </c>
      <c r="B24" s="25">
        <v>1520</v>
      </c>
      <c r="C24" s="26">
        <v>83400</v>
      </c>
    </row>
    <row r="25" spans="1:17">
      <c r="A25" s="24">
        <v>27</v>
      </c>
      <c r="B25" s="25">
        <v>1484</v>
      </c>
      <c r="C25" s="26">
        <v>79800</v>
      </c>
      <c r="I25" s="12" t="s">
        <v>35</v>
      </c>
      <c r="J25" s="12" t="s">
        <v>53</v>
      </c>
      <c r="K25" s="12" t="s">
        <v>37</v>
      </c>
    </row>
    <row r="26" spans="1:17">
      <c r="A26" s="24">
        <v>28</v>
      </c>
      <c r="B26" s="25">
        <v>1588</v>
      </c>
      <c r="C26" s="26">
        <v>81500</v>
      </c>
      <c r="I26" s="10">
        <v>1</v>
      </c>
      <c r="J26" s="10">
        <v>94231.917292779093</v>
      </c>
      <c r="K26" s="10">
        <v>-4231.9172927790933</v>
      </c>
    </row>
    <row r="27" spans="1:17">
      <c r="A27" s="24">
        <v>28</v>
      </c>
      <c r="B27" s="25">
        <v>1598</v>
      </c>
      <c r="C27" s="26">
        <v>87100</v>
      </c>
      <c r="I27" s="10">
        <v>2</v>
      </c>
      <c r="J27" s="10">
        <v>99230.00749486532</v>
      </c>
      <c r="K27" s="10">
        <v>5169.99250513468</v>
      </c>
    </row>
    <row r="28" spans="1:17">
      <c r="A28" s="24">
        <v>28</v>
      </c>
      <c r="B28" s="25">
        <v>1484</v>
      </c>
      <c r="C28" s="26">
        <v>82600</v>
      </c>
      <c r="I28" s="10">
        <v>3</v>
      </c>
      <c r="J28" s="10">
        <v>96284.410566577833</v>
      </c>
      <c r="K28" s="10">
        <v>-2984.4105665778334</v>
      </c>
    </row>
    <row r="29" spans="1:17">
      <c r="A29" s="24">
        <v>28</v>
      </c>
      <c r="B29" s="25">
        <v>1484</v>
      </c>
      <c r="C29" s="26">
        <v>78800</v>
      </c>
      <c r="I29" s="10">
        <v>4</v>
      </c>
      <c r="J29" s="10">
        <v>94231.917292779093</v>
      </c>
      <c r="K29" s="10">
        <v>-3231.9172927790933</v>
      </c>
    </row>
    <row r="30" spans="1:17">
      <c r="A30" s="24">
        <v>28</v>
      </c>
      <c r="B30" s="25">
        <v>1520</v>
      </c>
      <c r="C30" s="26">
        <v>87600</v>
      </c>
      <c r="E30" s="48" t="s">
        <v>61</v>
      </c>
      <c r="I30" s="10">
        <v>5</v>
      </c>
      <c r="J30" s="10">
        <v>96038.944155887206</v>
      </c>
      <c r="K30" s="10">
        <v>5861.0558441127941</v>
      </c>
    </row>
    <row r="31" spans="1:17">
      <c r="A31" s="24">
        <v>27</v>
      </c>
      <c r="B31" s="25">
        <v>1701</v>
      </c>
      <c r="C31" s="26">
        <v>94200</v>
      </c>
      <c r="I31" s="10">
        <v>6</v>
      </c>
      <c r="J31" s="10">
        <v>103068.70807764158</v>
      </c>
      <c r="K31" s="10">
        <v>5431.2919223584177</v>
      </c>
    </row>
    <row r="32" spans="1:17">
      <c r="A32" s="24">
        <v>28</v>
      </c>
      <c r="B32" s="25">
        <v>1484</v>
      </c>
      <c r="C32" s="26">
        <v>82000</v>
      </c>
      <c r="I32" s="10">
        <v>7</v>
      </c>
      <c r="J32" s="10">
        <v>91784.193037249701</v>
      </c>
      <c r="K32" s="10">
        <v>-4184.1930372497009</v>
      </c>
    </row>
    <row r="33" spans="1:11">
      <c r="A33" s="24">
        <v>28</v>
      </c>
      <c r="B33" s="25">
        <v>1468</v>
      </c>
      <c r="C33" s="26">
        <v>88100</v>
      </c>
      <c r="I33" s="10">
        <v>8</v>
      </c>
      <c r="J33" s="10">
        <v>95786.53789381971</v>
      </c>
      <c r="K33" s="10">
        <v>213.46210618028999</v>
      </c>
    </row>
    <row r="34" spans="1:11">
      <c r="A34" s="24">
        <v>28</v>
      </c>
      <c r="B34" s="25">
        <v>1520</v>
      </c>
      <c r="C34" s="26">
        <v>88100</v>
      </c>
      <c r="I34" s="10">
        <v>9</v>
      </c>
      <c r="J34" s="10">
        <v>94197.946075707514</v>
      </c>
      <c r="K34" s="10">
        <v>-4997.946075707514</v>
      </c>
    </row>
    <row r="35" spans="1:11">
      <c r="A35" s="24">
        <v>27</v>
      </c>
      <c r="B35" s="25">
        <v>1520</v>
      </c>
      <c r="C35" s="26">
        <v>88600</v>
      </c>
      <c r="I35" s="10">
        <v>10</v>
      </c>
      <c r="J35" s="10">
        <v>88258.90129930721</v>
      </c>
      <c r="K35" s="10">
        <v>141.09870069278986</v>
      </c>
    </row>
    <row r="36" spans="1:11">
      <c r="A36" s="24">
        <v>27</v>
      </c>
      <c r="B36" s="25">
        <v>1484</v>
      </c>
      <c r="C36" s="26">
        <v>76600</v>
      </c>
      <c r="I36" s="10">
        <v>11</v>
      </c>
      <c r="J36" s="10">
        <v>96693.521251062208</v>
      </c>
      <c r="K36" s="10">
        <v>4106.4787489377923</v>
      </c>
    </row>
    <row r="37" spans="1:11">
      <c r="A37" s="24">
        <v>28</v>
      </c>
      <c r="B37" s="25">
        <v>1520</v>
      </c>
      <c r="C37" s="26">
        <v>84400</v>
      </c>
      <c r="I37" s="10">
        <v>12</v>
      </c>
      <c r="J37" s="10">
        <v>87202.153371024702</v>
      </c>
      <c r="K37" s="10">
        <v>9497.8466289752978</v>
      </c>
    </row>
    <row r="38" spans="1:11">
      <c r="A38" s="24">
        <v>27</v>
      </c>
      <c r="B38" s="25">
        <v>1668</v>
      </c>
      <c r="C38" s="26">
        <v>90900</v>
      </c>
      <c r="I38" s="10">
        <v>13</v>
      </c>
      <c r="J38" s="10">
        <v>90147.750299312203</v>
      </c>
      <c r="K38" s="10">
        <v>-2647.7502993122034</v>
      </c>
    </row>
    <row r="39" spans="1:11">
      <c r="A39" s="24">
        <v>28</v>
      </c>
      <c r="B39" s="25">
        <v>1588</v>
      </c>
      <c r="C39" s="26">
        <v>81000</v>
      </c>
      <c r="I39" s="10">
        <v>14</v>
      </c>
      <c r="J39" s="10">
        <v>117967.27684424969</v>
      </c>
      <c r="K39" s="10">
        <v>-3967.276844249689</v>
      </c>
    </row>
    <row r="40" spans="1:11">
      <c r="A40" s="24">
        <v>28</v>
      </c>
      <c r="B40" s="25">
        <v>1784</v>
      </c>
      <c r="C40" s="26">
        <v>91300</v>
      </c>
      <c r="I40" s="10">
        <v>15</v>
      </c>
      <c r="J40" s="10">
        <v>117967.27684424969</v>
      </c>
      <c r="K40" s="10">
        <v>-4767.276844249689</v>
      </c>
    </row>
    <row r="41" spans="1:11">
      <c r="A41" s="24">
        <v>27</v>
      </c>
      <c r="B41" s="25">
        <v>1484</v>
      </c>
      <c r="C41" s="26">
        <v>81300</v>
      </c>
      <c r="I41" s="10">
        <v>16</v>
      </c>
      <c r="J41" s="10">
        <v>88258.90129930721</v>
      </c>
      <c r="K41" s="10">
        <v>-758.90129930721014</v>
      </c>
    </row>
    <row r="42" spans="1:11">
      <c r="A42" s="24">
        <v>27</v>
      </c>
      <c r="B42" s="25">
        <v>1520</v>
      </c>
      <c r="C42" s="26">
        <v>100700</v>
      </c>
      <c r="I42" s="10">
        <v>17</v>
      </c>
      <c r="J42" s="10">
        <v>107780.42080058876</v>
      </c>
      <c r="K42" s="10">
        <v>8319.5791994112369</v>
      </c>
    </row>
    <row r="43" spans="1:11">
      <c r="A43" s="24">
        <v>28</v>
      </c>
      <c r="B43" s="25">
        <v>1520</v>
      </c>
      <c r="C43" s="26">
        <v>87200</v>
      </c>
      <c r="I43" s="10">
        <v>18</v>
      </c>
      <c r="J43" s="10">
        <v>87202.153371024702</v>
      </c>
      <c r="K43" s="10">
        <v>7497.8466289752978</v>
      </c>
    </row>
    <row r="44" spans="1:11">
      <c r="A44" s="24">
        <v>27</v>
      </c>
      <c r="B44" s="25">
        <v>1684</v>
      </c>
      <c r="C44" s="26">
        <v>96700</v>
      </c>
      <c r="I44" s="10">
        <v>19</v>
      </c>
      <c r="J44" s="10">
        <v>91743.281968801268</v>
      </c>
      <c r="K44" s="10">
        <v>-5343.2819688012678</v>
      </c>
    </row>
    <row r="45" spans="1:11">
      <c r="A45" s="24">
        <v>27</v>
      </c>
      <c r="B45" s="25">
        <v>1581</v>
      </c>
      <c r="C45" s="26">
        <v>120700</v>
      </c>
      <c r="I45" s="10">
        <v>20</v>
      </c>
      <c r="J45" s="10">
        <v>89084.062519652827</v>
      </c>
      <c r="K45" s="10">
        <v>-1984.0625196528272</v>
      </c>
    </row>
    <row r="46" spans="1:11">
      <c r="I46" s="10">
        <v>21</v>
      </c>
      <c r="J46" s="10">
        <v>86411.691407563441</v>
      </c>
      <c r="K46" s="10">
        <v>-3011.6914075634413</v>
      </c>
    </row>
    <row r="47" spans="1:11">
      <c r="A47" s="14" t="s">
        <v>55</v>
      </c>
      <c r="I47" s="10">
        <v>22</v>
      </c>
      <c r="J47" s="10">
        <v>85764.054163765308</v>
      </c>
      <c r="K47" s="10">
        <v>-5964.0541637653077</v>
      </c>
    </row>
    <row r="48" spans="1:11">
      <c r="A48" t="s">
        <v>56</v>
      </c>
      <c r="I48" s="10">
        <v>23</v>
      </c>
      <c r="J48" s="10">
        <v>89193.644062057181</v>
      </c>
      <c r="K48" s="10">
        <v>-7693.6440620571811</v>
      </c>
    </row>
    <row r="49" spans="1:11">
      <c r="I49" s="10">
        <v>24</v>
      </c>
      <c r="J49" s="10">
        <v>89602.75474654157</v>
      </c>
      <c r="K49" s="10">
        <v>-2502.7547465415701</v>
      </c>
    </row>
    <row r="50" spans="1:11">
      <c r="A50" s="14" t="s">
        <v>54</v>
      </c>
      <c r="I50" s="10">
        <v>25</v>
      </c>
      <c r="J50" s="10">
        <v>84938.892943419691</v>
      </c>
      <c r="K50" s="10">
        <v>-2338.8929434196907</v>
      </c>
    </row>
    <row r="51" spans="1:11">
      <c r="A51" t="s">
        <v>57</v>
      </c>
      <c r="I51" s="10">
        <v>26</v>
      </c>
      <c r="J51" s="10">
        <v>84938.892943419691</v>
      </c>
      <c r="K51" s="10">
        <v>-6138.8929434196907</v>
      </c>
    </row>
    <row r="52" spans="1:11">
      <c r="A52" s="17" t="s">
        <v>58</v>
      </c>
      <c r="I52" s="10">
        <v>27</v>
      </c>
      <c r="J52" s="10">
        <v>86411.691407563441</v>
      </c>
      <c r="K52" s="10">
        <v>1188.3085924365587</v>
      </c>
    </row>
    <row r="53" spans="1:11">
      <c r="A53" t="str">
        <f xml:space="preserve"> "= "&amp;40.9110684484375 * (1800) -825.161220345619 * (30) + 47331.3815356158</f>
        <v>= 96216.4681324347</v>
      </c>
      <c r="I53" s="10">
        <v>28</v>
      </c>
      <c r="J53" s="10">
        <v>94641.756017076244</v>
      </c>
      <c r="K53" s="10">
        <v>-441.75601707624446</v>
      </c>
    </row>
    <row r="54" spans="1:11">
      <c r="A54" s="28" t="str">
        <f>"= $"&amp;ROUND(40.9110684484375 * (1800) -825.161220345619 * (30) + 47331.3815356158,2)</f>
        <v>= $96216.47</v>
      </c>
      <c r="I54" s="10">
        <v>29</v>
      </c>
      <c r="J54" s="10">
        <v>84938.892943419691</v>
      </c>
      <c r="K54" s="10">
        <v>-2938.8929434196907</v>
      </c>
    </row>
    <row r="55" spans="1:11">
      <c r="A55" t="s">
        <v>59</v>
      </c>
      <c r="I55" s="10">
        <v>30</v>
      </c>
      <c r="J55" s="10">
        <v>84284.315848244689</v>
      </c>
      <c r="K55" s="10">
        <v>3815.6841517553112</v>
      </c>
    </row>
    <row r="56" spans="1:11">
      <c r="A56" s="17" t="s">
        <v>60</v>
      </c>
      <c r="I56" s="10">
        <v>31</v>
      </c>
      <c r="J56" s="10">
        <v>86411.691407563441</v>
      </c>
      <c r="K56" s="10">
        <v>1688.3085924365587</v>
      </c>
    </row>
    <row r="57" spans="1:11">
      <c r="A57" t="str">
        <f xml:space="preserve"> "= "&amp;40.9110684484375 * (2800) -825.161220345619 * (5) + 47331.3815356158</f>
        <v>= 157756.567089513</v>
      </c>
      <c r="I57" s="10">
        <v>32</v>
      </c>
      <c r="J57" s="10">
        <v>87236.852627909058</v>
      </c>
      <c r="K57" s="10">
        <v>1363.1473720909416</v>
      </c>
    </row>
    <row r="58" spans="1:11">
      <c r="A58" s="28" t="str">
        <f>"= $"&amp;ROUND(40.9110684484375 * (2800) -825.161220345619 * (5) + 47331.3815356158,2)</f>
        <v>= $157756.57</v>
      </c>
      <c r="I58" s="10">
        <v>33</v>
      </c>
      <c r="J58" s="10">
        <v>85764.054163765308</v>
      </c>
      <c r="K58" s="10">
        <v>-9164.0541637653077</v>
      </c>
    </row>
    <row r="59" spans="1:11">
      <c r="I59" s="10">
        <v>34</v>
      </c>
      <c r="J59" s="10">
        <v>86411.691407563441</v>
      </c>
      <c r="K59" s="10">
        <v>-2011.6914075634413</v>
      </c>
    </row>
    <row r="60" spans="1:11">
      <c r="I60" s="10">
        <v>35</v>
      </c>
      <c r="J60" s="10">
        <v>93291.690758277808</v>
      </c>
      <c r="K60" s="10">
        <v>-2391.6907582778076</v>
      </c>
    </row>
    <row r="61" spans="1:11">
      <c r="I61" s="10">
        <v>36</v>
      </c>
      <c r="J61" s="10">
        <v>89193.644062057181</v>
      </c>
      <c r="K61" s="10">
        <v>-8193.6440620571811</v>
      </c>
    </row>
    <row r="62" spans="1:11">
      <c r="I62" s="10">
        <v>37</v>
      </c>
      <c r="J62" s="10">
        <v>97212.213477950936</v>
      </c>
      <c r="K62" s="10">
        <v>-5912.2134779509361</v>
      </c>
    </row>
    <row r="63" spans="1:11">
      <c r="I63" s="10">
        <v>38</v>
      </c>
      <c r="J63" s="10">
        <v>85764.054163765308</v>
      </c>
      <c r="K63" s="10">
        <v>-4464.0541637653077</v>
      </c>
    </row>
    <row r="64" spans="1:11">
      <c r="I64" s="10">
        <v>39</v>
      </c>
      <c r="J64" s="10">
        <v>87236.852627909058</v>
      </c>
      <c r="K64" s="10">
        <v>13463.147372090942</v>
      </c>
    </row>
    <row r="65" spans="9:11">
      <c r="I65" s="10">
        <v>40</v>
      </c>
      <c r="J65" s="10">
        <v>86411.691407563441</v>
      </c>
      <c r="K65" s="10">
        <v>788.30859243655868</v>
      </c>
    </row>
    <row r="66" spans="9:11">
      <c r="I66" s="10">
        <v>41</v>
      </c>
      <c r="J66" s="10">
        <v>93946.26785345281</v>
      </c>
      <c r="K66" s="10">
        <v>2753.7321465471905</v>
      </c>
    </row>
    <row r="67" spans="9:11" ht="15" thickBot="1">
      <c r="I67" s="11">
        <v>42</v>
      </c>
      <c r="J67" s="11">
        <v>89732.427803263738</v>
      </c>
      <c r="K67" s="11">
        <v>30967.572196736262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9E57-FE88-4C0E-B2C6-DF3B97C5F5DE}">
  <dimension ref="A1:P164"/>
  <sheetViews>
    <sheetView topLeftCell="A18" workbookViewId="0">
      <selection activeCell="F29" sqref="F29"/>
    </sheetView>
  </sheetViews>
  <sheetFormatPr defaultColWidth="12.08984375" defaultRowHeight="14.5"/>
  <cols>
    <col min="1" max="1" width="17.26953125" customWidth="1"/>
    <col min="2" max="2" width="21.36328125" bestFit="1" customWidth="1"/>
    <col min="3" max="3" width="24.81640625" bestFit="1" customWidth="1"/>
    <col min="4" max="5" width="21.6328125" bestFit="1" customWidth="1"/>
    <col min="6" max="6" width="23.90625" bestFit="1" customWidth="1"/>
    <col min="7" max="7" width="24.08984375" bestFit="1" customWidth="1"/>
    <col min="8" max="8" width="33.36328125" bestFit="1" customWidth="1"/>
    <col min="15" max="15" width="12.08984375" customWidth="1"/>
  </cols>
  <sheetData>
    <row r="1" spans="1:16">
      <c r="A1" s="30" t="s">
        <v>62</v>
      </c>
      <c r="B1" s="29"/>
      <c r="C1" s="29"/>
      <c r="D1" s="29"/>
      <c r="E1" s="29"/>
      <c r="G1" s="29"/>
      <c r="H1" s="29"/>
    </row>
    <row r="2" spans="1:16">
      <c r="A2" s="31" t="s">
        <v>63</v>
      </c>
    </row>
    <row r="3" spans="1:16">
      <c r="A3" s="29"/>
      <c r="B3" s="30"/>
      <c r="C3" s="32"/>
      <c r="D3" s="32"/>
      <c r="E3" s="29"/>
      <c r="F3" s="30"/>
      <c r="G3" s="29"/>
      <c r="H3" s="29"/>
      <c r="J3" s="14" t="s">
        <v>72</v>
      </c>
      <c r="P3" s="14" t="s">
        <v>78</v>
      </c>
    </row>
    <row r="4" spans="1:16" ht="15" thickBot="1">
      <c r="A4" s="35" t="s">
        <v>64</v>
      </c>
      <c r="B4" s="35" t="s">
        <v>65</v>
      </c>
      <c r="C4" s="35" t="s">
        <v>66</v>
      </c>
      <c r="D4" s="35" t="s">
        <v>67</v>
      </c>
      <c r="E4" s="35" t="s">
        <v>68</v>
      </c>
      <c r="F4" s="35" t="s">
        <v>71</v>
      </c>
      <c r="G4" s="36" t="s">
        <v>69</v>
      </c>
      <c r="H4" s="36" t="s">
        <v>70</v>
      </c>
      <c r="P4" t="s">
        <v>79</v>
      </c>
    </row>
    <row r="5" spans="1:16" ht="15" thickTop="1">
      <c r="A5" s="33">
        <v>1949</v>
      </c>
      <c r="B5" s="33">
        <v>28.748176000000001</v>
      </c>
      <c r="C5" s="33">
        <v>31.722159999999999</v>
      </c>
      <c r="D5" s="33">
        <v>1.4481580000000001</v>
      </c>
      <c r="E5" s="33">
        <v>1.5917600000000001</v>
      </c>
      <c r="F5" s="33">
        <v>29.002099000000001</v>
      </c>
      <c r="G5" s="33">
        <v>31.981503</v>
      </c>
      <c r="H5" s="33">
        <v>0</v>
      </c>
      <c r="P5" t="s">
        <v>82</v>
      </c>
    </row>
    <row r="6" spans="1:16">
      <c r="A6" s="33">
        <v>1950</v>
      </c>
      <c r="B6" s="33">
        <v>32.562666999999998</v>
      </c>
      <c r="C6" s="33">
        <v>35.540384000000003</v>
      </c>
      <c r="D6" s="33">
        <v>1.912887</v>
      </c>
      <c r="E6" s="33">
        <v>1.465322</v>
      </c>
      <c r="F6" s="33">
        <v>31.631955999999999</v>
      </c>
      <c r="G6" s="33">
        <v>34.615768000000003</v>
      </c>
      <c r="H6" s="33">
        <v>0</v>
      </c>
      <c r="P6" t="s">
        <v>83</v>
      </c>
    </row>
    <row r="7" spans="1:16">
      <c r="A7" s="33">
        <v>1951</v>
      </c>
      <c r="B7" s="33">
        <v>35.792150999999997</v>
      </c>
      <c r="C7" s="33">
        <v>38.750615000000003</v>
      </c>
      <c r="D7" s="33">
        <v>1.892425</v>
      </c>
      <c r="E7" s="33">
        <v>2.6215449999999998</v>
      </c>
      <c r="F7" s="33">
        <v>34.008105</v>
      </c>
      <c r="G7" s="33">
        <v>36.974029999999999</v>
      </c>
      <c r="H7" s="33">
        <v>0</v>
      </c>
    </row>
    <row r="8" spans="1:16">
      <c r="A8" s="33">
        <v>1952</v>
      </c>
      <c r="B8" s="33">
        <v>34.976731999999998</v>
      </c>
      <c r="C8" s="33">
        <v>37.916913000000001</v>
      </c>
      <c r="D8" s="33">
        <v>2.1459839999999999</v>
      </c>
      <c r="E8" s="33">
        <v>2.3651309999999999</v>
      </c>
      <c r="F8" s="33">
        <v>33.799903</v>
      </c>
      <c r="G8" s="33">
        <v>36.747824999999999</v>
      </c>
      <c r="H8" s="33">
        <v>0</v>
      </c>
    </row>
    <row r="9" spans="1:16">
      <c r="A9" s="33">
        <v>1953</v>
      </c>
      <c r="B9" s="33">
        <v>35.349336000000001</v>
      </c>
      <c r="C9" s="33">
        <v>38.180796000000001</v>
      </c>
      <c r="D9" s="33">
        <v>2.3130419999999998</v>
      </c>
      <c r="E9" s="33">
        <v>1.8660129999999999</v>
      </c>
      <c r="F9" s="33">
        <v>34.826155999999997</v>
      </c>
      <c r="G9" s="33">
        <v>37.664467999999999</v>
      </c>
      <c r="H9" s="33">
        <v>0</v>
      </c>
    </row>
    <row r="10" spans="1:16">
      <c r="A10" s="34">
        <v>1954</v>
      </c>
      <c r="B10" s="33">
        <v>33.764330000000001</v>
      </c>
      <c r="C10" s="33">
        <v>36.518430000000002</v>
      </c>
      <c r="D10" s="33">
        <v>2.3478759999999999</v>
      </c>
      <c r="E10" s="33">
        <v>1.6963010000000001</v>
      </c>
      <c r="F10" s="33">
        <v>33.877299999999998</v>
      </c>
      <c r="G10" s="33">
        <v>36.639381999999998</v>
      </c>
      <c r="H10" s="33">
        <v>0</v>
      </c>
    </row>
    <row r="11" spans="1:16">
      <c r="A11" s="33">
        <v>1955</v>
      </c>
      <c r="B11" s="33">
        <v>37.363680000000002</v>
      </c>
      <c r="C11" s="33">
        <v>40.147666999999998</v>
      </c>
      <c r="D11" s="33">
        <v>2.7899080000000001</v>
      </c>
      <c r="E11" s="33">
        <v>2.2855080000000001</v>
      </c>
      <c r="F11" s="33">
        <v>37.410105000000001</v>
      </c>
      <c r="G11" s="33">
        <v>40.207971000000001</v>
      </c>
      <c r="H11" s="33">
        <v>0</v>
      </c>
    </row>
    <row r="12" spans="1:16">
      <c r="A12" s="33">
        <v>1956</v>
      </c>
      <c r="B12" s="33">
        <v>39.771451999999996</v>
      </c>
      <c r="C12" s="33">
        <v>42.622033000000002</v>
      </c>
      <c r="D12" s="33">
        <v>3.2067410000000001</v>
      </c>
      <c r="E12" s="33">
        <v>2.9453770000000001</v>
      </c>
      <c r="F12" s="33">
        <v>38.888151000000001</v>
      </c>
      <c r="G12" s="33">
        <v>41.754252000000001</v>
      </c>
      <c r="H12" s="33">
        <v>0</v>
      </c>
    </row>
    <row r="13" spans="1:16">
      <c r="A13" s="33">
        <v>1957</v>
      </c>
      <c r="B13" s="33">
        <v>40.133484000000003</v>
      </c>
      <c r="C13" s="33">
        <v>42.982790000000001</v>
      </c>
      <c r="D13" s="33">
        <v>3.5289830000000002</v>
      </c>
      <c r="E13" s="33">
        <v>3.439441</v>
      </c>
      <c r="F13" s="33">
        <v>38.925592000000002</v>
      </c>
      <c r="G13" s="33">
        <v>41.787185999999998</v>
      </c>
      <c r="H13" s="33">
        <v>1.12E-4</v>
      </c>
    </row>
    <row r="14" spans="1:16">
      <c r="A14" s="33">
        <v>1958</v>
      </c>
      <c r="B14" s="33">
        <v>37.216321999999998</v>
      </c>
      <c r="C14" s="33">
        <v>40.133327000000001</v>
      </c>
      <c r="D14" s="33">
        <v>3.8843709999999998</v>
      </c>
      <c r="E14" s="33">
        <v>2.049839</v>
      </c>
      <c r="F14" s="33">
        <v>38.716701999999998</v>
      </c>
      <c r="G14" s="33">
        <v>41.645028000000003</v>
      </c>
      <c r="H14" s="33">
        <v>1.915E-3</v>
      </c>
    </row>
    <row r="15" spans="1:16">
      <c r="A15" s="33">
        <v>1959</v>
      </c>
      <c r="B15" s="33">
        <v>39.045216000000003</v>
      </c>
      <c r="C15" s="33">
        <v>41.948742000000003</v>
      </c>
      <c r="D15" s="33">
        <v>4.0762780000000003</v>
      </c>
      <c r="E15" s="33">
        <v>1.5338080000000001</v>
      </c>
      <c r="F15" s="33">
        <v>40.550068000000003</v>
      </c>
      <c r="G15" s="33">
        <v>43.465722</v>
      </c>
      <c r="H15" s="33">
        <v>2.1870000000000001E-3</v>
      </c>
    </row>
    <row r="16" spans="1:16">
      <c r="A16" s="33">
        <v>1960</v>
      </c>
      <c r="B16" s="33">
        <v>39.869117000000003</v>
      </c>
      <c r="C16" s="33">
        <v>42.803347000000002</v>
      </c>
      <c r="D16" s="33">
        <v>4.1876259999999998</v>
      </c>
      <c r="E16" s="33">
        <v>1.4774750000000001</v>
      </c>
      <c r="F16" s="33">
        <v>42.136750999999997</v>
      </c>
      <c r="G16" s="33">
        <v>45.086455000000001</v>
      </c>
      <c r="H16" s="33">
        <v>6.0260000000000001E-3</v>
      </c>
    </row>
    <row r="17" spans="1:16">
      <c r="A17" s="33">
        <v>1961</v>
      </c>
      <c r="B17" s="33">
        <v>40.307136</v>
      </c>
      <c r="C17" s="33">
        <v>43.279040000000002</v>
      </c>
      <c r="D17" s="33">
        <v>4.4369009999999998</v>
      </c>
      <c r="E17" s="33">
        <v>1.376584</v>
      </c>
      <c r="F17" s="33">
        <v>42.758243</v>
      </c>
      <c r="G17" s="33">
        <v>45.737836999999999</v>
      </c>
      <c r="H17" s="33">
        <v>1.9678000000000001E-2</v>
      </c>
    </row>
    <row r="18" spans="1:16">
      <c r="A18" s="33">
        <v>1962</v>
      </c>
      <c r="B18" s="33">
        <v>41.731884999999998</v>
      </c>
      <c r="C18" s="33">
        <v>44.875723999999998</v>
      </c>
      <c r="D18" s="33">
        <v>4.9942789999999997</v>
      </c>
      <c r="E18" s="33">
        <v>1.4725360000000001</v>
      </c>
      <c r="F18" s="33">
        <v>44.680770000000003</v>
      </c>
      <c r="G18" s="33">
        <v>47.826436999999999</v>
      </c>
      <c r="H18" s="33">
        <v>2.6394000000000001E-2</v>
      </c>
    </row>
    <row r="19" spans="1:16">
      <c r="A19" s="33">
        <v>1963</v>
      </c>
      <c r="B19" s="33">
        <v>44.037180999999997</v>
      </c>
      <c r="C19" s="33">
        <v>47.171759000000002</v>
      </c>
      <c r="D19" s="33">
        <v>5.0866540000000002</v>
      </c>
      <c r="E19" s="33">
        <v>1.835183</v>
      </c>
      <c r="F19" s="33">
        <v>46.509283000000003</v>
      </c>
      <c r="G19" s="33">
        <v>49.644195000000003</v>
      </c>
      <c r="H19" s="33">
        <v>3.8147E-2</v>
      </c>
    </row>
    <row r="20" spans="1:16">
      <c r="A20" s="33">
        <v>1964</v>
      </c>
      <c r="B20" s="33">
        <v>45.788950999999997</v>
      </c>
      <c r="C20" s="33">
        <v>49.054017999999999</v>
      </c>
      <c r="D20" s="33">
        <v>5.4472959999999997</v>
      </c>
      <c r="E20" s="33">
        <v>1.8146610000000001</v>
      </c>
      <c r="F20" s="33">
        <v>48.543050000000001</v>
      </c>
      <c r="G20" s="33">
        <v>51.814788</v>
      </c>
      <c r="H20" s="33">
        <v>3.9819E-2</v>
      </c>
    </row>
    <row r="21" spans="1:16">
      <c r="A21" s="33">
        <v>1965</v>
      </c>
      <c r="B21" s="33">
        <v>47.234901999999998</v>
      </c>
      <c r="C21" s="33">
        <v>50.673881999999999</v>
      </c>
      <c r="D21" s="33">
        <v>5.8919350000000001</v>
      </c>
      <c r="E21" s="33">
        <v>1.8289329999999999</v>
      </c>
      <c r="F21" s="33">
        <v>50.576504</v>
      </c>
      <c r="G21" s="33">
        <v>54.015000999999998</v>
      </c>
      <c r="H21" s="33">
        <v>4.3164000000000001E-2</v>
      </c>
      <c r="J21" s="14" t="s">
        <v>73</v>
      </c>
      <c r="P21" s="14" t="s">
        <v>78</v>
      </c>
    </row>
    <row r="22" spans="1:16">
      <c r="A22" s="33">
        <v>1966</v>
      </c>
      <c r="B22" s="33">
        <v>50.035367000000001</v>
      </c>
      <c r="C22" s="33">
        <v>53.531987000000001</v>
      </c>
      <c r="D22" s="33">
        <v>6.1458320000000004</v>
      </c>
      <c r="E22" s="33">
        <v>1.829067</v>
      </c>
      <c r="F22" s="33">
        <v>53.513987</v>
      </c>
      <c r="G22" s="33">
        <v>57.014332000000003</v>
      </c>
      <c r="H22" s="33">
        <v>6.4158000000000007E-2</v>
      </c>
      <c r="P22" t="s">
        <v>79</v>
      </c>
    </row>
    <row r="23" spans="1:16">
      <c r="A23" s="33">
        <v>1967</v>
      </c>
      <c r="B23" s="33">
        <v>52.597132000000002</v>
      </c>
      <c r="C23" s="33">
        <v>56.375801000000003</v>
      </c>
      <c r="D23" s="33">
        <v>6.1591550000000002</v>
      </c>
      <c r="E23" s="33">
        <v>2.115402</v>
      </c>
      <c r="F23" s="33">
        <v>55.126873000000003</v>
      </c>
      <c r="G23" s="33">
        <v>58.904521000000003</v>
      </c>
      <c r="H23" s="33">
        <v>8.8456000000000007E-2</v>
      </c>
      <c r="P23" t="s">
        <v>84</v>
      </c>
    </row>
    <row r="24" spans="1:16">
      <c r="A24" s="33">
        <v>1968</v>
      </c>
      <c r="B24" s="33">
        <v>54.306187000000001</v>
      </c>
      <c r="C24" s="33">
        <v>58.220376000000002</v>
      </c>
      <c r="D24" s="33">
        <v>6.9051140000000002</v>
      </c>
      <c r="E24" s="33">
        <v>1.998489</v>
      </c>
      <c r="F24" s="33">
        <v>58.502470000000002</v>
      </c>
      <c r="G24" s="33">
        <v>62.414507</v>
      </c>
      <c r="H24" s="33">
        <v>0.14153399999999999</v>
      </c>
      <c r="P24" t="s">
        <v>83</v>
      </c>
    </row>
    <row r="25" spans="1:16">
      <c r="A25" s="33">
        <v>1969</v>
      </c>
      <c r="B25" s="33">
        <v>56.285569000000002</v>
      </c>
      <c r="C25" s="33">
        <v>60.534182000000001</v>
      </c>
      <c r="D25" s="33">
        <v>7.6762160000000002</v>
      </c>
      <c r="E25" s="33">
        <v>2.1256590000000002</v>
      </c>
      <c r="F25" s="33">
        <v>61.361750999999998</v>
      </c>
      <c r="G25" s="33">
        <v>65.614019999999996</v>
      </c>
      <c r="H25" s="33">
        <v>0.153722</v>
      </c>
    </row>
    <row r="26" spans="1:16">
      <c r="A26" s="33">
        <v>1970</v>
      </c>
      <c r="B26" s="33">
        <v>59.186070999999998</v>
      </c>
      <c r="C26" s="33">
        <v>63.495438999999998</v>
      </c>
      <c r="D26" s="33">
        <v>8.3416149999999991</v>
      </c>
      <c r="E26" s="33">
        <v>2.6321349999999999</v>
      </c>
      <c r="F26" s="33">
        <v>63.522269000000001</v>
      </c>
      <c r="G26" s="33">
        <v>67.838324999999998</v>
      </c>
      <c r="H26" s="33">
        <v>0.239347</v>
      </c>
    </row>
    <row r="27" spans="1:16">
      <c r="A27" s="33">
        <v>1971</v>
      </c>
      <c r="B27" s="33">
        <v>58.041559999999997</v>
      </c>
      <c r="C27" s="33">
        <v>62.716712000000001</v>
      </c>
      <c r="D27" s="33">
        <v>9.53477</v>
      </c>
      <c r="E27" s="33">
        <v>2.1508980000000002</v>
      </c>
      <c r="F27" s="33">
        <v>64.595645000000005</v>
      </c>
      <c r="G27" s="33">
        <v>69.282843</v>
      </c>
      <c r="H27" s="33">
        <v>0.412939</v>
      </c>
    </row>
    <row r="28" spans="1:16">
      <c r="A28" s="33">
        <v>1972</v>
      </c>
      <c r="B28" s="33">
        <v>58.937904000000003</v>
      </c>
      <c r="C28" s="33">
        <v>63.903663999999999</v>
      </c>
      <c r="D28" s="33">
        <v>11.387141</v>
      </c>
      <c r="E28" s="33">
        <v>2.1183100000000001</v>
      </c>
      <c r="F28" s="33">
        <v>67.695880000000002</v>
      </c>
      <c r="G28" s="33">
        <v>72.687866999999997</v>
      </c>
      <c r="H28" s="33">
        <v>0.58375200000000005</v>
      </c>
    </row>
    <row r="29" spans="1:16">
      <c r="A29" s="33">
        <v>1973</v>
      </c>
      <c r="B29" s="33">
        <v>58.241491000000003</v>
      </c>
      <c r="C29" s="33">
        <v>63.562604999999998</v>
      </c>
      <c r="D29" s="33">
        <v>14.613144999999999</v>
      </c>
      <c r="E29" s="33">
        <v>2.0330859999999999</v>
      </c>
      <c r="F29" s="33">
        <v>70.313860000000005</v>
      </c>
      <c r="G29" s="33">
        <v>75.683689999999999</v>
      </c>
      <c r="H29" s="33">
        <v>0.91017700000000001</v>
      </c>
    </row>
    <row r="30" spans="1:16">
      <c r="A30" s="33">
        <v>1974</v>
      </c>
      <c r="B30" s="33">
        <v>56.330758000000003</v>
      </c>
      <c r="C30" s="33">
        <v>62.344692000000002</v>
      </c>
      <c r="D30" s="33">
        <v>14.304275000000001</v>
      </c>
      <c r="E30" s="33">
        <v>2.2033659999999999</v>
      </c>
      <c r="F30" s="33">
        <v>67.905124000000001</v>
      </c>
      <c r="G30" s="33">
        <v>73.962368999999995</v>
      </c>
      <c r="H30" s="33">
        <v>1.2720830000000001</v>
      </c>
    </row>
    <row r="31" spans="1:16">
      <c r="A31" s="33">
        <v>1975</v>
      </c>
      <c r="B31" s="33">
        <v>54.733272999999997</v>
      </c>
      <c r="C31" s="33">
        <v>61.320191000000001</v>
      </c>
      <c r="D31" s="33">
        <v>14.032389</v>
      </c>
      <c r="E31" s="33">
        <v>2.323251</v>
      </c>
      <c r="F31" s="33">
        <v>65.356532000000001</v>
      </c>
      <c r="G31" s="33">
        <v>71.964552999999995</v>
      </c>
      <c r="H31" s="33">
        <v>1.8997980000000001</v>
      </c>
    </row>
    <row r="32" spans="1:16">
      <c r="A32" s="33">
        <v>1976</v>
      </c>
      <c r="B32" s="33">
        <v>54.722895999999999</v>
      </c>
      <c r="C32" s="33">
        <v>61.561168000000002</v>
      </c>
      <c r="D32" s="33">
        <v>16.760058999999998</v>
      </c>
      <c r="E32" s="33">
        <v>2.1716880000000001</v>
      </c>
      <c r="F32" s="33">
        <v>69.107175999999995</v>
      </c>
      <c r="G32" s="33">
        <v>75.974825999999993</v>
      </c>
      <c r="H32" s="33">
        <v>2.1111209999999998</v>
      </c>
    </row>
    <row r="33" spans="1:16">
      <c r="A33" s="33">
        <v>1977</v>
      </c>
      <c r="B33" s="33">
        <v>55.100782000000002</v>
      </c>
      <c r="C33" s="33">
        <v>62.011510999999999</v>
      </c>
      <c r="D33" s="33">
        <v>19.948131</v>
      </c>
      <c r="E33" s="33">
        <v>2.0518909999999999</v>
      </c>
      <c r="F33" s="33">
        <v>70.991179000000002</v>
      </c>
      <c r="G33" s="33">
        <v>77.961330000000004</v>
      </c>
      <c r="H33" s="33">
        <v>2.701762</v>
      </c>
    </row>
    <row r="34" spans="1:16">
      <c r="A34" s="33">
        <v>1978</v>
      </c>
      <c r="B34" s="33">
        <v>55.074117999999999</v>
      </c>
      <c r="C34" s="33">
        <v>63.103684000000001</v>
      </c>
      <c r="D34" s="33">
        <v>19.106169999999999</v>
      </c>
      <c r="E34" s="33">
        <v>1.9204369999999999</v>
      </c>
      <c r="F34" s="33">
        <v>71.853521999999998</v>
      </c>
      <c r="G34" s="33">
        <v>79.950406000000001</v>
      </c>
      <c r="H34" s="33">
        <v>3.0241259999999999</v>
      </c>
    </row>
    <row r="35" spans="1:16">
      <c r="A35" s="33">
        <v>1979</v>
      </c>
      <c r="B35" s="33">
        <v>58.005609</v>
      </c>
      <c r="C35" s="33">
        <v>65.904290000000003</v>
      </c>
      <c r="D35" s="33">
        <v>19.459817000000001</v>
      </c>
      <c r="E35" s="33">
        <v>2.8551139999999999</v>
      </c>
      <c r="F35" s="33">
        <v>72.890521000000007</v>
      </c>
      <c r="G35" s="33">
        <v>80.858583999999993</v>
      </c>
      <c r="H35" s="33">
        <v>2.775827</v>
      </c>
    </row>
    <row r="36" spans="1:16">
      <c r="A36" s="33">
        <v>1980</v>
      </c>
      <c r="B36" s="33">
        <v>59.007872999999996</v>
      </c>
      <c r="C36" s="33">
        <v>67.175383999999994</v>
      </c>
      <c r="D36" s="33">
        <v>15.796234999999999</v>
      </c>
      <c r="E36" s="33">
        <v>3.6947709999999998</v>
      </c>
      <c r="F36" s="33">
        <v>69.827758000000003</v>
      </c>
      <c r="G36" s="33">
        <v>78.066668000000007</v>
      </c>
      <c r="H36" s="33">
        <v>2.739169</v>
      </c>
    </row>
    <row r="37" spans="1:16">
      <c r="A37" s="33">
        <v>1981</v>
      </c>
      <c r="B37" s="33">
        <v>58.529328999999997</v>
      </c>
      <c r="C37" s="33">
        <v>66.950605999999993</v>
      </c>
      <c r="D37" s="33">
        <v>13.719027000000001</v>
      </c>
      <c r="E37" s="33">
        <v>4.3072410000000003</v>
      </c>
      <c r="F37" s="33">
        <v>67.571093000000005</v>
      </c>
      <c r="G37" s="33">
        <v>76.105776000000006</v>
      </c>
      <c r="H37" s="33">
        <v>3.0075889999999998</v>
      </c>
    </row>
    <row r="38" spans="1:16">
      <c r="A38" s="33">
        <v>1982</v>
      </c>
      <c r="B38" s="33">
        <v>57.457822</v>
      </c>
      <c r="C38" s="33">
        <v>66.568607</v>
      </c>
      <c r="D38" s="33">
        <v>11.861081</v>
      </c>
      <c r="E38" s="33">
        <v>4.6076009999999998</v>
      </c>
      <c r="F38" s="33">
        <v>63.888373999999999</v>
      </c>
      <c r="G38" s="33">
        <v>73.099185000000006</v>
      </c>
      <c r="H38" s="33">
        <v>3.131148</v>
      </c>
      <c r="J38" s="14" t="s">
        <v>74</v>
      </c>
      <c r="P38" s="14" t="s">
        <v>78</v>
      </c>
    </row>
    <row r="39" spans="1:16">
      <c r="A39" s="33">
        <v>1983</v>
      </c>
      <c r="B39" s="33">
        <v>54.415961000000003</v>
      </c>
      <c r="C39" s="33">
        <v>64.114121999999995</v>
      </c>
      <c r="D39" s="33">
        <v>11.751802</v>
      </c>
      <c r="E39" s="33">
        <v>3.6929310000000002</v>
      </c>
      <c r="F39" s="33">
        <v>63.151857999999997</v>
      </c>
      <c r="G39" s="33">
        <v>72.970566000000005</v>
      </c>
      <c r="H39" s="33">
        <v>3.2025489999999999</v>
      </c>
      <c r="P39" t="s">
        <v>79</v>
      </c>
    </row>
    <row r="40" spans="1:16">
      <c r="A40" s="33">
        <v>1984</v>
      </c>
      <c r="B40" s="33">
        <v>58.849156000000001</v>
      </c>
      <c r="C40" s="33">
        <v>68.839550000000003</v>
      </c>
      <c r="D40" s="33">
        <v>12.470726000000001</v>
      </c>
      <c r="E40" s="33">
        <v>3.7861470000000002</v>
      </c>
      <c r="F40" s="33">
        <v>66.505983999999998</v>
      </c>
      <c r="G40" s="33">
        <v>76.631701000000007</v>
      </c>
      <c r="H40" s="33">
        <v>3.5525310000000001</v>
      </c>
      <c r="P40" t="s">
        <v>85</v>
      </c>
    </row>
    <row r="41" spans="1:16">
      <c r="A41" s="33">
        <v>1985</v>
      </c>
      <c r="B41" s="33">
        <v>57.538724000000002</v>
      </c>
      <c r="C41" s="33">
        <v>67.698303999999993</v>
      </c>
      <c r="D41" s="33">
        <v>11.780575000000001</v>
      </c>
      <c r="E41" s="33">
        <v>4.1961779999999997</v>
      </c>
      <c r="F41" s="33">
        <v>66.093149999999994</v>
      </c>
      <c r="G41" s="33">
        <v>76.392385000000004</v>
      </c>
      <c r="H41" s="33">
        <v>4.0755629999999998</v>
      </c>
      <c r="P41" t="s">
        <v>83</v>
      </c>
    </row>
    <row r="42" spans="1:16">
      <c r="A42" s="33">
        <v>1986</v>
      </c>
      <c r="B42" s="33">
        <v>56.575231000000002</v>
      </c>
      <c r="C42" s="33">
        <v>67.066479999999999</v>
      </c>
      <c r="D42" s="33">
        <v>14.151401999999999</v>
      </c>
      <c r="E42" s="33">
        <v>4.0214790000000002</v>
      </c>
      <c r="F42" s="33">
        <v>66.033275000000003</v>
      </c>
      <c r="G42" s="33">
        <v>76.647004999999993</v>
      </c>
      <c r="H42" s="33">
        <v>4.380109</v>
      </c>
    </row>
    <row r="43" spans="1:16">
      <c r="A43" s="33">
        <v>1987</v>
      </c>
      <c r="B43" s="33">
        <v>57.166744999999999</v>
      </c>
      <c r="C43" s="33">
        <v>67.542484999999999</v>
      </c>
      <c r="D43" s="33">
        <v>15.398223</v>
      </c>
      <c r="E43" s="33">
        <v>3.8119499999999999</v>
      </c>
      <c r="F43" s="33">
        <v>68.520615000000006</v>
      </c>
      <c r="G43" s="33">
        <v>79.054456000000002</v>
      </c>
      <c r="H43" s="33">
        <v>4.753933</v>
      </c>
    </row>
    <row r="44" spans="1:16">
      <c r="A44" s="33">
        <v>1988</v>
      </c>
      <c r="B44" s="33">
        <v>57.874997</v>
      </c>
      <c r="C44" s="33">
        <v>68.918718999999996</v>
      </c>
      <c r="D44" s="33">
        <v>17.295929999999998</v>
      </c>
      <c r="E44" s="33">
        <v>4.3664529999999999</v>
      </c>
      <c r="F44" s="33">
        <v>71.557051000000001</v>
      </c>
      <c r="G44" s="33">
        <v>82.709171999999995</v>
      </c>
      <c r="H44" s="33">
        <v>5.5869679999999997</v>
      </c>
    </row>
    <row r="45" spans="1:16">
      <c r="A45" s="33">
        <v>1989</v>
      </c>
      <c r="B45" s="33">
        <v>57.482678999999997</v>
      </c>
      <c r="C45" s="33">
        <v>69.320071999999996</v>
      </c>
      <c r="D45" s="33">
        <v>18.766297000000002</v>
      </c>
      <c r="E45" s="33">
        <v>4.6608989999999997</v>
      </c>
      <c r="F45" s="33">
        <v>72.911156000000005</v>
      </c>
      <c r="G45" s="33">
        <v>84.785998000000006</v>
      </c>
      <c r="H45" s="33">
        <v>5.6021609999999997</v>
      </c>
    </row>
    <row r="46" spans="1:16">
      <c r="A46" s="33">
        <v>1990</v>
      </c>
      <c r="B46" s="33">
        <v>58.559601999999998</v>
      </c>
      <c r="C46" s="33">
        <v>70.704628999999997</v>
      </c>
      <c r="D46" s="33">
        <v>18.817257999999999</v>
      </c>
      <c r="E46" s="33">
        <v>4.7524839999999999</v>
      </c>
      <c r="F46" s="33">
        <v>72.332203000000007</v>
      </c>
      <c r="G46" s="33">
        <v>84.485118</v>
      </c>
      <c r="H46" s="33">
        <v>6.1043500000000002</v>
      </c>
    </row>
    <row r="47" spans="1:16">
      <c r="A47" s="33">
        <v>1991</v>
      </c>
      <c r="B47" s="33">
        <v>57.871727</v>
      </c>
      <c r="C47" s="33">
        <v>70.362375</v>
      </c>
      <c r="D47" s="33">
        <v>18.334821000000002</v>
      </c>
      <c r="E47" s="33">
        <v>5.1409649999999996</v>
      </c>
      <c r="F47" s="33">
        <v>71.880347999999998</v>
      </c>
      <c r="G47" s="33">
        <v>84.437961999999999</v>
      </c>
      <c r="H47" s="33">
        <v>6.4221320000000004</v>
      </c>
    </row>
    <row r="48" spans="1:16">
      <c r="A48" s="33">
        <v>1992</v>
      </c>
      <c r="B48" s="33">
        <v>57.655056999999999</v>
      </c>
      <c r="C48" s="33">
        <v>69.955616000000006</v>
      </c>
      <c r="D48" s="33">
        <v>19.372204</v>
      </c>
      <c r="E48" s="33">
        <v>4.9369420000000002</v>
      </c>
      <c r="F48" s="33">
        <v>73.395685999999998</v>
      </c>
      <c r="G48" s="33">
        <v>85.782977000000002</v>
      </c>
      <c r="H48" s="33">
        <v>6.4792059999999996</v>
      </c>
    </row>
    <row r="49" spans="1:16">
      <c r="A49" s="33">
        <v>1993</v>
      </c>
      <c r="B49" s="33">
        <v>55.822082000000002</v>
      </c>
      <c r="C49" s="33">
        <v>68.315359999999998</v>
      </c>
      <c r="D49" s="33">
        <v>21.272542000000001</v>
      </c>
      <c r="E49" s="33">
        <v>4.2583659999999997</v>
      </c>
      <c r="F49" s="33">
        <v>74.835705000000004</v>
      </c>
      <c r="G49" s="33">
        <v>87.42362</v>
      </c>
      <c r="H49" s="33">
        <v>6.4104989999999997</v>
      </c>
    </row>
    <row r="50" spans="1:16">
      <c r="A50" s="33">
        <v>1994</v>
      </c>
      <c r="B50" s="33">
        <v>58.043638000000001</v>
      </c>
      <c r="C50" s="33">
        <v>70.725632000000004</v>
      </c>
      <c r="D50" s="33">
        <v>22.389927</v>
      </c>
      <c r="E50" s="33">
        <v>4.0611459999999999</v>
      </c>
      <c r="F50" s="33">
        <v>76.256399999999999</v>
      </c>
      <c r="G50" s="33">
        <v>89.091330999999997</v>
      </c>
      <c r="H50" s="33">
        <v>6.6938769999999996</v>
      </c>
    </row>
    <row r="51" spans="1:16">
      <c r="A51" s="33">
        <v>1995</v>
      </c>
      <c r="B51" s="33">
        <v>57.540134999999999</v>
      </c>
      <c r="C51" s="33">
        <v>71.173993999999993</v>
      </c>
      <c r="D51" s="33">
        <v>22.260473000000001</v>
      </c>
      <c r="E51" s="33">
        <v>4.5108680000000003</v>
      </c>
      <c r="F51" s="33">
        <v>77.259296000000006</v>
      </c>
      <c r="G51" s="33">
        <v>91.029071000000002</v>
      </c>
      <c r="H51" s="33">
        <v>7.0754359999999998</v>
      </c>
    </row>
    <row r="52" spans="1:16">
      <c r="A52" s="33">
        <v>1996</v>
      </c>
      <c r="B52" s="33">
        <v>58.387225000000001</v>
      </c>
      <c r="C52" s="33">
        <v>72.486071999999993</v>
      </c>
      <c r="D52" s="33">
        <v>23.701778000000001</v>
      </c>
      <c r="E52" s="33">
        <v>4.6332659999999999</v>
      </c>
      <c r="F52" s="33">
        <v>79.784722000000002</v>
      </c>
      <c r="G52" s="33">
        <v>94.022217999999995</v>
      </c>
      <c r="H52" s="33">
        <v>7.0866740000000004</v>
      </c>
    </row>
    <row r="53" spans="1:16">
      <c r="A53" s="33">
        <v>1997</v>
      </c>
      <c r="B53" s="33">
        <v>58.856690999999998</v>
      </c>
      <c r="C53" s="33">
        <v>72.471913000000001</v>
      </c>
      <c r="D53" s="33">
        <v>25.215347000000001</v>
      </c>
      <c r="E53" s="33">
        <v>4.5139930000000001</v>
      </c>
      <c r="F53" s="33">
        <v>80.873463999999998</v>
      </c>
      <c r="G53" s="33">
        <v>94.602200999999994</v>
      </c>
      <c r="H53" s="33">
        <v>6.5969920000000002</v>
      </c>
    </row>
    <row r="54" spans="1:16">
      <c r="A54" s="33">
        <v>1998</v>
      </c>
      <c r="B54" s="33">
        <v>59.314082999999997</v>
      </c>
      <c r="C54" s="33">
        <v>72.876230000000007</v>
      </c>
      <c r="D54" s="33">
        <v>26.580687000000001</v>
      </c>
      <c r="E54" s="33">
        <v>4.2991999999999999</v>
      </c>
      <c r="F54" s="33">
        <v>81.368979999999993</v>
      </c>
      <c r="G54" s="33">
        <v>95.017911999999995</v>
      </c>
      <c r="H54" s="33">
        <v>7.0678089999999996</v>
      </c>
    </row>
    <row r="55" spans="1:16">
      <c r="A55" s="33">
        <v>1999</v>
      </c>
      <c r="B55" s="33">
        <v>57.614480999999998</v>
      </c>
      <c r="C55" s="33">
        <v>71.742196000000007</v>
      </c>
      <c r="D55" s="33">
        <v>27.252254000000001</v>
      </c>
      <c r="E55" s="33">
        <v>3.714985</v>
      </c>
      <c r="F55" s="33">
        <v>82.427167999999995</v>
      </c>
      <c r="G55" s="33">
        <v>96.651965000000004</v>
      </c>
      <c r="H55" s="33">
        <v>7.6102559999999997</v>
      </c>
      <c r="J55" s="14" t="s">
        <v>75</v>
      </c>
      <c r="P55" s="14" t="s">
        <v>78</v>
      </c>
    </row>
    <row r="56" spans="1:16">
      <c r="A56" s="33">
        <v>2000</v>
      </c>
      <c r="B56" s="33">
        <v>57.366024000000003</v>
      </c>
      <c r="C56" s="33">
        <v>71.332158000000007</v>
      </c>
      <c r="D56" s="33">
        <v>28.972788000000001</v>
      </c>
      <c r="E56" s="33">
        <v>4.0058629999999997</v>
      </c>
      <c r="F56" s="33">
        <v>84.730573000000007</v>
      </c>
      <c r="G56" s="33">
        <v>98.814473000000007</v>
      </c>
      <c r="H56" s="33">
        <v>7.862349</v>
      </c>
      <c r="P56" t="s">
        <v>79</v>
      </c>
    </row>
    <row r="57" spans="1:16">
      <c r="A57" s="33">
        <v>2001</v>
      </c>
      <c r="B57" s="33">
        <v>58.541347999999999</v>
      </c>
      <c r="C57" s="33">
        <v>71.734566999999998</v>
      </c>
      <c r="D57" s="33">
        <v>30.157055</v>
      </c>
      <c r="E57" s="33">
        <v>3.7706710000000001</v>
      </c>
      <c r="F57" s="33">
        <v>82.901595999999998</v>
      </c>
      <c r="G57" s="33">
        <v>96.168164000000004</v>
      </c>
      <c r="H57" s="33">
        <v>8.0288529999999998</v>
      </c>
      <c r="P57" t="s">
        <v>86</v>
      </c>
    </row>
    <row r="58" spans="1:16">
      <c r="A58" s="33">
        <v>2002</v>
      </c>
      <c r="B58" s="33">
        <v>56.833672999999997</v>
      </c>
      <c r="C58" s="33">
        <v>70.713029000000006</v>
      </c>
      <c r="D58" s="33">
        <v>29.408183000000001</v>
      </c>
      <c r="E58" s="33">
        <v>3.6687219999999998</v>
      </c>
      <c r="F58" s="33">
        <v>83.698975000000004</v>
      </c>
      <c r="G58" s="33">
        <v>97.645140999999995</v>
      </c>
      <c r="H58" s="33">
        <v>8.145429</v>
      </c>
      <c r="P58" t="s">
        <v>83</v>
      </c>
    </row>
    <row r="59" spans="1:16">
      <c r="A59" s="33">
        <v>2003</v>
      </c>
      <c r="B59" s="33">
        <v>56.032783999999999</v>
      </c>
      <c r="C59" s="33">
        <v>69.938280000000006</v>
      </c>
      <c r="D59" s="33">
        <v>31.061029000000001</v>
      </c>
      <c r="E59" s="33">
        <v>4.0542189999999998</v>
      </c>
      <c r="F59" s="33">
        <v>84.013527999999994</v>
      </c>
      <c r="G59" s="33">
        <v>97.942622</v>
      </c>
      <c r="H59" s="33">
        <v>7.9588580000000002</v>
      </c>
    </row>
    <row r="60" spans="1:16">
      <c r="A60" s="33">
        <v>2004</v>
      </c>
      <c r="B60" s="33">
        <v>55.942348000000003</v>
      </c>
      <c r="C60" s="33">
        <v>70.232901999999996</v>
      </c>
      <c r="D60" s="33">
        <v>33.543726999999997</v>
      </c>
      <c r="E60" s="33">
        <v>4.4339810000000002</v>
      </c>
      <c r="F60" s="33">
        <v>85.818797000000004</v>
      </c>
      <c r="G60" s="33">
        <v>100.160004</v>
      </c>
      <c r="H60" s="33">
        <v>8.2219850000000001</v>
      </c>
    </row>
    <row r="61" spans="1:16">
      <c r="A61" s="33">
        <v>2005</v>
      </c>
      <c r="B61" s="33">
        <v>55.044001999999999</v>
      </c>
      <c r="C61" s="33">
        <v>69.434000999999995</v>
      </c>
      <c r="D61" s="33">
        <v>34.709032000000001</v>
      </c>
      <c r="E61" s="33">
        <v>4.5599020000000001</v>
      </c>
      <c r="F61" s="33">
        <v>85.794213999999997</v>
      </c>
      <c r="G61" s="33">
        <v>100.28150100000001</v>
      </c>
      <c r="H61" s="33">
        <v>8.1608099999999997</v>
      </c>
    </row>
    <row r="62" spans="1:16">
      <c r="A62" s="33">
        <v>2006</v>
      </c>
      <c r="B62" s="33">
        <v>55.937854000000002</v>
      </c>
      <c r="C62" s="33">
        <v>70.751868999999999</v>
      </c>
      <c r="D62" s="33">
        <v>34.678919</v>
      </c>
      <c r="E62" s="33">
        <v>4.8725769999999997</v>
      </c>
      <c r="F62" s="33">
        <v>84.702034999999995</v>
      </c>
      <c r="G62" s="33">
        <v>99.629524000000004</v>
      </c>
      <c r="H62" s="33">
        <v>8.2154140000000009</v>
      </c>
    </row>
    <row r="63" spans="1:16">
      <c r="A63" s="33">
        <v>2007</v>
      </c>
      <c r="B63" s="33">
        <v>56.435648999999998</v>
      </c>
      <c r="C63" s="33">
        <v>71.419022999999996</v>
      </c>
      <c r="D63" s="33">
        <v>34.703625000000002</v>
      </c>
      <c r="E63" s="33">
        <v>5.483466</v>
      </c>
      <c r="F63" s="33">
        <v>86.211380000000005</v>
      </c>
      <c r="G63" s="33">
        <v>101.31413000000001</v>
      </c>
      <c r="H63" s="33">
        <v>8.4553639999999994</v>
      </c>
    </row>
    <row r="64" spans="1:16">
      <c r="A64" s="33">
        <v>2008</v>
      </c>
      <c r="B64" s="33">
        <v>57.587014000000003</v>
      </c>
      <c r="C64" s="33">
        <v>73.233666999999997</v>
      </c>
      <c r="D64" s="33">
        <v>32.993293999999999</v>
      </c>
      <c r="E64" s="33">
        <v>7.0627449999999996</v>
      </c>
      <c r="F64" s="33">
        <v>83.551079999999999</v>
      </c>
      <c r="G64" s="33">
        <v>99.292861000000002</v>
      </c>
      <c r="H64" s="33">
        <v>8.4272969999999994</v>
      </c>
    </row>
    <row r="65" spans="1:16">
      <c r="A65" s="33">
        <v>2009</v>
      </c>
      <c r="B65" s="33">
        <v>56.670273999999999</v>
      </c>
      <c r="C65" s="33">
        <v>72.681077999999999</v>
      </c>
      <c r="D65" s="33">
        <v>29.705994</v>
      </c>
      <c r="E65" s="33">
        <v>6.965738</v>
      </c>
      <c r="F65" s="33">
        <v>78.486600999999993</v>
      </c>
      <c r="G65" s="33">
        <v>94.596985000000004</v>
      </c>
      <c r="H65" s="33">
        <v>8.3560189999999999</v>
      </c>
    </row>
    <row r="66" spans="1:16">
      <c r="A66" s="33">
        <v>2010</v>
      </c>
      <c r="B66" s="33">
        <v>58.206642000000002</v>
      </c>
      <c r="C66" s="33">
        <v>74.769216999999998</v>
      </c>
      <c r="D66" s="33">
        <v>29.877210999999999</v>
      </c>
      <c r="E66" s="33">
        <v>8.2342300000000002</v>
      </c>
      <c r="F66" s="33">
        <v>81.412091000000004</v>
      </c>
      <c r="G66" s="33">
        <v>98.016396999999998</v>
      </c>
      <c r="H66" s="33">
        <v>8.4344330000000003</v>
      </c>
    </row>
    <row r="67" spans="1:16">
      <c r="A67" s="33">
        <v>2011</v>
      </c>
      <c r="B67" s="33">
        <v>60.563478000000003</v>
      </c>
      <c r="C67" s="33">
        <v>78.002358000000001</v>
      </c>
      <c r="D67" s="33">
        <v>28.719733000000002</v>
      </c>
      <c r="E67" s="33">
        <v>10.458598</v>
      </c>
      <c r="F67" s="33">
        <v>79.896456999999998</v>
      </c>
      <c r="G67" s="33">
        <v>97.366496999999995</v>
      </c>
      <c r="H67" s="33">
        <v>8.2686980000000005</v>
      </c>
    </row>
    <row r="68" spans="1:16">
      <c r="A68" s="33">
        <v>2012</v>
      </c>
      <c r="B68" s="33">
        <v>62.342412000000003</v>
      </c>
      <c r="C68" s="33">
        <v>79.251064</v>
      </c>
      <c r="D68" s="33">
        <v>27.074759</v>
      </c>
      <c r="E68" s="33">
        <v>11.356824</v>
      </c>
      <c r="F68" s="33">
        <v>77.946105000000003</v>
      </c>
      <c r="G68" s="33">
        <v>94.976067</v>
      </c>
      <c r="H68" s="33">
        <v>8.0502819999999993</v>
      </c>
    </row>
    <row r="69" spans="1:16">
      <c r="A69" s="29"/>
      <c r="B69" s="29"/>
      <c r="C69" s="29"/>
      <c r="D69" s="29"/>
      <c r="E69" s="29"/>
      <c r="F69" s="29"/>
      <c r="G69" s="29"/>
      <c r="H69" s="29"/>
    </row>
    <row r="72" spans="1:16">
      <c r="A72" s="14" t="s">
        <v>93</v>
      </c>
      <c r="C72" s="14" t="s">
        <v>95</v>
      </c>
      <c r="J72" s="14" t="s">
        <v>76</v>
      </c>
      <c r="P72" s="14" t="s">
        <v>78</v>
      </c>
    </row>
    <row r="73" spans="1:16" ht="15" thickBot="1">
      <c r="P73" t="s">
        <v>79</v>
      </c>
    </row>
    <row r="74" spans="1:16">
      <c r="A74" s="13" t="s">
        <v>11</v>
      </c>
      <c r="B74" s="13"/>
      <c r="P74" t="s">
        <v>87</v>
      </c>
    </row>
    <row r="75" spans="1:16">
      <c r="A75" s="10" t="s">
        <v>12</v>
      </c>
      <c r="B75" s="10">
        <v>0.9701663031364568</v>
      </c>
      <c r="P75" t="s">
        <v>83</v>
      </c>
    </row>
    <row r="76" spans="1:16">
      <c r="A76" s="10" t="s">
        <v>13</v>
      </c>
      <c r="B76" s="10">
        <v>0.94122265574145947</v>
      </c>
      <c r="P76" t="s">
        <v>89</v>
      </c>
    </row>
    <row r="77" spans="1:16">
      <c r="A77" s="10" t="s">
        <v>14</v>
      </c>
      <c r="B77" s="10">
        <v>0.94027463405987011</v>
      </c>
    </row>
    <row r="78" spans="1:16">
      <c r="A78" s="10" t="s">
        <v>15</v>
      </c>
      <c r="B78" s="10">
        <v>5.2742912872312635</v>
      </c>
    </row>
    <row r="79" spans="1:16" ht="15" thickBot="1">
      <c r="A79" s="11" t="s">
        <v>16</v>
      </c>
      <c r="B79" s="11">
        <v>64</v>
      </c>
    </row>
    <row r="81" spans="1:16" ht="15" thickBot="1">
      <c r="A81" t="s">
        <v>17</v>
      </c>
    </row>
    <row r="82" spans="1:16">
      <c r="A82" s="12"/>
      <c r="B82" s="12" t="s">
        <v>22</v>
      </c>
      <c r="C82" s="12" t="s">
        <v>23</v>
      </c>
      <c r="D82" s="12" t="s">
        <v>24</v>
      </c>
      <c r="E82" s="12" t="s">
        <v>25</v>
      </c>
      <c r="F82" s="12" t="s">
        <v>26</v>
      </c>
    </row>
    <row r="83" spans="1:16">
      <c r="A83" s="10" t="s">
        <v>18</v>
      </c>
      <c r="B83" s="10">
        <v>1</v>
      </c>
      <c r="C83" s="10">
        <v>27618.642268597683</v>
      </c>
      <c r="D83" s="10">
        <v>27618.642268597683</v>
      </c>
      <c r="E83" s="10">
        <v>992.82819583144408</v>
      </c>
      <c r="F83" s="38">
        <v>7.2817018165581671E-40</v>
      </c>
    </row>
    <row r="84" spans="1:16">
      <c r="A84" s="10" t="s">
        <v>19</v>
      </c>
      <c r="B84" s="10">
        <v>62</v>
      </c>
      <c r="C84" s="10">
        <v>1724.7252121189445</v>
      </c>
      <c r="D84" s="10">
        <v>27.818148582563619</v>
      </c>
      <c r="E84" s="10"/>
      <c r="F84" s="10"/>
    </row>
    <row r="85" spans="1:16" ht="15" thickBot="1">
      <c r="A85" s="11" t="s">
        <v>20</v>
      </c>
      <c r="B85" s="11">
        <v>63</v>
      </c>
      <c r="C85" s="11">
        <v>29343.367480716628</v>
      </c>
      <c r="D85" s="11"/>
      <c r="E85" s="11"/>
      <c r="F85" s="11"/>
    </row>
    <row r="86" spans="1:16" ht="15" thickBot="1"/>
    <row r="87" spans="1:16">
      <c r="A87" s="12"/>
      <c r="B87" s="12" t="s">
        <v>27</v>
      </c>
      <c r="C87" s="12" t="s">
        <v>15</v>
      </c>
      <c r="D87" s="12" t="s">
        <v>28</v>
      </c>
      <c r="E87" s="12" t="s">
        <v>29</v>
      </c>
      <c r="F87" s="12" t="s">
        <v>30</v>
      </c>
      <c r="G87" s="12" t="s">
        <v>31</v>
      </c>
      <c r="H87" s="12" t="s">
        <v>32</v>
      </c>
      <c r="I87" s="12" t="s">
        <v>33</v>
      </c>
    </row>
    <row r="88" spans="1:16">
      <c r="A88" s="10" t="s">
        <v>21</v>
      </c>
      <c r="B88" s="10">
        <v>-2154.2928419413688</v>
      </c>
      <c r="C88" s="10">
        <v>70.685694942838694</v>
      </c>
      <c r="D88" s="10">
        <v>-30.477069563841425</v>
      </c>
      <c r="E88" s="10">
        <v>5.0751097358280821E-39</v>
      </c>
      <c r="F88" s="10">
        <v>-2295.5915327938137</v>
      </c>
      <c r="G88" s="10">
        <v>-2012.9941510889239</v>
      </c>
      <c r="H88" s="10">
        <v>-2295.5915327938137</v>
      </c>
      <c r="I88" s="10">
        <v>-2012.9941510889239</v>
      </c>
    </row>
    <row r="89" spans="1:16" ht="15" thickBot="1">
      <c r="A89" s="11" t="s">
        <v>64</v>
      </c>
      <c r="B89" s="11">
        <v>1.1245398380952401</v>
      </c>
      <c r="C89" s="11">
        <v>3.5689280630868472E-2</v>
      </c>
      <c r="D89" s="11">
        <v>31.5091763750093</v>
      </c>
      <c r="E89" s="11">
        <v>7.2817018165581671E-40</v>
      </c>
      <c r="F89" s="11">
        <v>1.0531979826507207</v>
      </c>
      <c r="G89" s="11">
        <v>1.1958816935397549</v>
      </c>
      <c r="H89" s="11">
        <v>1.0531979826507207</v>
      </c>
      <c r="I89" s="11">
        <v>1.1958816935397549</v>
      </c>
      <c r="J89" s="14" t="s">
        <v>77</v>
      </c>
      <c r="P89" s="14" t="s">
        <v>78</v>
      </c>
    </row>
    <row r="90" spans="1:16">
      <c r="P90" t="s">
        <v>79</v>
      </c>
    </row>
    <row r="91" spans="1:16">
      <c r="P91" t="s">
        <v>88</v>
      </c>
    </row>
    <row r="92" spans="1:16">
      <c r="P92" t="s">
        <v>83</v>
      </c>
    </row>
    <row r="93" spans="1:16">
      <c r="A93" s="10"/>
      <c r="B93" s="10"/>
      <c r="C93" s="10"/>
      <c r="D93" s="10"/>
      <c r="E93" s="10"/>
      <c r="F93" s="10"/>
      <c r="G93" s="10"/>
      <c r="H93" s="10"/>
      <c r="I93" s="10"/>
    </row>
    <row r="94" spans="1:16">
      <c r="A94" s="14" t="s">
        <v>94</v>
      </c>
      <c r="B94" s="14"/>
      <c r="C94" s="14" t="s">
        <v>96</v>
      </c>
    </row>
    <row r="95" spans="1:16" ht="15" thickBot="1"/>
    <row r="96" spans="1:16">
      <c r="A96" s="13" t="s">
        <v>11</v>
      </c>
      <c r="B96" s="13"/>
    </row>
    <row r="97" spans="1:16">
      <c r="A97" s="10" t="s">
        <v>12</v>
      </c>
      <c r="B97" s="10">
        <v>0.91785643128799921</v>
      </c>
    </row>
    <row r="98" spans="1:16">
      <c r="A98" s="10" t="s">
        <v>13</v>
      </c>
      <c r="B98" s="38">
        <v>0.84246042845674152</v>
      </c>
    </row>
    <row r="99" spans="1:16">
      <c r="A99" s="10" t="s">
        <v>14</v>
      </c>
      <c r="B99" s="10">
        <v>0.83753731684601473</v>
      </c>
    </row>
    <row r="100" spans="1:16">
      <c r="A100" s="10" t="s">
        <v>15</v>
      </c>
      <c r="B100" s="10">
        <v>3.7341384055213065</v>
      </c>
    </row>
    <row r="101" spans="1:16" ht="15" thickBot="1">
      <c r="A101" s="11" t="s">
        <v>16</v>
      </c>
      <c r="B101" s="11">
        <v>34</v>
      </c>
    </row>
    <row r="103" spans="1:16" ht="15" thickBot="1">
      <c r="A103" t="s">
        <v>17</v>
      </c>
    </row>
    <row r="104" spans="1:16">
      <c r="A104" s="12"/>
      <c r="B104" s="12" t="s">
        <v>22</v>
      </c>
      <c r="C104" s="12" t="s">
        <v>23</v>
      </c>
      <c r="D104" s="12" t="s">
        <v>24</v>
      </c>
      <c r="E104" s="12" t="s">
        <v>25</v>
      </c>
      <c r="F104" s="12" t="s">
        <v>26</v>
      </c>
    </row>
    <row r="105" spans="1:16">
      <c r="A105" s="10" t="s">
        <v>18</v>
      </c>
      <c r="B105" s="10">
        <v>1</v>
      </c>
      <c r="C105" s="10">
        <v>2386.1110444345632</v>
      </c>
      <c r="D105" s="10">
        <v>2386.1110444345632</v>
      </c>
      <c r="E105" s="10">
        <v>171.123568805779</v>
      </c>
      <c r="F105" s="38">
        <v>2.1831010231286717E-14</v>
      </c>
    </row>
    <row r="106" spans="1:16">
      <c r="A106" s="10" t="s">
        <v>19</v>
      </c>
      <c r="B106" s="10">
        <v>32</v>
      </c>
      <c r="C106" s="10">
        <v>446.20126821085455</v>
      </c>
      <c r="D106" s="10">
        <v>13.943789631589205</v>
      </c>
      <c r="E106" s="10"/>
      <c r="F106" s="10"/>
      <c r="J106" s="14" t="s">
        <v>80</v>
      </c>
      <c r="P106" s="14" t="s">
        <v>78</v>
      </c>
    </row>
    <row r="107" spans="1:16" ht="15" thickBot="1">
      <c r="A107" s="11" t="s">
        <v>20</v>
      </c>
      <c r="B107" s="11">
        <v>33</v>
      </c>
      <c r="C107" s="11">
        <v>2832.3123126454175</v>
      </c>
      <c r="D107" s="11"/>
      <c r="E107" s="11"/>
      <c r="F107" s="11"/>
      <c r="P107" t="s">
        <v>79</v>
      </c>
    </row>
    <row r="108" spans="1:16" ht="15" thickBot="1">
      <c r="P108" t="s">
        <v>81</v>
      </c>
    </row>
    <row r="109" spans="1:16">
      <c r="A109" s="12"/>
      <c r="B109" s="12" t="s">
        <v>27</v>
      </c>
      <c r="C109" s="12" t="s">
        <v>15</v>
      </c>
      <c r="D109" s="12" t="s">
        <v>28</v>
      </c>
      <c r="E109" s="12" t="s">
        <v>29</v>
      </c>
      <c r="F109" s="12" t="s">
        <v>30</v>
      </c>
      <c r="G109" s="12" t="s">
        <v>31</v>
      </c>
      <c r="H109" s="12" t="s">
        <v>32</v>
      </c>
      <c r="I109" s="12" t="s">
        <v>33</v>
      </c>
      <c r="P109" t="s">
        <v>83</v>
      </c>
    </row>
    <row r="110" spans="1:16">
      <c r="A110" s="10" t="s">
        <v>21</v>
      </c>
      <c r="B110" s="10">
        <v>-1614.655319694423</v>
      </c>
      <c r="C110" s="10">
        <v>130.25894732466543</v>
      </c>
      <c r="D110" s="10">
        <v>-12.395734441719052</v>
      </c>
      <c r="E110" s="10">
        <v>9.2800797461715625E-14</v>
      </c>
      <c r="F110" s="10">
        <v>-1879.9841127840471</v>
      </c>
      <c r="G110" s="10">
        <v>-1349.326526604799</v>
      </c>
      <c r="H110" s="10">
        <v>-1879.9841127840471</v>
      </c>
      <c r="I110" s="10">
        <v>-1349.326526604799</v>
      </c>
    </row>
    <row r="111" spans="1:16" ht="15" thickBot="1">
      <c r="A111" s="11">
        <v>1978</v>
      </c>
      <c r="B111" s="11">
        <v>0.85389701986249</v>
      </c>
      <c r="C111" s="11">
        <v>6.5275556551776276E-2</v>
      </c>
      <c r="D111" s="11">
        <v>13.081420748748164</v>
      </c>
      <c r="E111" s="11">
        <v>2.1831010231286717E-14</v>
      </c>
      <c r="F111" s="11">
        <v>0.72093506220926185</v>
      </c>
      <c r="G111" s="11">
        <v>0.98685897751571883</v>
      </c>
      <c r="H111" s="11">
        <v>0.72093506220926185</v>
      </c>
      <c r="I111" s="11">
        <v>0.98685897751571883</v>
      </c>
    </row>
    <row r="114" spans="1:9">
      <c r="A114" s="37" t="s">
        <v>90</v>
      </c>
    </row>
    <row r="115" spans="1:9">
      <c r="A115" t="s">
        <v>91</v>
      </c>
      <c r="B115" s="10"/>
      <c r="C115" s="10"/>
      <c r="D115" s="16"/>
      <c r="E115" s="16"/>
      <c r="F115" s="16"/>
      <c r="G115" s="16"/>
      <c r="H115" s="16"/>
      <c r="I115" s="16"/>
    </row>
    <row r="116" spans="1:9">
      <c r="A116" s="10" t="s">
        <v>92</v>
      </c>
      <c r="B116" s="10"/>
      <c r="C116" s="10"/>
      <c r="D116" s="16"/>
      <c r="E116" s="16"/>
      <c r="F116" s="16"/>
      <c r="G116" s="16"/>
      <c r="H116" s="16"/>
      <c r="I116" s="16"/>
    </row>
    <row r="117" spans="1:9">
      <c r="A117" s="10"/>
      <c r="B117" s="10"/>
      <c r="C117" s="10"/>
      <c r="D117" s="16"/>
      <c r="E117" s="16"/>
      <c r="F117" s="16"/>
      <c r="G117" s="16"/>
      <c r="H117" s="16"/>
      <c r="I117" s="16"/>
    </row>
    <row r="118" spans="1:9">
      <c r="A118" s="10"/>
      <c r="B118" s="10"/>
      <c r="C118" s="10"/>
      <c r="D118" s="16"/>
      <c r="E118" s="16"/>
      <c r="F118" s="16"/>
      <c r="G118" s="16"/>
      <c r="H118" s="16"/>
      <c r="I118" s="16"/>
    </row>
    <row r="119" spans="1:9">
      <c r="A119" s="10"/>
      <c r="B119" s="10"/>
      <c r="C119" s="10"/>
      <c r="D119" s="16"/>
      <c r="E119" s="16"/>
      <c r="F119" s="16"/>
      <c r="G119" s="16"/>
      <c r="H119" s="16"/>
      <c r="I119" s="16"/>
    </row>
    <row r="120" spans="1:9">
      <c r="A120" s="10"/>
      <c r="B120" s="10"/>
      <c r="C120" s="10"/>
      <c r="D120" s="16"/>
      <c r="E120" s="16"/>
      <c r="F120" s="16"/>
      <c r="G120" s="16"/>
      <c r="H120" s="16"/>
      <c r="I120" s="16"/>
    </row>
    <row r="121" spans="1:9">
      <c r="A121" s="10"/>
      <c r="B121" s="10"/>
      <c r="C121" s="10"/>
      <c r="D121" s="16"/>
      <c r="E121" s="16"/>
      <c r="F121" s="16"/>
      <c r="G121" s="16"/>
      <c r="H121" s="16"/>
      <c r="I121" s="16"/>
    </row>
    <row r="122" spans="1:9">
      <c r="A122" s="10"/>
      <c r="B122" s="10"/>
      <c r="C122" s="10"/>
      <c r="D122" s="16"/>
      <c r="E122" s="16"/>
      <c r="F122" s="16"/>
      <c r="G122" s="16"/>
      <c r="H122" s="16"/>
      <c r="I122" s="16"/>
    </row>
    <row r="123" spans="1:9">
      <c r="A123" s="10"/>
      <c r="B123" s="10"/>
      <c r="C123" s="10"/>
      <c r="D123" s="16"/>
      <c r="E123" s="16"/>
      <c r="F123" s="16"/>
      <c r="G123" s="16"/>
      <c r="H123" s="16"/>
      <c r="I123" s="16"/>
    </row>
    <row r="124" spans="1:9">
      <c r="A124" s="10"/>
      <c r="B124" s="10"/>
      <c r="C124" s="10"/>
      <c r="D124" s="16"/>
      <c r="E124" s="16"/>
      <c r="F124" s="16"/>
      <c r="G124" s="16"/>
      <c r="H124" s="16"/>
      <c r="I124" s="16"/>
    </row>
    <row r="125" spans="1:9">
      <c r="A125" s="10"/>
      <c r="B125" s="10"/>
      <c r="C125" s="10"/>
      <c r="D125" s="16"/>
      <c r="E125" s="16"/>
      <c r="F125" s="16"/>
      <c r="G125" s="16"/>
      <c r="H125" s="16"/>
      <c r="I125" s="16"/>
    </row>
    <row r="126" spans="1:9">
      <c r="A126" s="10"/>
      <c r="B126" s="10"/>
      <c r="C126" s="10"/>
      <c r="D126" s="16"/>
      <c r="E126" s="16"/>
      <c r="F126" s="16"/>
      <c r="G126" s="16"/>
      <c r="H126" s="16"/>
      <c r="I126" s="16"/>
    </row>
    <row r="127" spans="1:9">
      <c r="A127" s="10"/>
      <c r="B127" s="10"/>
      <c r="C127" s="10"/>
      <c r="D127" s="16"/>
      <c r="E127" s="16"/>
      <c r="F127" s="16"/>
      <c r="G127" s="16"/>
      <c r="H127" s="16"/>
      <c r="I127" s="16"/>
    </row>
    <row r="128" spans="1:9">
      <c r="A128" s="10"/>
      <c r="B128" s="10"/>
      <c r="C128" s="10"/>
      <c r="D128" s="16"/>
      <c r="E128" s="16"/>
      <c r="F128" s="16"/>
      <c r="G128" s="16"/>
      <c r="H128" s="16"/>
      <c r="I128" s="16"/>
    </row>
    <row r="129" spans="1:9">
      <c r="A129" s="10"/>
      <c r="B129" s="10"/>
      <c r="C129" s="10"/>
      <c r="D129" s="16"/>
      <c r="E129" s="16"/>
      <c r="F129" s="16"/>
      <c r="G129" s="16"/>
      <c r="H129" s="16"/>
      <c r="I129" s="16"/>
    </row>
    <row r="130" spans="1:9">
      <c r="A130" s="10"/>
      <c r="B130" s="10"/>
      <c r="C130" s="10"/>
      <c r="D130" s="16"/>
      <c r="E130" s="16"/>
      <c r="F130" s="16"/>
      <c r="G130" s="16"/>
      <c r="H130" s="16"/>
      <c r="I130" s="16"/>
    </row>
    <row r="131" spans="1:9">
      <c r="A131" s="10"/>
      <c r="B131" s="10"/>
      <c r="C131" s="10"/>
      <c r="D131" s="16"/>
      <c r="E131" s="16"/>
      <c r="F131" s="16"/>
      <c r="G131" s="16"/>
      <c r="H131" s="16"/>
      <c r="I131" s="16"/>
    </row>
    <row r="132" spans="1:9">
      <c r="A132" s="10"/>
      <c r="B132" s="10"/>
      <c r="C132" s="10"/>
      <c r="D132" s="16"/>
      <c r="E132" s="16"/>
      <c r="F132" s="16"/>
      <c r="G132" s="16"/>
      <c r="H132" s="16"/>
      <c r="I132" s="16"/>
    </row>
    <row r="133" spans="1:9">
      <c r="A133" s="10"/>
      <c r="B133" s="10"/>
      <c r="C133" s="10"/>
      <c r="D133" s="16"/>
      <c r="E133" s="16"/>
      <c r="F133" s="16"/>
      <c r="G133" s="16"/>
      <c r="H133" s="16"/>
      <c r="I133" s="16"/>
    </row>
    <row r="134" spans="1:9">
      <c r="A134" s="10"/>
      <c r="B134" s="10"/>
      <c r="C134" s="10"/>
      <c r="D134" s="16"/>
      <c r="E134" s="16"/>
      <c r="F134" s="16"/>
      <c r="G134" s="16"/>
      <c r="H134" s="16"/>
      <c r="I134" s="16"/>
    </row>
    <row r="135" spans="1:9">
      <c r="A135" s="10"/>
      <c r="B135" s="10"/>
      <c r="C135" s="10"/>
      <c r="D135" s="16"/>
      <c r="E135" s="16"/>
      <c r="F135" s="16"/>
      <c r="G135" s="16"/>
      <c r="H135" s="16"/>
      <c r="I135" s="16"/>
    </row>
    <row r="136" spans="1:9">
      <c r="A136" s="10"/>
      <c r="B136" s="10"/>
      <c r="C136" s="10"/>
      <c r="D136" s="16"/>
      <c r="E136" s="16"/>
      <c r="F136" s="16"/>
      <c r="G136" s="16"/>
      <c r="H136" s="16"/>
      <c r="I136" s="16"/>
    </row>
    <row r="137" spans="1:9">
      <c r="A137" s="10"/>
      <c r="B137" s="10"/>
      <c r="C137" s="10"/>
      <c r="D137" s="16"/>
      <c r="E137" s="16"/>
      <c r="F137" s="16"/>
      <c r="G137" s="16"/>
      <c r="H137" s="16"/>
      <c r="I137" s="16"/>
    </row>
    <row r="138" spans="1:9">
      <c r="A138" s="10"/>
      <c r="B138" s="10"/>
      <c r="C138" s="10"/>
      <c r="D138" s="16"/>
      <c r="E138" s="16"/>
      <c r="F138" s="16"/>
      <c r="G138" s="16"/>
      <c r="H138" s="16"/>
      <c r="I138" s="16"/>
    </row>
    <row r="139" spans="1:9">
      <c r="A139" s="10"/>
      <c r="B139" s="10"/>
      <c r="C139" s="10"/>
      <c r="D139" s="16"/>
      <c r="E139" s="16"/>
      <c r="F139" s="16"/>
      <c r="G139" s="16"/>
      <c r="H139" s="16"/>
      <c r="I139" s="16"/>
    </row>
    <row r="140" spans="1:9">
      <c r="A140" s="10"/>
      <c r="B140" s="10"/>
      <c r="C140" s="10"/>
      <c r="D140" s="16"/>
      <c r="E140" s="16"/>
      <c r="F140" s="16"/>
      <c r="G140" s="16"/>
      <c r="H140" s="16"/>
      <c r="I140" s="16"/>
    </row>
    <row r="141" spans="1:9">
      <c r="A141" s="10"/>
      <c r="B141" s="10"/>
      <c r="C141" s="10"/>
      <c r="D141" s="16"/>
      <c r="E141" s="16"/>
      <c r="F141" s="16"/>
      <c r="G141" s="16"/>
      <c r="H141" s="16"/>
      <c r="I141" s="16"/>
    </row>
    <row r="142" spans="1:9">
      <c r="A142" s="10"/>
      <c r="B142" s="10"/>
      <c r="C142" s="10"/>
      <c r="D142" s="16"/>
      <c r="E142" s="16"/>
      <c r="F142" s="16"/>
      <c r="G142" s="16"/>
      <c r="H142" s="16"/>
      <c r="I142" s="16"/>
    </row>
    <row r="143" spans="1:9">
      <c r="A143" s="10"/>
      <c r="B143" s="10"/>
      <c r="C143" s="10"/>
      <c r="D143" s="16"/>
      <c r="E143" s="16"/>
      <c r="F143" s="16"/>
      <c r="G143" s="16"/>
      <c r="H143" s="16"/>
      <c r="I143" s="16"/>
    </row>
    <row r="144" spans="1:9">
      <c r="A144" s="10"/>
      <c r="B144" s="10"/>
      <c r="C144" s="10"/>
      <c r="D144" s="16"/>
      <c r="E144" s="16"/>
      <c r="F144" s="16"/>
      <c r="G144" s="16"/>
      <c r="H144" s="16"/>
      <c r="I144" s="16"/>
    </row>
    <row r="145" spans="1:9">
      <c r="A145" s="10"/>
      <c r="B145" s="10"/>
      <c r="C145" s="10"/>
      <c r="D145" s="16"/>
      <c r="E145" s="16"/>
      <c r="F145" s="16"/>
      <c r="G145" s="16"/>
      <c r="H145" s="16"/>
      <c r="I145" s="16"/>
    </row>
    <row r="146" spans="1:9">
      <c r="A146" s="10"/>
      <c r="B146" s="10"/>
      <c r="C146" s="10"/>
      <c r="D146" s="16"/>
      <c r="E146" s="16"/>
      <c r="F146" s="16"/>
      <c r="G146" s="16"/>
      <c r="H146" s="16"/>
      <c r="I146" s="16"/>
    </row>
    <row r="147" spans="1:9">
      <c r="A147" s="10"/>
      <c r="B147" s="10"/>
      <c r="C147" s="10"/>
      <c r="D147" s="16"/>
      <c r="E147" s="16"/>
      <c r="F147" s="16"/>
      <c r="G147" s="16"/>
      <c r="H147" s="16"/>
      <c r="I147" s="16"/>
    </row>
    <row r="148" spans="1:9">
      <c r="A148" s="10"/>
      <c r="B148" s="10"/>
      <c r="C148" s="10"/>
      <c r="D148" s="16"/>
      <c r="E148" s="16"/>
      <c r="F148" s="16"/>
      <c r="G148" s="16"/>
      <c r="H148" s="16"/>
      <c r="I148" s="16"/>
    </row>
    <row r="149" spans="1:9">
      <c r="A149" s="10"/>
      <c r="B149" s="10"/>
      <c r="C149" s="10"/>
      <c r="D149" s="16"/>
      <c r="E149" s="16"/>
      <c r="F149" s="16"/>
      <c r="G149" s="16"/>
      <c r="H149" s="16"/>
      <c r="I149" s="16"/>
    </row>
    <row r="150" spans="1:9">
      <c r="A150" s="10"/>
      <c r="B150" s="10"/>
      <c r="C150" s="10"/>
      <c r="D150" s="16"/>
      <c r="E150" s="16"/>
      <c r="F150" s="16"/>
      <c r="G150" s="16"/>
      <c r="H150" s="16"/>
      <c r="I150" s="16"/>
    </row>
    <row r="151" spans="1:9">
      <c r="A151" s="10"/>
      <c r="B151" s="10"/>
      <c r="C151" s="10"/>
      <c r="D151" s="16"/>
      <c r="E151" s="16"/>
      <c r="F151" s="16"/>
      <c r="G151" s="16"/>
      <c r="H151" s="16"/>
      <c r="I151" s="16"/>
    </row>
    <row r="152" spans="1:9">
      <c r="A152" s="10"/>
      <c r="B152" s="10"/>
      <c r="C152" s="10"/>
      <c r="D152" s="16"/>
      <c r="E152" s="16"/>
      <c r="F152" s="16"/>
      <c r="G152" s="16"/>
      <c r="H152" s="16"/>
      <c r="I152" s="16"/>
    </row>
    <row r="153" spans="1:9">
      <c r="A153" s="10"/>
      <c r="B153" s="10"/>
      <c r="C153" s="10"/>
      <c r="D153" s="16"/>
      <c r="E153" s="16"/>
      <c r="F153" s="16"/>
      <c r="G153" s="16"/>
      <c r="H153" s="16"/>
      <c r="I153" s="16"/>
    </row>
    <row r="154" spans="1:9">
      <c r="A154" s="10"/>
      <c r="B154" s="10"/>
      <c r="C154" s="10"/>
      <c r="D154" s="16"/>
      <c r="E154" s="16"/>
      <c r="F154" s="16"/>
      <c r="G154" s="16"/>
      <c r="H154" s="16"/>
      <c r="I154" s="16"/>
    </row>
    <row r="155" spans="1:9">
      <c r="A155" s="10"/>
      <c r="B155" s="10"/>
      <c r="C155" s="10"/>
      <c r="D155" s="16"/>
      <c r="E155" s="16"/>
      <c r="F155" s="16"/>
      <c r="G155" s="16"/>
      <c r="H155" s="16"/>
      <c r="I155" s="16"/>
    </row>
    <row r="156" spans="1:9">
      <c r="A156" s="10"/>
      <c r="B156" s="10"/>
      <c r="C156" s="10"/>
      <c r="D156" s="16"/>
      <c r="E156" s="16"/>
      <c r="F156" s="16"/>
      <c r="G156" s="16"/>
      <c r="H156" s="16"/>
      <c r="I156" s="16"/>
    </row>
    <row r="157" spans="1:9">
      <c r="A157" s="10"/>
      <c r="B157" s="10"/>
      <c r="C157" s="10"/>
      <c r="D157" s="16"/>
      <c r="E157" s="16"/>
      <c r="F157" s="16"/>
      <c r="G157" s="16"/>
      <c r="H157" s="16"/>
      <c r="I157" s="16"/>
    </row>
    <row r="158" spans="1:9">
      <c r="A158" s="10"/>
      <c r="B158" s="10"/>
      <c r="C158" s="10"/>
      <c r="D158" s="16"/>
      <c r="E158" s="16"/>
      <c r="F158" s="16"/>
      <c r="G158" s="16"/>
      <c r="H158" s="16"/>
      <c r="I158" s="16"/>
    </row>
    <row r="159" spans="1:9">
      <c r="A159" s="10"/>
      <c r="B159" s="10"/>
      <c r="C159" s="10"/>
      <c r="D159" s="16"/>
      <c r="E159" s="16"/>
      <c r="F159" s="16"/>
      <c r="G159" s="16"/>
      <c r="H159" s="16"/>
      <c r="I159" s="16"/>
    </row>
    <row r="160" spans="1:9">
      <c r="A160" s="10"/>
      <c r="B160" s="10"/>
      <c r="C160" s="10"/>
      <c r="D160" s="16"/>
      <c r="E160" s="16"/>
      <c r="F160" s="16"/>
      <c r="G160" s="16"/>
      <c r="H160" s="16"/>
      <c r="I160" s="16"/>
    </row>
    <row r="161" spans="1:9">
      <c r="A161" s="10"/>
      <c r="B161" s="10"/>
      <c r="C161" s="10"/>
      <c r="D161" s="16"/>
      <c r="E161" s="16"/>
      <c r="F161" s="16"/>
      <c r="G161" s="16"/>
      <c r="H161" s="16"/>
      <c r="I161" s="16"/>
    </row>
    <row r="162" spans="1:9">
      <c r="A162" s="10"/>
      <c r="B162" s="10"/>
      <c r="C162" s="10"/>
      <c r="D162" s="16"/>
      <c r="E162" s="16"/>
      <c r="F162" s="16"/>
      <c r="G162" s="16"/>
      <c r="H162" s="16"/>
      <c r="I162" s="16"/>
    </row>
    <row r="163" spans="1:9">
      <c r="A163" s="10"/>
      <c r="B163" s="10"/>
      <c r="C163" s="10"/>
      <c r="D163" s="16"/>
      <c r="E163" s="16"/>
      <c r="F163" s="16"/>
      <c r="G163" s="16"/>
      <c r="H163" s="16"/>
      <c r="I163" s="16"/>
    </row>
    <row r="164" spans="1:9">
      <c r="A164" s="10"/>
      <c r="B164" s="10"/>
      <c r="C164" s="10"/>
      <c r="D164" s="16"/>
      <c r="E164" s="16"/>
      <c r="F164" s="16"/>
      <c r="G164" s="16"/>
      <c r="H164" s="16"/>
      <c r="I164" s="16"/>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D1D3C39C-9305-40E1-9026-31A26E216E6E}">
          <xm:f>'Q4 - Energy Production &amp; Consum'!1:1048576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C87A-47AF-4255-9229-0C0C70047CA2}">
  <dimension ref="A1:L561"/>
  <sheetViews>
    <sheetView workbookViewId="0">
      <selection activeCell="K7" sqref="K7"/>
    </sheetView>
  </sheetViews>
  <sheetFormatPr defaultRowHeight="14.5"/>
  <cols>
    <col min="1" max="1" width="12.08984375" customWidth="1"/>
    <col min="3" max="3" width="10.6328125" customWidth="1"/>
    <col min="4" max="4" width="10.08984375" customWidth="1"/>
    <col min="5" max="5" width="11.81640625" customWidth="1"/>
    <col min="6" max="6" width="24.54296875" bestFit="1" customWidth="1"/>
    <col min="7" max="7" width="53" customWidth="1"/>
    <col min="9" max="9" width="11.90625" customWidth="1"/>
    <col min="10" max="10" width="11" customWidth="1"/>
    <col min="11" max="11" width="14.7265625" customWidth="1"/>
    <col min="12" max="12" width="29.7265625" bestFit="1" customWidth="1"/>
  </cols>
  <sheetData>
    <row r="1" spans="1:12" ht="15" thickBot="1">
      <c r="A1" s="40" t="s">
        <v>97</v>
      </c>
      <c r="B1" s="39"/>
      <c r="G1" s="14" t="s">
        <v>104</v>
      </c>
    </row>
    <row r="2" spans="1:12">
      <c r="C2" s="52" t="s">
        <v>103</v>
      </c>
      <c r="D2" s="53"/>
      <c r="E2" s="54"/>
      <c r="G2" t="s">
        <v>105</v>
      </c>
      <c r="H2">
        <v>0.1</v>
      </c>
      <c r="I2" s="52" t="s">
        <v>106</v>
      </c>
      <c r="J2" s="53"/>
      <c r="K2" s="54"/>
      <c r="L2" s="47"/>
    </row>
    <row r="3" spans="1:12" ht="15" thickBot="1">
      <c r="A3" s="44" t="s">
        <v>98</v>
      </c>
      <c r="B3" s="43" t="s">
        <v>99</v>
      </c>
      <c r="C3" s="49" t="s">
        <v>100</v>
      </c>
      <c r="D3" s="50" t="s">
        <v>101</v>
      </c>
      <c r="E3" s="51" t="s">
        <v>102</v>
      </c>
      <c r="F3" s="43" t="s">
        <v>107</v>
      </c>
      <c r="I3" s="49" t="s">
        <v>100</v>
      </c>
      <c r="J3" s="50" t="s">
        <v>101</v>
      </c>
      <c r="K3" s="51" t="s">
        <v>102</v>
      </c>
      <c r="L3" s="43" t="s">
        <v>108</v>
      </c>
    </row>
    <row r="4" spans="1:12">
      <c r="A4" s="41">
        <v>36528</v>
      </c>
      <c r="B4" s="42">
        <v>1.26</v>
      </c>
      <c r="F4" s="46">
        <f>$B$4</f>
        <v>1.26</v>
      </c>
      <c r="I4" t="e">
        <v>#N/A</v>
      </c>
      <c r="J4" t="e">
        <v>#N/A</v>
      </c>
      <c r="K4" t="e">
        <v>#N/A</v>
      </c>
      <c r="L4" t="e">
        <v>#N/A</v>
      </c>
    </row>
    <row r="5" spans="1:12">
      <c r="A5" s="41">
        <v>36535</v>
      </c>
      <c r="B5" s="42">
        <v>1.252</v>
      </c>
      <c r="F5" s="46">
        <f>(1-$H$2)*F4+$B4*$H$2</f>
        <v>1.2600000000000002</v>
      </c>
      <c r="I5" s="45">
        <f t="shared" ref="I5:I68" si="0">AVERAGE(B4:B5)</f>
        <v>1.256</v>
      </c>
      <c r="J5" t="e">
        <v>#N/A</v>
      </c>
      <c r="K5" t="e">
        <v>#N/A</v>
      </c>
      <c r="L5" s="45">
        <f>B4</f>
        <v>1.26</v>
      </c>
    </row>
    <row r="6" spans="1:12">
      <c r="A6" s="41">
        <v>36542</v>
      </c>
      <c r="B6" s="42">
        <v>1.268</v>
      </c>
      <c r="C6" s="45">
        <f>AVERAGE(B4:B5)</f>
        <v>1.256</v>
      </c>
      <c r="F6" s="46">
        <f t="shared" ref="F6:F69" si="1">(1-$H$2)*F5+$B5*$H$2</f>
        <v>1.2592000000000003</v>
      </c>
      <c r="I6" s="45">
        <f t="shared" si="0"/>
        <v>1.26</v>
      </c>
      <c r="J6" s="45">
        <f t="shared" ref="J6:J69" si="2">AVERAGE(B4:B6)</f>
        <v>1.26</v>
      </c>
      <c r="K6" t="e">
        <v>#N/A</v>
      </c>
      <c r="L6">
        <f t="shared" ref="L6:L69" si="3">0.1*B5+0.9*L5</f>
        <v>1.2592000000000001</v>
      </c>
    </row>
    <row r="7" spans="1:12">
      <c r="A7" s="41">
        <v>36549</v>
      </c>
      <c r="B7" s="42">
        <v>1.3069999999999999</v>
      </c>
      <c r="C7" s="45">
        <f t="shared" ref="C7:C70" si="4">AVERAGE(B5:B6)</f>
        <v>1.26</v>
      </c>
      <c r="D7" s="45">
        <f>AVERAGE(B4:B6)</f>
        <v>1.26</v>
      </c>
      <c r="F7" s="46">
        <f t="shared" si="1"/>
        <v>1.2600800000000003</v>
      </c>
      <c r="I7" s="45">
        <f t="shared" si="0"/>
        <v>1.2875000000000001</v>
      </c>
      <c r="J7" s="45">
        <f t="shared" si="2"/>
        <v>1.2756666666666667</v>
      </c>
      <c r="K7" s="45">
        <f t="shared" ref="K7:K70" si="5">AVERAGE(B4:B7)</f>
        <v>1.2717499999999999</v>
      </c>
      <c r="L7">
        <f t="shared" si="3"/>
        <v>1.2600800000000001</v>
      </c>
    </row>
    <row r="8" spans="1:12">
      <c r="A8" s="41">
        <v>36556</v>
      </c>
      <c r="B8" s="42">
        <v>1.3069999999999999</v>
      </c>
      <c r="C8" s="45">
        <f t="shared" si="4"/>
        <v>1.2875000000000001</v>
      </c>
      <c r="D8" s="45">
        <f t="shared" ref="D8:D71" si="6">AVERAGE(B5:B7)</f>
        <v>1.2756666666666667</v>
      </c>
      <c r="E8" s="45">
        <f>AVERAGE(B4:B7)</f>
        <v>1.2717499999999999</v>
      </c>
      <c r="F8" s="46">
        <f t="shared" si="1"/>
        <v>1.2647720000000005</v>
      </c>
      <c r="I8" s="45">
        <f t="shared" si="0"/>
        <v>1.3069999999999999</v>
      </c>
      <c r="J8" s="45">
        <f t="shared" si="2"/>
        <v>1.294</v>
      </c>
      <c r="K8" s="45">
        <f t="shared" si="5"/>
        <v>1.2835000000000001</v>
      </c>
      <c r="L8">
        <f t="shared" si="3"/>
        <v>1.2647720000000002</v>
      </c>
    </row>
    <row r="9" spans="1:12">
      <c r="A9" s="41">
        <v>36563</v>
      </c>
      <c r="B9" s="42">
        <v>1.319</v>
      </c>
      <c r="C9" s="45">
        <f t="shared" si="4"/>
        <v>1.3069999999999999</v>
      </c>
      <c r="D9" s="45">
        <f t="shared" si="6"/>
        <v>1.294</v>
      </c>
      <c r="E9" s="45">
        <f t="shared" ref="E9:E72" si="7">AVERAGE(B5:B8)</f>
        <v>1.2835000000000001</v>
      </c>
      <c r="F9" s="46">
        <f t="shared" si="1"/>
        <v>1.2689948000000004</v>
      </c>
      <c r="I9" s="45">
        <f t="shared" si="0"/>
        <v>1.3129999999999999</v>
      </c>
      <c r="J9" s="45">
        <f t="shared" si="2"/>
        <v>1.3109999999999999</v>
      </c>
      <c r="K9" s="45">
        <f t="shared" si="5"/>
        <v>1.3002500000000001</v>
      </c>
      <c r="L9">
        <f t="shared" si="3"/>
        <v>1.2689948000000002</v>
      </c>
    </row>
    <row r="10" spans="1:12">
      <c r="A10" s="41">
        <v>36570</v>
      </c>
      <c r="B10" s="42">
        <v>1.35</v>
      </c>
      <c r="C10" s="45">
        <f t="shared" si="4"/>
        <v>1.3129999999999999</v>
      </c>
      <c r="D10" s="45">
        <f t="shared" si="6"/>
        <v>1.3109999999999999</v>
      </c>
      <c r="E10" s="45">
        <f t="shared" si="7"/>
        <v>1.3002500000000001</v>
      </c>
      <c r="F10" s="46">
        <f t="shared" si="1"/>
        <v>1.2739953200000003</v>
      </c>
      <c r="I10" s="45">
        <f t="shared" si="0"/>
        <v>1.3345</v>
      </c>
      <c r="J10" s="45">
        <f t="shared" si="2"/>
        <v>1.3253333333333333</v>
      </c>
      <c r="K10" s="45">
        <f t="shared" si="5"/>
        <v>1.3207499999999999</v>
      </c>
      <c r="L10">
        <f t="shared" si="3"/>
        <v>1.27399532</v>
      </c>
    </row>
    <row r="11" spans="1:12">
      <c r="A11" s="41">
        <v>36577</v>
      </c>
      <c r="B11" s="42">
        <v>1.4</v>
      </c>
      <c r="C11" s="45">
        <f t="shared" si="4"/>
        <v>1.3345</v>
      </c>
      <c r="D11" s="45">
        <f t="shared" si="6"/>
        <v>1.3253333333333333</v>
      </c>
      <c r="E11" s="45">
        <f t="shared" si="7"/>
        <v>1.3207499999999999</v>
      </c>
      <c r="F11" s="46">
        <f t="shared" si="1"/>
        <v>1.2815957880000002</v>
      </c>
      <c r="I11" s="45">
        <f t="shared" si="0"/>
        <v>1.375</v>
      </c>
      <c r="J11" s="45">
        <f t="shared" si="2"/>
        <v>1.3563333333333334</v>
      </c>
      <c r="K11" s="45">
        <f t="shared" si="5"/>
        <v>1.3439999999999999</v>
      </c>
      <c r="L11">
        <f t="shared" si="3"/>
        <v>1.2815957880000002</v>
      </c>
    </row>
    <row r="12" spans="1:12">
      <c r="A12" s="41">
        <v>36584</v>
      </c>
      <c r="B12" s="42">
        <v>1.413</v>
      </c>
      <c r="C12" s="45">
        <f t="shared" si="4"/>
        <v>1.375</v>
      </c>
      <c r="D12" s="45">
        <f t="shared" si="6"/>
        <v>1.3563333333333334</v>
      </c>
      <c r="E12" s="45">
        <f t="shared" si="7"/>
        <v>1.3439999999999999</v>
      </c>
      <c r="F12" s="46">
        <f t="shared" si="1"/>
        <v>1.2934362092</v>
      </c>
      <c r="G12" s="48" t="s">
        <v>109</v>
      </c>
      <c r="I12" s="45">
        <f t="shared" si="0"/>
        <v>1.4064999999999999</v>
      </c>
      <c r="J12" s="45">
        <f t="shared" si="2"/>
        <v>1.3876666666666668</v>
      </c>
      <c r="K12" s="45">
        <f t="shared" si="5"/>
        <v>1.3705000000000001</v>
      </c>
      <c r="L12">
        <f t="shared" si="3"/>
        <v>1.2934362092</v>
      </c>
    </row>
    <row r="13" spans="1:12">
      <c r="A13" s="41">
        <v>36591</v>
      </c>
      <c r="B13" s="42">
        <v>1.49</v>
      </c>
      <c r="C13" s="45">
        <f t="shared" si="4"/>
        <v>1.4064999999999999</v>
      </c>
      <c r="D13" s="45">
        <f t="shared" si="6"/>
        <v>1.3876666666666668</v>
      </c>
      <c r="E13" s="45">
        <f t="shared" si="7"/>
        <v>1.3705000000000001</v>
      </c>
      <c r="F13" s="46">
        <f t="shared" si="1"/>
        <v>1.3053925882799999</v>
      </c>
      <c r="I13" s="45">
        <f t="shared" si="0"/>
        <v>1.4515</v>
      </c>
      <c r="J13" s="45">
        <f t="shared" si="2"/>
        <v>1.4343333333333332</v>
      </c>
      <c r="K13" s="45">
        <f t="shared" si="5"/>
        <v>1.4132500000000001</v>
      </c>
      <c r="L13">
        <f t="shared" si="3"/>
        <v>1.3053925882799999</v>
      </c>
    </row>
    <row r="14" spans="1:12">
      <c r="A14" s="41">
        <v>36598</v>
      </c>
      <c r="B14" s="42">
        <v>1.5109999999999999</v>
      </c>
      <c r="C14" s="45">
        <f t="shared" si="4"/>
        <v>1.4515</v>
      </c>
      <c r="D14" s="45">
        <f t="shared" si="6"/>
        <v>1.4343333333333332</v>
      </c>
      <c r="E14" s="45">
        <f t="shared" si="7"/>
        <v>1.4132500000000001</v>
      </c>
      <c r="F14" s="46">
        <f t="shared" si="1"/>
        <v>1.3238533294520001</v>
      </c>
      <c r="I14" s="45">
        <f t="shared" si="0"/>
        <v>1.5004999999999999</v>
      </c>
      <c r="J14" s="45">
        <f t="shared" si="2"/>
        <v>1.4713333333333332</v>
      </c>
      <c r="K14" s="45">
        <f t="shared" si="5"/>
        <v>1.4535</v>
      </c>
      <c r="L14">
        <f t="shared" si="3"/>
        <v>1.3238533294520001</v>
      </c>
    </row>
    <row r="15" spans="1:12">
      <c r="A15" s="41">
        <v>36605</v>
      </c>
      <c r="B15" s="42">
        <v>1.508</v>
      </c>
      <c r="C15" s="45">
        <f t="shared" si="4"/>
        <v>1.5004999999999999</v>
      </c>
      <c r="D15" s="45">
        <f t="shared" si="6"/>
        <v>1.4713333333333332</v>
      </c>
      <c r="E15" s="45">
        <f t="shared" si="7"/>
        <v>1.4535</v>
      </c>
      <c r="F15" s="46">
        <f t="shared" si="1"/>
        <v>1.3425679965068</v>
      </c>
      <c r="I15" s="45">
        <f t="shared" si="0"/>
        <v>1.5095000000000001</v>
      </c>
      <c r="J15" s="45">
        <f t="shared" si="2"/>
        <v>1.5030000000000001</v>
      </c>
      <c r="K15" s="45">
        <f t="shared" si="5"/>
        <v>1.4804999999999999</v>
      </c>
      <c r="L15">
        <f t="shared" si="3"/>
        <v>1.3425679965068</v>
      </c>
    </row>
    <row r="16" spans="1:12">
      <c r="A16" s="41">
        <v>36612</v>
      </c>
      <c r="B16" s="42">
        <v>1.484</v>
      </c>
      <c r="C16" s="45">
        <f t="shared" si="4"/>
        <v>1.5095000000000001</v>
      </c>
      <c r="D16" s="45">
        <f t="shared" si="6"/>
        <v>1.5030000000000001</v>
      </c>
      <c r="E16" s="45">
        <f t="shared" si="7"/>
        <v>1.4804999999999999</v>
      </c>
      <c r="F16" s="46">
        <f t="shared" si="1"/>
        <v>1.35911119685612</v>
      </c>
      <c r="I16" s="45">
        <f t="shared" si="0"/>
        <v>1.496</v>
      </c>
      <c r="J16" s="45">
        <f t="shared" si="2"/>
        <v>1.5010000000000001</v>
      </c>
      <c r="K16" s="45">
        <f t="shared" si="5"/>
        <v>1.4982500000000001</v>
      </c>
      <c r="L16">
        <f t="shared" si="3"/>
        <v>1.35911119685612</v>
      </c>
    </row>
    <row r="17" spans="1:12">
      <c r="A17" s="41">
        <v>36619</v>
      </c>
      <c r="B17" s="42">
        <v>1.4780000000000002</v>
      </c>
      <c r="C17" s="45">
        <f t="shared" si="4"/>
        <v>1.496</v>
      </c>
      <c r="D17" s="45">
        <f t="shared" si="6"/>
        <v>1.5010000000000001</v>
      </c>
      <c r="E17" s="45">
        <f t="shared" si="7"/>
        <v>1.4982500000000001</v>
      </c>
      <c r="F17" s="46">
        <f t="shared" si="1"/>
        <v>1.3716000771705081</v>
      </c>
      <c r="I17" s="45">
        <f t="shared" si="0"/>
        <v>1.4810000000000001</v>
      </c>
      <c r="J17" s="45">
        <f t="shared" si="2"/>
        <v>1.4900000000000002</v>
      </c>
      <c r="K17" s="45">
        <f t="shared" si="5"/>
        <v>1.49525</v>
      </c>
      <c r="L17">
        <f t="shared" si="3"/>
        <v>1.3716000771705081</v>
      </c>
    </row>
    <row r="18" spans="1:12">
      <c r="A18" s="41">
        <v>36626</v>
      </c>
      <c r="B18" s="42">
        <v>1.4469999999999998</v>
      </c>
      <c r="C18" s="45">
        <f t="shared" si="4"/>
        <v>1.4810000000000001</v>
      </c>
      <c r="D18" s="45">
        <f t="shared" si="6"/>
        <v>1.4900000000000002</v>
      </c>
      <c r="E18" s="45">
        <f t="shared" si="7"/>
        <v>1.49525</v>
      </c>
      <c r="F18" s="46">
        <f t="shared" si="1"/>
        <v>1.3822400694534573</v>
      </c>
      <c r="I18" s="45">
        <f t="shared" si="0"/>
        <v>1.4624999999999999</v>
      </c>
      <c r="J18" s="45">
        <f t="shared" si="2"/>
        <v>1.4696666666666667</v>
      </c>
      <c r="K18" s="45">
        <f t="shared" si="5"/>
        <v>1.4792500000000002</v>
      </c>
      <c r="L18">
        <f t="shared" si="3"/>
        <v>1.3822400694534573</v>
      </c>
    </row>
    <row r="19" spans="1:12">
      <c r="A19" s="41">
        <v>36633</v>
      </c>
      <c r="B19" s="42">
        <v>1.415</v>
      </c>
      <c r="C19" s="45">
        <f t="shared" si="4"/>
        <v>1.4624999999999999</v>
      </c>
      <c r="D19" s="45">
        <f t="shared" si="6"/>
        <v>1.4696666666666667</v>
      </c>
      <c r="E19" s="45">
        <f t="shared" si="7"/>
        <v>1.4792500000000002</v>
      </c>
      <c r="F19" s="46">
        <f t="shared" si="1"/>
        <v>1.3887160625081116</v>
      </c>
      <c r="I19" s="45">
        <f t="shared" si="0"/>
        <v>1.431</v>
      </c>
      <c r="J19" s="45">
        <f t="shared" si="2"/>
        <v>1.4466666666666665</v>
      </c>
      <c r="K19" s="45">
        <f t="shared" si="5"/>
        <v>1.456</v>
      </c>
      <c r="L19">
        <f t="shared" si="3"/>
        <v>1.3887160625081116</v>
      </c>
    </row>
    <row r="20" spans="1:12">
      <c r="A20" s="41">
        <v>36640</v>
      </c>
      <c r="B20" s="42">
        <v>1.4059999999999999</v>
      </c>
      <c r="C20" s="45">
        <f t="shared" si="4"/>
        <v>1.431</v>
      </c>
      <c r="D20" s="45">
        <f t="shared" si="6"/>
        <v>1.4466666666666665</v>
      </c>
      <c r="E20" s="45">
        <f t="shared" si="7"/>
        <v>1.456</v>
      </c>
      <c r="F20" s="46">
        <f t="shared" si="1"/>
        <v>1.3913444562573005</v>
      </c>
      <c r="I20" s="45">
        <f t="shared" si="0"/>
        <v>1.4104999999999999</v>
      </c>
      <c r="J20" s="45">
        <f t="shared" si="2"/>
        <v>1.4226666666666665</v>
      </c>
      <c r="K20" s="45">
        <f t="shared" si="5"/>
        <v>1.4364999999999999</v>
      </c>
      <c r="L20">
        <f t="shared" si="3"/>
        <v>1.3913444562573005</v>
      </c>
    </row>
    <row r="21" spans="1:12">
      <c r="A21" s="41">
        <v>36647</v>
      </c>
      <c r="B21" s="42">
        <v>1.3859999999999999</v>
      </c>
      <c r="C21" s="45">
        <f t="shared" si="4"/>
        <v>1.4104999999999999</v>
      </c>
      <c r="D21" s="45">
        <f t="shared" si="6"/>
        <v>1.4226666666666665</v>
      </c>
      <c r="E21" s="45">
        <f t="shared" si="7"/>
        <v>1.4364999999999999</v>
      </c>
      <c r="F21" s="46">
        <f t="shared" si="1"/>
        <v>1.3928100106315706</v>
      </c>
      <c r="I21" s="45">
        <f t="shared" si="0"/>
        <v>1.3959999999999999</v>
      </c>
      <c r="J21" s="45">
        <f t="shared" si="2"/>
        <v>1.4023333333333332</v>
      </c>
      <c r="K21" s="45">
        <f t="shared" si="5"/>
        <v>1.4135</v>
      </c>
      <c r="L21">
        <f t="shared" si="3"/>
        <v>1.3928100106315706</v>
      </c>
    </row>
    <row r="22" spans="1:12">
      <c r="A22" s="41">
        <v>36654</v>
      </c>
      <c r="B22" s="42">
        <v>1.4269999999999998</v>
      </c>
      <c r="C22" s="45">
        <f t="shared" si="4"/>
        <v>1.3959999999999999</v>
      </c>
      <c r="D22" s="45">
        <f t="shared" si="6"/>
        <v>1.4023333333333332</v>
      </c>
      <c r="E22" s="45">
        <f t="shared" si="7"/>
        <v>1.4135</v>
      </c>
      <c r="F22" s="46">
        <f t="shared" si="1"/>
        <v>1.3921290095684136</v>
      </c>
      <c r="I22" s="45">
        <f t="shared" si="0"/>
        <v>1.4064999999999999</v>
      </c>
      <c r="J22" s="45">
        <f t="shared" si="2"/>
        <v>1.4063333333333332</v>
      </c>
      <c r="K22" s="45">
        <f t="shared" si="5"/>
        <v>1.4084999999999999</v>
      </c>
      <c r="L22">
        <f t="shared" si="3"/>
        <v>1.3921290095684136</v>
      </c>
    </row>
    <row r="23" spans="1:12">
      <c r="A23" s="41">
        <v>36661</v>
      </c>
      <c r="B23" s="42">
        <v>1.466</v>
      </c>
      <c r="C23" s="45">
        <f t="shared" si="4"/>
        <v>1.4064999999999999</v>
      </c>
      <c r="D23" s="45">
        <f t="shared" si="6"/>
        <v>1.4063333333333332</v>
      </c>
      <c r="E23" s="45">
        <f t="shared" si="7"/>
        <v>1.4084999999999999</v>
      </c>
      <c r="F23" s="46">
        <f t="shared" si="1"/>
        <v>1.3956161086115724</v>
      </c>
      <c r="I23" s="45">
        <f t="shared" si="0"/>
        <v>1.4464999999999999</v>
      </c>
      <c r="J23" s="45">
        <f t="shared" si="2"/>
        <v>1.4263333333333332</v>
      </c>
      <c r="K23" s="45">
        <f t="shared" si="5"/>
        <v>1.4212499999999999</v>
      </c>
      <c r="L23">
        <f t="shared" si="3"/>
        <v>1.3956161086115724</v>
      </c>
    </row>
    <row r="24" spans="1:12">
      <c r="A24" s="41">
        <v>36668</v>
      </c>
      <c r="B24" s="42">
        <v>1.494</v>
      </c>
      <c r="C24" s="45">
        <f t="shared" si="4"/>
        <v>1.4464999999999999</v>
      </c>
      <c r="D24" s="45">
        <f t="shared" si="6"/>
        <v>1.4263333333333332</v>
      </c>
      <c r="E24" s="45">
        <f t="shared" si="7"/>
        <v>1.4212499999999999</v>
      </c>
      <c r="F24" s="46">
        <f t="shared" si="1"/>
        <v>1.4026544977504152</v>
      </c>
      <c r="I24" s="45">
        <f t="shared" si="0"/>
        <v>1.48</v>
      </c>
      <c r="J24" s="45">
        <f t="shared" si="2"/>
        <v>1.4623333333333333</v>
      </c>
      <c r="K24" s="45">
        <f t="shared" si="5"/>
        <v>1.4432499999999999</v>
      </c>
      <c r="L24">
        <f t="shared" si="3"/>
        <v>1.4026544977504152</v>
      </c>
    </row>
    <row r="25" spans="1:12">
      <c r="A25" s="41">
        <v>36675</v>
      </c>
      <c r="B25" s="42">
        <v>1.5090000000000001</v>
      </c>
      <c r="C25" s="45">
        <f t="shared" si="4"/>
        <v>1.48</v>
      </c>
      <c r="D25" s="45">
        <f t="shared" si="6"/>
        <v>1.4623333333333333</v>
      </c>
      <c r="E25" s="45">
        <f t="shared" si="7"/>
        <v>1.4432499999999999</v>
      </c>
      <c r="F25" s="46">
        <f t="shared" si="1"/>
        <v>1.4117890479753736</v>
      </c>
      <c r="I25" s="45">
        <f t="shared" si="0"/>
        <v>1.5015000000000001</v>
      </c>
      <c r="J25" s="45">
        <f t="shared" si="2"/>
        <v>1.4896666666666667</v>
      </c>
      <c r="K25" s="45">
        <f t="shared" si="5"/>
        <v>1.474</v>
      </c>
      <c r="L25">
        <f t="shared" si="3"/>
        <v>1.4117890479753736</v>
      </c>
    </row>
    <row r="26" spans="1:12">
      <c r="A26" s="41">
        <v>36682</v>
      </c>
      <c r="B26" s="42">
        <v>1.5349999999999999</v>
      </c>
      <c r="C26" s="45">
        <f t="shared" si="4"/>
        <v>1.5015000000000001</v>
      </c>
      <c r="D26" s="45">
        <f t="shared" si="6"/>
        <v>1.4896666666666667</v>
      </c>
      <c r="E26" s="45">
        <f t="shared" si="7"/>
        <v>1.474</v>
      </c>
      <c r="F26" s="46">
        <f t="shared" si="1"/>
        <v>1.4215101431778363</v>
      </c>
      <c r="I26" s="45">
        <f t="shared" si="0"/>
        <v>1.522</v>
      </c>
      <c r="J26" s="45">
        <f t="shared" si="2"/>
        <v>1.5126666666666668</v>
      </c>
      <c r="K26" s="45">
        <f t="shared" si="5"/>
        <v>1.5010000000000001</v>
      </c>
      <c r="L26">
        <f t="shared" si="3"/>
        <v>1.4215101431778363</v>
      </c>
    </row>
    <row r="27" spans="1:12">
      <c r="A27" s="41">
        <v>36689</v>
      </c>
      <c r="B27" s="42">
        <v>1.607</v>
      </c>
      <c r="C27" s="45">
        <f t="shared" si="4"/>
        <v>1.522</v>
      </c>
      <c r="D27" s="45">
        <f t="shared" si="6"/>
        <v>1.5126666666666668</v>
      </c>
      <c r="E27" s="45">
        <f t="shared" si="7"/>
        <v>1.5010000000000001</v>
      </c>
      <c r="F27" s="46">
        <f t="shared" si="1"/>
        <v>1.4328591288600527</v>
      </c>
      <c r="I27" s="45">
        <f t="shared" si="0"/>
        <v>1.571</v>
      </c>
      <c r="J27" s="45">
        <f t="shared" si="2"/>
        <v>1.5503333333333333</v>
      </c>
      <c r="K27" s="45">
        <f t="shared" si="5"/>
        <v>1.5362500000000001</v>
      </c>
      <c r="L27">
        <f t="shared" si="3"/>
        <v>1.4328591288600527</v>
      </c>
    </row>
    <row r="28" spans="1:12">
      <c r="A28" s="41">
        <v>36696</v>
      </c>
      <c r="B28" s="42">
        <v>1.6640000000000001</v>
      </c>
      <c r="C28" s="45">
        <f t="shared" si="4"/>
        <v>1.571</v>
      </c>
      <c r="D28" s="45">
        <f t="shared" si="6"/>
        <v>1.5503333333333333</v>
      </c>
      <c r="E28" s="45">
        <f t="shared" si="7"/>
        <v>1.5362500000000001</v>
      </c>
      <c r="F28" s="46">
        <f t="shared" si="1"/>
        <v>1.4502732159740475</v>
      </c>
      <c r="I28" s="45">
        <f t="shared" si="0"/>
        <v>1.6355</v>
      </c>
      <c r="J28" s="45">
        <f t="shared" si="2"/>
        <v>1.6020000000000001</v>
      </c>
      <c r="K28" s="45">
        <f t="shared" si="5"/>
        <v>1.5787499999999999</v>
      </c>
      <c r="L28">
        <f t="shared" si="3"/>
        <v>1.4502732159740475</v>
      </c>
    </row>
    <row r="29" spans="1:12">
      <c r="A29" s="41">
        <v>36703</v>
      </c>
      <c r="B29" s="42">
        <v>1.641</v>
      </c>
      <c r="C29" s="45">
        <f t="shared" si="4"/>
        <v>1.6355</v>
      </c>
      <c r="D29" s="45">
        <f t="shared" si="6"/>
        <v>1.6020000000000001</v>
      </c>
      <c r="E29" s="45">
        <f t="shared" si="7"/>
        <v>1.5787499999999999</v>
      </c>
      <c r="F29" s="46">
        <f t="shared" si="1"/>
        <v>1.4716458943766428</v>
      </c>
      <c r="I29" s="45">
        <f t="shared" si="0"/>
        <v>1.6525000000000001</v>
      </c>
      <c r="J29" s="45">
        <f t="shared" si="2"/>
        <v>1.6373333333333333</v>
      </c>
      <c r="K29" s="45">
        <f t="shared" si="5"/>
        <v>1.61175</v>
      </c>
      <c r="L29">
        <f t="shared" si="3"/>
        <v>1.4716458943766428</v>
      </c>
    </row>
    <row r="30" spans="1:12">
      <c r="A30" s="41">
        <v>36710</v>
      </c>
      <c r="B30" s="42">
        <v>1.6059999999999999</v>
      </c>
      <c r="C30" s="45">
        <f t="shared" si="4"/>
        <v>1.6525000000000001</v>
      </c>
      <c r="D30" s="45">
        <f t="shared" si="6"/>
        <v>1.6373333333333333</v>
      </c>
      <c r="E30" s="45">
        <f t="shared" si="7"/>
        <v>1.61175</v>
      </c>
      <c r="F30" s="46">
        <f t="shared" si="1"/>
        <v>1.4885813049389784</v>
      </c>
      <c r="I30" s="45">
        <f t="shared" si="0"/>
        <v>1.6234999999999999</v>
      </c>
      <c r="J30" s="45">
        <f t="shared" si="2"/>
        <v>1.6369999999999998</v>
      </c>
      <c r="K30" s="45">
        <f t="shared" si="5"/>
        <v>1.6294999999999999</v>
      </c>
      <c r="L30">
        <f t="shared" si="3"/>
        <v>1.4885813049389784</v>
      </c>
    </row>
    <row r="31" spans="1:12">
      <c r="A31" s="41">
        <v>36717</v>
      </c>
      <c r="B31" s="42">
        <v>1.571</v>
      </c>
      <c r="C31" s="45">
        <f t="shared" si="4"/>
        <v>1.6234999999999999</v>
      </c>
      <c r="D31" s="45">
        <f t="shared" si="6"/>
        <v>1.6369999999999998</v>
      </c>
      <c r="E31" s="45">
        <f t="shared" si="7"/>
        <v>1.6294999999999999</v>
      </c>
      <c r="F31" s="46">
        <f t="shared" si="1"/>
        <v>1.5003231744450807</v>
      </c>
      <c r="I31" s="45">
        <f t="shared" si="0"/>
        <v>1.5884999999999998</v>
      </c>
      <c r="J31" s="45">
        <f t="shared" si="2"/>
        <v>1.6059999999999999</v>
      </c>
      <c r="K31" s="45">
        <f t="shared" si="5"/>
        <v>1.6204999999999998</v>
      </c>
      <c r="L31">
        <f t="shared" si="3"/>
        <v>1.5003231744450807</v>
      </c>
    </row>
    <row r="32" spans="1:12">
      <c r="A32" s="41">
        <v>36724</v>
      </c>
      <c r="B32" s="42">
        <v>1.5209999999999999</v>
      </c>
      <c r="C32" s="45">
        <f t="shared" si="4"/>
        <v>1.5884999999999998</v>
      </c>
      <c r="D32" s="45">
        <f t="shared" si="6"/>
        <v>1.6059999999999999</v>
      </c>
      <c r="E32" s="45">
        <f t="shared" si="7"/>
        <v>1.6204999999999998</v>
      </c>
      <c r="F32" s="46">
        <f t="shared" si="1"/>
        <v>1.5073908570005727</v>
      </c>
      <c r="I32" s="45">
        <f t="shared" si="0"/>
        <v>1.5459999999999998</v>
      </c>
      <c r="J32" s="45">
        <f t="shared" si="2"/>
        <v>1.5659999999999998</v>
      </c>
      <c r="K32" s="45">
        <f t="shared" si="5"/>
        <v>1.5847499999999999</v>
      </c>
      <c r="L32">
        <f t="shared" si="3"/>
        <v>1.5073908570005727</v>
      </c>
    </row>
    <row r="33" spans="1:12">
      <c r="A33" s="41">
        <v>36731</v>
      </c>
      <c r="B33" s="42">
        <v>1.4990000000000001</v>
      </c>
      <c r="C33" s="45">
        <f t="shared" si="4"/>
        <v>1.5459999999999998</v>
      </c>
      <c r="D33" s="45">
        <f t="shared" si="6"/>
        <v>1.5659999999999998</v>
      </c>
      <c r="E33" s="45">
        <f t="shared" si="7"/>
        <v>1.5847499999999999</v>
      </c>
      <c r="F33" s="46">
        <f t="shared" si="1"/>
        <v>1.5087517713005156</v>
      </c>
      <c r="I33" s="45">
        <f t="shared" si="0"/>
        <v>1.51</v>
      </c>
      <c r="J33" s="45">
        <f t="shared" si="2"/>
        <v>1.5303333333333331</v>
      </c>
      <c r="K33" s="45">
        <f t="shared" si="5"/>
        <v>1.5492499999999998</v>
      </c>
      <c r="L33">
        <f t="shared" si="3"/>
        <v>1.5087517713005156</v>
      </c>
    </row>
    <row r="34" spans="1:12">
      <c r="A34" s="41">
        <v>36738</v>
      </c>
      <c r="B34" s="42">
        <v>1.4469999999999998</v>
      </c>
      <c r="C34" s="45">
        <f t="shared" si="4"/>
        <v>1.51</v>
      </c>
      <c r="D34" s="45">
        <f t="shared" si="6"/>
        <v>1.5303333333333331</v>
      </c>
      <c r="E34" s="45">
        <f t="shared" si="7"/>
        <v>1.5492499999999998</v>
      </c>
      <c r="F34" s="46">
        <f t="shared" si="1"/>
        <v>1.5077765941704642</v>
      </c>
      <c r="I34" s="45">
        <f t="shared" si="0"/>
        <v>1.4729999999999999</v>
      </c>
      <c r="J34" s="45">
        <f t="shared" si="2"/>
        <v>1.4889999999999999</v>
      </c>
      <c r="K34" s="45">
        <f t="shared" si="5"/>
        <v>1.5094999999999998</v>
      </c>
      <c r="L34">
        <f t="shared" si="3"/>
        <v>1.5077765941704642</v>
      </c>
    </row>
    <row r="35" spans="1:12">
      <c r="A35" s="41">
        <v>36745</v>
      </c>
      <c r="B35" s="42">
        <v>1.4369999999999998</v>
      </c>
      <c r="C35" s="45">
        <f t="shared" si="4"/>
        <v>1.4729999999999999</v>
      </c>
      <c r="D35" s="45">
        <f t="shared" si="6"/>
        <v>1.4889999999999999</v>
      </c>
      <c r="E35" s="45">
        <f t="shared" si="7"/>
        <v>1.5094999999999998</v>
      </c>
      <c r="F35" s="46">
        <f t="shared" si="1"/>
        <v>1.5016989347534178</v>
      </c>
      <c r="I35" s="45">
        <f t="shared" si="0"/>
        <v>1.4419999999999997</v>
      </c>
      <c r="J35" s="45">
        <f t="shared" si="2"/>
        <v>1.4609999999999996</v>
      </c>
      <c r="K35" s="45">
        <f t="shared" si="5"/>
        <v>1.476</v>
      </c>
      <c r="L35">
        <f t="shared" si="3"/>
        <v>1.5016989347534178</v>
      </c>
    </row>
    <row r="36" spans="1:12">
      <c r="A36" s="41">
        <v>36752</v>
      </c>
      <c r="B36" s="42">
        <v>1.42</v>
      </c>
      <c r="C36" s="45">
        <f t="shared" si="4"/>
        <v>1.4419999999999997</v>
      </c>
      <c r="D36" s="45">
        <f t="shared" si="6"/>
        <v>1.4609999999999996</v>
      </c>
      <c r="E36" s="45">
        <f t="shared" si="7"/>
        <v>1.476</v>
      </c>
      <c r="F36" s="46">
        <f t="shared" si="1"/>
        <v>1.495229041278076</v>
      </c>
      <c r="I36" s="45">
        <f t="shared" si="0"/>
        <v>1.4284999999999999</v>
      </c>
      <c r="J36" s="45">
        <f t="shared" si="2"/>
        <v>1.4346666666666665</v>
      </c>
      <c r="K36" s="45">
        <f t="shared" si="5"/>
        <v>1.4507499999999998</v>
      </c>
      <c r="L36">
        <f t="shared" si="3"/>
        <v>1.495229041278076</v>
      </c>
    </row>
    <row r="37" spans="1:12">
      <c r="A37" s="41">
        <v>36759</v>
      </c>
      <c r="B37" s="42">
        <v>1.444</v>
      </c>
      <c r="C37" s="45">
        <f t="shared" si="4"/>
        <v>1.4284999999999999</v>
      </c>
      <c r="D37" s="45">
        <f t="shared" si="6"/>
        <v>1.4346666666666665</v>
      </c>
      <c r="E37" s="45">
        <f t="shared" si="7"/>
        <v>1.4507499999999998</v>
      </c>
      <c r="F37" s="46">
        <f t="shared" si="1"/>
        <v>1.4877061371502682</v>
      </c>
      <c r="I37" s="45">
        <f t="shared" si="0"/>
        <v>1.4319999999999999</v>
      </c>
      <c r="J37" s="45">
        <f t="shared" si="2"/>
        <v>1.4336666666666666</v>
      </c>
      <c r="K37" s="45">
        <f t="shared" si="5"/>
        <v>1.4369999999999998</v>
      </c>
      <c r="L37">
        <f t="shared" si="3"/>
        <v>1.4877061371502682</v>
      </c>
    </row>
    <row r="38" spans="1:12">
      <c r="A38" s="41">
        <v>36766</v>
      </c>
      <c r="B38" s="42">
        <v>1.456</v>
      </c>
      <c r="C38" s="45">
        <f t="shared" si="4"/>
        <v>1.4319999999999999</v>
      </c>
      <c r="D38" s="45">
        <f t="shared" si="6"/>
        <v>1.4336666666666666</v>
      </c>
      <c r="E38" s="45">
        <f t="shared" si="7"/>
        <v>1.4369999999999998</v>
      </c>
      <c r="F38" s="46">
        <f t="shared" si="1"/>
        <v>1.4833355234352414</v>
      </c>
      <c r="I38" s="45">
        <f t="shared" si="0"/>
        <v>1.45</v>
      </c>
      <c r="J38" s="45">
        <f t="shared" si="2"/>
        <v>1.4400000000000002</v>
      </c>
      <c r="K38" s="45">
        <f t="shared" si="5"/>
        <v>1.4392499999999999</v>
      </c>
      <c r="L38">
        <f t="shared" si="3"/>
        <v>1.4833355234352414</v>
      </c>
    </row>
    <row r="39" spans="1:12">
      <c r="A39" s="41">
        <v>36773</v>
      </c>
      <c r="B39" s="42">
        <v>1.5019999999999998</v>
      </c>
      <c r="C39" s="45">
        <f t="shared" si="4"/>
        <v>1.45</v>
      </c>
      <c r="D39" s="45">
        <f t="shared" si="6"/>
        <v>1.4400000000000002</v>
      </c>
      <c r="E39" s="45">
        <f t="shared" si="7"/>
        <v>1.4392499999999999</v>
      </c>
      <c r="F39" s="46">
        <f t="shared" si="1"/>
        <v>1.4806019710917173</v>
      </c>
      <c r="I39" s="45">
        <f t="shared" si="0"/>
        <v>1.4789999999999999</v>
      </c>
      <c r="J39" s="45">
        <f t="shared" si="2"/>
        <v>1.4673333333333332</v>
      </c>
      <c r="K39" s="45">
        <f t="shared" si="5"/>
        <v>1.4555</v>
      </c>
      <c r="L39">
        <f t="shared" si="3"/>
        <v>1.4806019710917173</v>
      </c>
    </row>
    <row r="40" spans="1:12">
      <c r="A40" s="41">
        <v>36780</v>
      </c>
      <c r="B40" s="42">
        <v>1.5349999999999999</v>
      </c>
      <c r="C40" s="45">
        <f t="shared" si="4"/>
        <v>1.4789999999999999</v>
      </c>
      <c r="D40" s="45">
        <f t="shared" si="6"/>
        <v>1.4673333333333332</v>
      </c>
      <c r="E40" s="45">
        <f t="shared" si="7"/>
        <v>1.4555</v>
      </c>
      <c r="F40" s="46">
        <f t="shared" si="1"/>
        <v>1.4827417739825455</v>
      </c>
      <c r="I40" s="45">
        <f t="shared" si="0"/>
        <v>1.5185</v>
      </c>
      <c r="J40" s="45">
        <f t="shared" si="2"/>
        <v>1.4976666666666665</v>
      </c>
      <c r="K40" s="45">
        <f t="shared" si="5"/>
        <v>1.4842499999999998</v>
      </c>
      <c r="L40">
        <f t="shared" si="3"/>
        <v>1.4827417739825455</v>
      </c>
    </row>
    <row r="41" spans="1:12">
      <c r="A41" s="41">
        <v>36787</v>
      </c>
      <c r="B41" s="42">
        <v>1.5390000000000001</v>
      </c>
      <c r="C41" s="45">
        <f t="shared" si="4"/>
        <v>1.5185</v>
      </c>
      <c r="D41" s="45">
        <f t="shared" si="6"/>
        <v>1.4976666666666665</v>
      </c>
      <c r="E41" s="45">
        <f t="shared" si="7"/>
        <v>1.4842499999999998</v>
      </c>
      <c r="F41" s="46">
        <f t="shared" si="1"/>
        <v>1.4879675965842909</v>
      </c>
      <c r="I41" s="45">
        <f t="shared" si="0"/>
        <v>1.5369999999999999</v>
      </c>
      <c r="J41" s="45">
        <f t="shared" si="2"/>
        <v>1.5253333333333334</v>
      </c>
      <c r="K41" s="45">
        <f t="shared" si="5"/>
        <v>1.508</v>
      </c>
      <c r="L41">
        <f t="shared" si="3"/>
        <v>1.4879675965842909</v>
      </c>
    </row>
    <row r="42" spans="1:12">
      <c r="A42" s="41">
        <v>36794</v>
      </c>
      <c r="B42" s="42">
        <v>1.5249999999999999</v>
      </c>
      <c r="C42" s="45">
        <f t="shared" si="4"/>
        <v>1.5369999999999999</v>
      </c>
      <c r="D42" s="45">
        <f t="shared" si="6"/>
        <v>1.5253333333333334</v>
      </c>
      <c r="E42" s="45">
        <f t="shared" si="7"/>
        <v>1.508</v>
      </c>
      <c r="F42" s="46">
        <f t="shared" si="1"/>
        <v>1.4930708369258618</v>
      </c>
      <c r="I42" s="45">
        <f t="shared" si="0"/>
        <v>1.532</v>
      </c>
      <c r="J42" s="45">
        <f t="shared" si="2"/>
        <v>1.5330000000000001</v>
      </c>
      <c r="K42" s="45">
        <f t="shared" si="5"/>
        <v>1.5252500000000002</v>
      </c>
      <c r="L42">
        <f t="shared" si="3"/>
        <v>1.4930708369258618</v>
      </c>
    </row>
    <row r="43" spans="1:12">
      <c r="A43" s="41">
        <v>36801</v>
      </c>
      <c r="B43" s="42">
        <v>1.4980000000000002</v>
      </c>
      <c r="C43" s="45">
        <f t="shared" si="4"/>
        <v>1.532</v>
      </c>
      <c r="D43" s="45">
        <f t="shared" si="6"/>
        <v>1.5330000000000001</v>
      </c>
      <c r="E43" s="45">
        <f t="shared" si="7"/>
        <v>1.5252500000000002</v>
      </c>
      <c r="F43" s="46">
        <f t="shared" si="1"/>
        <v>1.4962637532332759</v>
      </c>
      <c r="I43" s="45">
        <f t="shared" si="0"/>
        <v>1.5115000000000001</v>
      </c>
      <c r="J43" s="45">
        <f t="shared" si="2"/>
        <v>1.5206666666666668</v>
      </c>
      <c r="K43" s="45">
        <f t="shared" si="5"/>
        <v>1.5242500000000001</v>
      </c>
      <c r="L43">
        <f t="shared" si="3"/>
        <v>1.4962637532332759</v>
      </c>
    </row>
    <row r="44" spans="1:12">
      <c r="A44" s="41">
        <v>36808</v>
      </c>
      <c r="B44" s="42">
        <v>1.4730000000000001</v>
      </c>
      <c r="C44" s="45">
        <f t="shared" si="4"/>
        <v>1.5115000000000001</v>
      </c>
      <c r="D44" s="45">
        <f t="shared" si="6"/>
        <v>1.5206666666666668</v>
      </c>
      <c r="E44" s="45">
        <f t="shared" si="7"/>
        <v>1.5242500000000001</v>
      </c>
      <c r="F44" s="46">
        <f t="shared" si="1"/>
        <v>1.4964373779099482</v>
      </c>
      <c r="I44" s="45">
        <f t="shared" si="0"/>
        <v>1.4855</v>
      </c>
      <c r="J44" s="45">
        <f t="shared" si="2"/>
        <v>1.4986666666666668</v>
      </c>
      <c r="K44" s="45">
        <f t="shared" si="5"/>
        <v>1.50875</v>
      </c>
      <c r="L44">
        <f t="shared" si="3"/>
        <v>1.4964373779099482</v>
      </c>
    </row>
    <row r="45" spans="1:12">
      <c r="A45" s="41">
        <v>36815</v>
      </c>
      <c r="B45" s="42">
        <v>1.516</v>
      </c>
      <c r="C45" s="45">
        <f t="shared" si="4"/>
        <v>1.4855</v>
      </c>
      <c r="D45" s="45">
        <f t="shared" si="6"/>
        <v>1.4986666666666668</v>
      </c>
      <c r="E45" s="45">
        <f t="shared" si="7"/>
        <v>1.50875</v>
      </c>
      <c r="F45" s="46">
        <f t="shared" si="1"/>
        <v>1.4940936401189535</v>
      </c>
      <c r="I45" s="45">
        <f t="shared" si="0"/>
        <v>1.4944999999999999</v>
      </c>
      <c r="J45" s="45">
        <f t="shared" si="2"/>
        <v>1.4956666666666667</v>
      </c>
      <c r="K45" s="45">
        <f t="shared" si="5"/>
        <v>1.5030000000000001</v>
      </c>
      <c r="L45">
        <f t="shared" si="3"/>
        <v>1.4940936401189535</v>
      </c>
    </row>
    <row r="46" spans="1:12">
      <c r="A46" s="41">
        <v>36822</v>
      </c>
      <c r="B46" s="42">
        <v>1.5319999999999998</v>
      </c>
      <c r="C46" s="45">
        <f t="shared" si="4"/>
        <v>1.4944999999999999</v>
      </c>
      <c r="D46" s="45">
        <f t="shared" si="6"/>
        <v>1.4956666666666667</v>
      </c>
      <c r="E46" s="45">
        <f t="shared" si="7"/>
        <v>1.5030000000000001</v>
      </c>
      <c r="F46" s="46">
        <f t="shared" si="1"/>
        <v>1.4962842761070581</v>
      </c>
      <c r="I46" s="45">
        <f t="shared" si="0"/>
        <v>1.524</v>
      </c>
      <c r="J46" s="45">
        <f t="shared" si="2"/>
        <v>1.5069999999999999</v>
      </c>
      <c r="K46" s="45">
        <f t="shared" si="5"/>
        <v>1.50475</v>
      </c>
      <c r="L46">
        <f t="shared" si="3"/>
        <v>1.4962842761070581</v>
      </c>
    </row>
    <row r="47" spans="1:12">
      <c r="A47" s="41">
        <v>36829</v>
      </c>
      <c r="B47" s="42">
        <v>1.5230000000000001</v>
      </c>
      <c r="C47" s="45">
        <f t="shared" si="4"/>
        <v>1.524</v>
      </c>
      <c r="D47" s="45">
        <f t="shared" si="6"/>
        <v>1.5069999999999999</v>
      </c>
      <c r="E47" s="45">
        <f t="shared" si="7"/>
        <v>1.50475</v>
      </c>
      <c r="F47" s="46">
        <f t="shared" si="1"/>
        <v>1.4998558484963522</v>
      </c>
      <c r="I47" s="45">
        <f t="shared" si="0"/>
        <v>1.5274999999999999</v>
      </c>
      <c r="J47" s="45">
        <f t="shared" si="2"/>
        <v>1.5236666666666665</v>
      </c>
      <c r="K47" s="45">
        <f t="shared" si="5"/>
        <v>1.5110000000000001</v>
      </c>
      <c r="L47">
        <f t="shared" si="3"/>
        <v>1.4998558484963522</v>
      </c>
    </row>
    <row r="48" spans="1:12">
      <c r="A48" s="41">
        <v>36836</v>
      </c>
      <c r="B48" s="42">
        <v>1.5019999999999998</v>
      </c>
      <c r="C48" s="45">
        <f t="shared" si="4"/>
        <v>1.5274999999999999</v>
      </c>
      <c r="D48" s="45">
        <f t="shared" si="6"/>
        <v>1.5236666666666665</v>
      </c>
      <c r="E48" s="45">
        <f t="shared" si="7"/>
        <v>1.5110000000000001</v>
      </c>
      <c r="F48" s="46">
        <f t="shared" si="1"/>
        <v>1.5021702636467171</v>
      </c>
      <c r="I48" s="45">
        <f t="shared" si="0"/>
        <v>1.5125</v>
      </c>
      <c r="J48" s="45">
        <f t="shared" si="2"/>
        <v>1.5189999999999999</v>
      </c>
      <c r="K48" s="45">
        <f t="shared" si="5"/>
        <v>1.5182499999999999</v>
      </c>
      <c r="L48">
        <f t="shared" si="3"/>
        <v>1.5021702636467171</v>
      </c>
    </row>
    <row r="49" spans="1:12">
      <c r="A49" s="41">
        <v>36843</v>
      </c>
      <c r="B49" s="42">
        <v>1.5009999999999999</v>
      </c>
      <c r="C49" s="45">
        <f t="shared" si="4"/>
        <v>1.5125</v>
      </c>
      <c r="D49" s="45">
        <f t="shared" si="6"/>
        <v>1.5189999999999999</v>
      </c>
      <c r="E49" s="45">
        <f t="shared" si="7"/>
        <v>1.5182499999999999</v>
      </c>
      <c r="F49" s="46">
        <f t="shared" si="1"/>
        <v>1.5021532372820454</v>
      </c>
      <c r="I49" s="45">
        <f t="shared" si="0"/>
        <v>1.5014999999999998</v>
      </c>
      <c r="J49" s="45">
        <f t="shared" si="2"/>
        <v>1.5086666666666666</v>
      </c>
      <c r="K49" s="45">
        <f t="shared" si="5"/>
        <v>1.5145</v>
      </c>
      <c r="L49">
        <f t="shared" si="3"/>
        <v>1.5021532372820454</v>
      </c>
    </row>
    <row r="50" spans="1:12">
      <c r="A50" s="41">
        <v>36850</v>
      </c>
      <c r="B50" s="42">
        <v>1.4869999999999999</v>
      </c>
      <c r="C50" s="45">
        <f t="shared" si="4"/>
        <v>1.5014999999999998</v>
      </c>
      <c r="D50" s="45">
        <f t="shared" si="6"/>
        <v>1.5086666666666666</v>
      </c>
      <c r="E50" s="45">
        <f t="shared" si="7"/>
        <v>1.5145</v>
      </c>
      <c r="F50" s="46">
        <f t="shared" si="1"/>
        <v>1.5020379135538411</v>
      </c>
      <c r="I50" s="45">
        <f t="shared" si="0"/>
        <v>1.4939999999999998</v>
      </c>
      <c r="J50" s="45">
        <f t="shared" si="2"/>
        <v>1.4966666666666664</v>
      </c>
      <c r="K50" s="45">
        <f t="shared" si="5"/>
        <v>1.50325</v>
      </c>
      <c r="L50">
        <f t="shared" si="3"/>
        <v>1.5020379135538411</v>
      </c>
    </row>
    <row r="51" spans="1:12">
      <c r="A51" s="41">
        <v>36857</v>
      </c>
      <c r="B51" s="42">
        <v>1.4890000000000001</v>
      </c>
      <c r="C51" s="45">
        <f t="shared" si="4"/>
        <v>1.4939999999999998</v>
      </c>
      <c r="D51" s="45">
        <f t="shared" si="6"/>
        <v>1.4966666666666664</v>
      </c>
      <c r="E51" s="45">
        <f t="shared" si="7"/>
        <v>1.50325</v>
      </c>
      <c r="F51" s="46">
        <f t="shared" si="1"/>
        <v>1.5005341221984572</v>
      </c>
      <c r="I51" s="45">
        <f t="shared" si="0"/>
        <v>1.488</v>
      </c>
      <c r="J51" s="45">
        <f t="shared" si="2"/>
        <v>1.4923333333333331</v>
      </c>
      <c r="K51" s="45">
        <f t="shared" si="5"/>
        <v>1.4947499999999998</v>
      </c>
      <c r="L51">
        <f t="shared" si="3"/>
        <v>1.5005341221984572</v>
      </c>
    </row>
    <row r="52" spans="1:12">
      <c r="A52" s="41">
        <v>36864</v>
      </c>
      <c r="B52" s="42">
        <v>1.464</v>
      </c>
      <c r="C52" s="45">
        <f t="shared" si="4"/>
        <v>1.488</v>
      </c>
      <c r="D52" s="45">
        <f t="shared" si="6"/>
        <v>1.4923333333333331</v>
      </c>
      <c r="E52" s="45">
        <f t="shared" si="7"/>
        <v>1.4947499999999998</v>
      </c>
      <c r="F52" s="46">
        <f t="shared" si="1"/>
        <v>1.4993807099786116</v>
      </c>
      <c r="I52" s="45">
        <f t="shared" si="0"/>
        <v>1.4765000000000001</v>
      </c>
      <c r="J52" s="45">
        <f t="shared" si="2"/>
        <v>1.4799999999999998</v>
      </c>
      <c r="K52" s="45">
        <f t="shared" si="5"/>
        <v>1.4852499999999997</v>
      </c>
      <c r="L52">
        <f t="shared" si="3"/>
        <v>1.4993807099786116</v>
      </c>
    </row>
    <row r="53" spans="1:12">
      <c r="A53" s="41">
        <v>36871</v>
      </c>
      <c r="B53" s="42">
        <v>1.425</v>
      </c>
      <c r="C53" s="45">
        <f t="shared" si="4"/>
        <v>1.4765000000000001</v>
      </c>
      <c r="D53" s="45">
        <f t="shared" si="6"/>
        <v>1.4799999999999998</v>
      </c>
      <c r="E53" s="45">
        <f t="shared" si="7"/>
        <v>1.4852499999999997</v>
      </c>
      <c r="F53" s="46">
        <f t="shared" si="1"/>
        <v>1.4958426389807506</v>
      </c>
      <c r="I53" s="45">
        <f t="shared" si="0"/>
        <v>1.4445000000000001</v>
      </c>
      <c r="J53" s="45">
        <f t="shared" si="2"/>
        <v>1.4593333333333334</v>
      </c>
      <c r="K53" s="45">
        <f t="shared" si="5"/>
        <v>1.4662499999999998</v>
      </c>
      <c r="L53">
        <f t="shared" si="3"/>
        <v>1.4958426389807506</v>
      </c>
    </row>
    <row r="54" spans="1:12">
      <c r="A54" s="41">
        <v>36878</v>
      </c>
      <c r="B54" s="42">
        <v>1.3959999999999999</v>
      </c>
      <c r="C54" s="45">
        <f t="shared" si="4"/>
        <v>1.4445000000000001</v>
      </c>
      <c r="D54" s="45">
        <f t="shared" si="6"/>
        <v>1.4593333333333334</v>
      </c>
      <c r="E54" s="45">
        <f t="shared" si="7"/>
        <v>1.4662499999999998</v>
      </c>
      <c r="F54" s="46">
        <f t="shared" si="1"/>
        <v>1.4887583750826756</v>
      </c>
      <c r="I54" s="45">
        <f t="shared" si="0"/>
        <v>1.4104999999999999</v>
      </c>
      <c r="J54" s="45">
        <f t="shared" si="2"/>
        <v>1.4283333333333335</v>
      </c>
      <c r="K54" s="45">
        <f t="shared" si="5"/>
        <v>1.4435</v>
      </c>
      <c r="L54">
        <f t="shared" si="3"/>
        <v>1.4887583750826756</v>
      </c>
    </row>
    <row r="55" spans="1:12">
      <c r="A55" s="41">
        <v>36885</v>
      </c>
      <c r="B55" s="42">
        <v>1.3880000000000001</v>
      </c>
      <c r="C55" s="45">
        <f t="shared" si="4"/>
        <v>1.4104999999999999</v>
      </c>
      <c r="D55" s="45">
        <f t="shared" si="6"/>
        <v>1.4283333333333335</v>
      </c>
      <c r="E55" s="45">
        <f t="shared" si="7"/>
        <v>1.4435</v>
      </c>
      <c r="F55" s="46">
        <f t="shared" si="1"/>
        <v>1.4794825375744081</v>
      </c>
      <c r="I55" s="45">
        <f t="shared" si="0"/>
        <v>1.3919999999999999</v>
      </c>
      <c r="J55" s="45">
        <f t="shared" si="2"/>
        <v>1.4029999999999998</v>
      </c>
      <c r="K55" s="45">
        <f t="shared" si="5"/>
        <v>1.41825</v>
      </c>
      <c r="L55">
        <f t="shared" si="3"/>
        <v>1.4794825375744081</v>
      </c>
    </row>
    <row r="56" spans="1:12">
      <c r="A56" s="41">
        <v>36892</v>
      </c>
      <c r="B56" s="42">
        <v>1.3769999999999998</v>
      </c>
      <c r="C56" s="45">
        <f t="shared" si="4"/>
        <v>1.3919999999999999</v>
      </c>
      <c r="D56" s="45">
        <f t="shared" si="6"/>
        <v>1.4029999999999998</v>
      </c>
      <c r="E56" s="45">
        <f t="shared" si="7"/>
        <v>1.41825</v>
      </c>
      <c r="F56" s="46">
        <f t="shared" si="1"/>
        <v>1.4703342838169673</v>
      </c>
      <c r="I56" s="45">
        <f t="shared" si="0"/>
        <v>1.3824999999999998</v>
      </c>
      <c r="J56" s="45">
        <f t="shared" si="2"/>
        <v>1.3869999999999998</v>
      </c>
      <c r="K56" s="45">
        <f t="shared" si="5"/>
        <v>1.3964999999999999</v>
      </c>
      <c r="L56">
        <f t="shared" si="3"/>
        <v>1.4703342838169673</v>
      </c>
    </row>
    <row r="57" spans="1:12">
      <c r="A57" s="41">
        <v>36899</v>
      </c>
      <c r="B57" s="42">
        <v>1.4</v>
      </c>
      <c r="C57" s="45">
        <f t="shared" si="4"/>
        <v>1.3824999999999998</v>
      </c>
      <c r="D57" s="45">
        <f t="shared" si="6"/>
        <v>1.3869999999999998</v>
      </c>
      <c r="E57" s="45">
        <f t="shared" si="7"/>
        <v>1.3964999999999999</v>
      </c>
      <c r="F57" s="46">
        <f t="shared" si="1"/>
        <v>1.4610008554352705</v>
      </c>
      <c r="I57" s="45">
        <f t="shared" si="0"/>
        <v>1.3884999999999998</v>
      </c>
      <c r="J57" s="45">
        <f t="shared" si="2"/>
        <v>1.388333333333333</v>
      </c>
      <c r="K57" s="45">
        <f t="shared" si="5"/>
        <v>1.39025</v>
      </c>
      <c r="L57">
        <f t="shared" si="3"/>
        <v>1.4610008554352705</v>
      </c>
    </row>
    <row r="58" spans="1:12">
      <c r="A58" s="41">
        <v>36906</v>
      </c>
      <c r="B58" s="42">
        <v>1.4580000000000002</v>
      </c>
      <c r="C58" s="45">
        <f t="shared" si="4"/>
        <v>1.3884999999999998</v>
      </c>
      <c r="D58" s="45">
        <f t="shared" si="6"/>
        <v>1.388333333333333</v>
      </c>
      <c r="E58" s="45">
        <f t="shared" si="7"/>
        <v>1.39025</v>
      </c>
      <c r="F58" s="46">
        <f t="shared" si="1"/>
        <v>1.4549007698917433</v>
      </c>
      <c r="I58" s="45">
        <f t="shared" si="0"/>
        <v>1.429</v>
      </c>
      <c r="J58" s="45">
        <f t="shared" si="2"/>
        <v>1.4116666666666664</v>
      </c>
      <c r="K58" s="45">
        <f t="shared" si="5"/>
        <v>1.4057499999999998</v>
      </c>
      <c r="L58">
        <f t="shared" si="3"/>
        <v>1.4549007698917433</v>
      </c>
    </row>
    <row r="59" spans="1:12">
      <c r="A59" s="41">
        <v>36913</v>
      </c>
      <c r="B59" s="42">
        <v>1.456</v>
      </c>
      <c r="C59" s="45">
        <f t="shared" si="4"/>
        <v>1.429</v>
      </c>
      <c r="D59" s="45">
        <f t="shared" si="6"/>
        <v>1.4116666666666664</v>
      </c>
      <c r="E59" s="45">
        <f t="shared" si="7"/>
        <v>1.4057499999999998</v>
      </c>
      <c r="F59" s="46">
        <f t="shared" si="1"/>
        <v>1.455210692902569</v>
      </c>
      <c r="I59" s="45">
        <f t="shared" si="0"/>
        <v>1.4570000000000001</v>
      </c>
      <c r="J59" s="45">
        <f t="shared" si="2"/>
        <v>1.4379999999999999</v>
      </c>
      <c r="K59" s="45">
        <f t="shared" si="5"/>
        <v>1.4227499999999997</v>
      </c>
      <c r="L59">
        <f t="shared" si="3"/>
        <v>1.455210692902569</v>
      </c>
    </row>
    <row r="60" spans="1:12">
      <c r="A60" s="41">
        <v>36920</v>
      </c>
      <c r="B60" s="42">
        <v>1.446</v>
      </c>
      <c r="C60" s="45">
        <f t="shared" si="4"/>
        <v>1.4570000000000001</v>
      </c>
      <c r="D60" s="45">
        <f t="shared" si="6"/>
        <v>1.4379999999999999</v>
      </c>
      <c r="E60" s="45">
        <f t="shared" si="7"/>
        <v>1.4227499999999997</v>
      </c>
      <c r="F60" s="46">
        <f t="shared" si="1"/>
        <v>1.4552896236123121</v>
      </c>
      <c r="I60" s="45">
        <f t="shared" si="0"/>
        <v>1.4510000000000001</v>
      </c>
      <c r="J60" s="45">
        <f t="shared" si="2"/>
        <v>1.4533333333333334</v>
      </c>
      <c r="K60" s="45">
        <f t="shared" si="5"/>
        <v>1.44</v>
      </c>
      <c r="L60">
        <f t="shared" si="3"/>
        <v>1.4552896236123121</v>
      </c>
    </row>
    <row r="61" spans="1:12">
      <c r="A61" s="41">
        <v>36927</v>
      </c>
      <c r="B61" s="42">
        <v>1.4259999999999999</v>
      </c>
      <c r="C61" s="45">
        <f t="shared" si="4"/>
        <v>1.4510000000000001</v>
      </c>
      <c r="D61" s="45">
        <f t="shared" si="6"/>
        <v>1.4533333333333334</v>
      </c>
      <c r="E61" s="45">
        <f t="shared" si="7"/>
        <v>1.44</v>
      </c>
      <c r="F61" s="46">
        <f t="shared" si="1"/>
        <v>1.4543606612510809</v>
      </c>
      <c r="I61" s="45">
        <f t="shared" si="0"/>
        <v>1.4359999999999999</v>
      </c>
      <c r="J61" s="45">
        <f t="shared" si="2"/>
        <v>1.4426666666666668</v>
      </c>
      <c r="K61" s="45">
        <f t="shared" si="5"/>
        <v>1.4465000000000001</v>
      </c>
      <c r="L61">
        <f t="shared" si="3"/>
        <v>1.4543606612510809</v>
      </c>
    </row>
    <row r="62" spans="1:12">
      <c r="A62" s="41">
        <v>36934</v>
      </c>
      <c r="B62" s="42">
        <v>1.46</v>
      </c>
      <c r="C62" s="45">
        <f t="shared" si="4"/>
        <v>1.4359999999999999</v>
      </c>
      <c r="D62" s="45">
        <f t="shared" si="6"/>
        <v>1.4426666666666668</v>
      </c>
      <c r="E62" s="45">
        <f t="shared" si="7"/>
        <v>1.4465000000000001</v>
      </c>
      <c r="F62" s="46">
        <f t="shared" si="1"/>
        <v>1.451524595125973</v>
      </c>
      <c r="I62" s="45">
        <f t="shared" si="0"/>
        <v>1.4430000000000001</v>
      </c>
      <c r="J62" s="45">
        <f t="shared" si="2"/>
        <v>1.444</v>
      </c>
      <c r="K62" s="45">
        <f t="shared" si="5"/>
        <v>1.4470000000000001</v>
      </c>
      <c r="L62">
        <f t="shared" si="3"/>
        <v>1.451524595125973</v>
      </c>
    </row>
    <row r="63" spans="1:12">
      <c r="A63" s="41">
        <v>36941</v>
      </c>
      <c r="B63" s="42">
        <v>1.429</v>
      </c>
      <c r="C63" s="45">
        <f t="shared" si="4"/>
        <v>1.4430000000000001</v>
      </c>
      <c r="D63" s="45">
        <f t="shared" si="6"/>
        <v>1.444</v>
      </c>
      <c r="E63" s="45">
        <f t="shared" si="7"/>
        <v>1.4470000000000001</v>
      </c>
      <c r="F63" s="46">
        <f t="shared" si="1"/>
        <v>1.4523721356133756</v>
      </c>
      <c r="I63" s="45">
        <f t="shared" si="0"/>
        <v>1.4445000000000001</v>
      </c>
      <c r="J63" s="45">
        <f t="shared" si="2"/>
        <v>1.4383333333333335</v>
      </c>
      <c r="K63" s="45">
        <f t="shared" si="5"/>
        <v>1.44025</v>
      </c>
      <c r="L63">
        <f t="shared" si="3"/>
        <v>1.4523721356133756</v>
      </c>
    </row>
    <row r="64" spans="1:12">
      <c r="A64" s="41">
        <v>36948</v>
      </c>
      <c r="B64" s="42">
        <v>1.41</v>
      </c>
      <c r="C64" s="45">
        <f t="shared" si="4"/>
        <v>1.4445000000000001</v>
      </c>
      <c r="D64" s="45">
        <f t="shared" si="6"/>
        <v>1.4383333333333335</v>
      </c>
      <c r="E64" s="45">
        <f t="shared" si="7"/>
        <v>1.44025</v>
      </c>
      <c r="F64" s="46">
        <f t="shared" si="1"/>
        <v>1.4500349220520381</v>
      </c>
      <c r="I64" s="45">
        <f t="shared" si="0"/>
        <v>1.4195</v>
      </c>
      <c r="J64" s="45">
        <f t="shared" si="2"/>
        <v>1.4330000000000001</v>
      </c>
      <c r="K64" s="45">
        <f t="shared" si="5"/>
        <v>1.4312500000000001</v>
      </c>
      <c r="L64">
        <f t="shared" si="3"/>
        <v>1.4500349220520381</v>
      </c>
    </row>
    <row r="65" spans="1:12">
      <c r="A65" s="41">
        <v>36955</v>
      </c>
      <c r="B65" s="42">
        <v>1.393</v>
      </c>
      <c r="C65" s="45">
        <f t="shared" si="4"/>
        <v>1.4195</v>
      </c>
      <c r="D65" s="45">
        <f t="shared" si="6"/>
        <v>1.4330000000000001</v>
      </c>
      <c r="E65" s="45">
        <f t="shared" si="7"/>
        <v>1.4312500000000001</v>
      </c>
      <c r="F65" s="46">
        <f t="shared" si="1"/>
        <v>1.4460314298468344</v>
      </c>
      <c r="I65" s="45">
        <f t="shared" si="0"/>
        <v>1.4015</v>
      </c>
      <c r="J65" s="45">
        <f t="shared" si="2"/>
        <v>1.4106666666666667</v>
      </c>
      <c r="K65" s="45">
        <f t="shared" si="5"/>
        <v>1.423</v>
      </c>
      <c r="L65">
        <f t="shared" si="3"/>
        <v>1.4460314298468344</v>
      </c>
    </row>
    <row r="66" spans="1:12">
      <c r="A66" s="41">
        <v>36962</v>
      </c>
      <c r="B66" s="42">
        <v>1.3869999999999998</v>
      </c>
      <c r="C66" s="45">
        <f t="shared" si="4"/>
        <v>1.4015</v>
      </c>
      <c r="D66" s="45">
        <f t="shared" si="6"/>
        <v>1.4106666666666667</v>
      </c>
      <c r="E66" s="45">
        <f t="shared" si="7"/>
        <v>1.423</v>
      </c>
      <c r="F66" s="46">
        <f t="shared" si="1"/>
        <v>1.4407282868621509</v>
      </c>
      <c r="I66" s="45">
        <f t="shared" si="0"/>
        <v>1.39</v>
      </c>
      <c r="J66" s="45">
        <f t="shared" si="2"/>
        <v>1.3966666666666665</v>
      </c>
      <c r="K66" s="45">
        <f t="shared" si="5"/>
        <v>1.4047499999999999</v>
      </c>
      <c r="L66">
        <f t="shared" si="3"/>
        <v>1.4407282868621509</v>
      </c>
    </row>
    <row r="67" spans="1:12">
      <c r="A67" s="41">
        <v>36969</v>
      </c>
      <c r="B67" s="42">
        <v>1.3769999999999998</v>
      </c>
      <c r="C67" s="45">
        <f t="shared" si="4"/>
        <v>1.39</v>
      </c>
      <c r="D67" s="45">
        <f t="shared" si="6"/>
        <v>1.3966666666666665</v>
      </c>
      <c r="E67" s="45">
        <f t="shared" si="7"/>
        <v>1.4047499999999999</v>
      </c>
      <c r="F67" s="46">
        <f t="shared" si="1"/>
        <v>1.435355458175936</v>
      </c>
      <c r="I67" s="45">
        <f t="shared" si="0"/>
        <v>1.3819999999999997</v>
      </c>
      <c r="J67" s="45">
        <f t="shared" si="2"/>
        <v>1.3856666666666666</v>
      </c>
      <c r="K67" s="45">
        <f t="shared" si="5"/>
        <v>1.3917499999999998</v>
      </c>
      <c r="L67">
        <f t="shared" si="3"/>
        <v>1.435355458175936</v>
      </c>
    </row>
    <row r="68" spans="1:12">
      <c r="A68" s="41">
        <v>36976</v>
      </c>
      <c r="B68" s="42">
        <v>1.379</v>
      </c>
      <c r="C68" s="45">
        <f t="shared" si="4"/>
        <v>1.3819999999999997</v>
      </c>
      <c r="D68" s="45">
        <f t="shared" si="6"/>
        <v>1.3856666666666666</v>
      </c>
      <c r="E68" s="45">
        <f t="shared" si="7"/>
        <v>1.3917499999999998</v>
      </c>
      <c r="F68" s="46">
        <f t="shared" si="1"/>
        <v>1.4295199123583424</v>
      </c>
      <c r="I68" s="45">
        <f t="shared" si="0"/>
        <v>1.3779999999999999</v>
      </c>
      <c r="J68" s="45">
        <f t="shared" si="2"/>
        <v>1.3809999999999996</v>
      </c>
      <c r="K68" s="45">
        <f t="shared" si="5"/>
        <v>1.3839999999999999</v>
      </c>
      <c r="L68">
        <f t="shared" si="3"/>
        <v>1.4295199123583424</v>
      </c>
    </row>
    <row r="69" spans="1:12">
      <c r="A69" s="41">
        <v>36983</v>
      </c>
      <c r="B69" s="42">
        <v>1.411</v>
      </c>
      <c r="C69" s="45">
        <f t="shared" si="4"/>
        <v>1.3779999999999999</v>
      </c>
      <c r="D69" s="45">
        <f t="shared" si="6"/>
        <v>1.3809999999999996</v>
      </c>
      <c r="E69" s="45">
        <f t="shared" si="7"/>
        <v>1.3839999999999999</v>
      </c>
      <c r="F69" s="46">
        <f t="shared" si="1"/>
        <v>1.4244679211225082</v>
      </c>
      <c r="I69" s="45">
        <f t="shared" ref="I69:I132" si="8">AVERAGE(B68:B69)</f>
        <v>1.395</v>
      </c>
      <c r="J69" s="45">
        <f t="shared" si="2"/>
        <v>1.389</v>
      </c>
      <c r="K69" s="45">
        <f t="shared" si="5"/>
        <v>1.3884999999999996</v>
      </c>
      <c r="L69">
        <f t="shared" si="3"/>
        <v>1.4244679211225082</v>
      </c>
    </row>
    <row r="70" spans="1:12">
      <c r="A70" s="41">
        <v>36990</v>
      </c>
      <c r="B70" s="42">
        <v>1.4690000000000001</v>
      </c>
      <c r="C70" s="45">
        <f t="shared" si="4"/>
        <v>1.395</v>
      </c>
      <c r="D70" s="45">
        <f t="shared" si="6"/>
        <v>1.389</v>
      </c>
      <c r="E70" s="45">
        <f t="shared" si="7"/>
        <v>1.3884999999999996</v>
      </c>
      <c r="F70" s="46">
        <f t="shared" ref="F70:F133" si="9">(1-$H$2)*F69+$B69*$H$2</f>
        <v>1.4231211290102574</v>
      </c>
      <c r="I70" s="45">
        <f t="shared" si="8"/>
        <v>1.44</v>
      </c>
      <c r="J70" s="45">
        <f t="shared" ref="J70:J133" si="10">AVERAGE(B68:B70)</f>
        <v>1.4196666666666669</v>
      </c>
      <c r="K70" s="45">
        <f t="shared" si="5"/>
        <v>1.409</v>
      </c>
      <c r="L70">
        <f t="shared" ref="L70:L133" si="11">0.1*B69+0.9*L69</f>
        <v>1.4231211290102574</v>
      </c>
    </row>
    <row r="71" spans="1:12">
      <c r="A71" s="41">
        <v>36997</v>
      </c>
      <c r="B71" s="42">
        <v>1.5349999999999999</v>
      </c>
      <c r="C71" s="45">
        <f t="shared" ref="C71:C134" si="12">AVERAGE(B69:B70)</f>
        <v>1.44</v>
      </c>
      <c r="D71" s="45">
        <f t="shared" si="6"/>
        <v>1.4196666666666669</v>
      </c>
      <c r="E71" s="45">
        <f t="shared" si="7"/>
        <v>1.409</v>
      </c>
      <c r="F71" s="46">
        <f t="shared" si="9"/>
        <v>1.4277090161092318</v>
      </c>
      <c r="I71" s="45">
        <f t="shared" si="8"/>
        <v>1.502</v>
      </c>
      <c r="J71" s="45">
        <f t="shared" si="10"/>
        <v>1.4716666666666667</v>
      </c>
      <c r="K71" s="45">
        <f t="shared" ref="K71:K134" si="13">AVERAGE(B68:B71)</f>
        <v>1.4485000000000001</v>
      </c>
      <c r="L71">
        <f t="shared" si="11"/>
        <v>1.4277090161092318</v>
      </c>
    </row>
    <row r="72" spans="1:12">
      <c r="A72" s="41">
        <v>37004</v>
      </c>
      <c r="B72" s="42">
        <v>1.5859999999999999</v>
      </c>
      <c r="C72" s="45">
        <f t="shared" si="12"/>
        <v>1.502</v>
      </c>
      <c r="D72" s="45">
        <f t="shared" ref="D72:D135" si="14">AVERAGE(B69:B71)</f>
        <v>1.4716666666666667</v>
      </c>
      <c r="E72" s="45">
        <f t="shared" si="7"/>
        <v>1.4485000000000001</v>
      </c>
      <c r="F72" s="46">
        <f t="shared" si="9"/>
        <v>1.4384381144983087</v>
      </c>
      <c r="I72" s="45">
        <f t="shared" si="8"/>
        <v>1.5604999999999998</v>
      </c>
      <c r="J72" s="45">
        <f t="shared" si="10"/>
        <v>1.53</v>
      </c>
      <c r="K72" s="45">
        <f t="shared" si="13"/>
        <v>1.5002499999999999</v>
      </c>
      <c r="L72">
        <f t="shared" si="11"/>
        <v>1.4384381144983087</v>
      </c>
    </row>
    <row r="73" spans="1:12">
      <c r="A73" s="41">
        <v>37011</v>
      </c>
      <c r="B73" s="42">
        <v>1.585</v>
      </c>
      <c r="C73" s="45">
        <f t="shared" si="12"/>
        <v>1.5604999999999998</v>
      </c>
      <c r="D73" s="45">
        <f t="shared" si="14"/>
        <v>1.53</v>
      </c>
      <c r="E73" s="45">
        <f t="shared" ref="E73:E136" si="15">AVERAGE(B69:B72)</f>
        <v>1.5002499999999999</v>
      </c>
      <c r="F73" s="46">
        <f t="shared" si="9"/>
        <v>1.453194303048478</v>
      </c>
      <c r="I73" s="45">
        <f t="shared" si="8"/>
        <v>1.5854999999999999</v>
      </c>
      <c r="J73" s="45">
        <f t="shared" si="10"/>
        <v>1.5686666666666664</v>
      </c>
      <c r="K73" s="45">
        <f t="shared" si="13"/>
        <v>1.54375</v>
      </c>
      <c r="L73">
        <f t="shared" si="11"/>
        <v>1.453194303048478</v>
      </c>
    </row>
    <row r="74" spans="1:12">
      <c r="A74" s="41">
        <v>37018</v>
      </c>
      <c r="B74" s="42">
        <v>1.659</v>
      </c>
      <c r="C74" s="45">
        <f t="shared" si="12"/>
        <v>1.5854999999999999</v>
      </c>
      <c r="D74" s="45">
        <f t="shared" si="14"/>
        <v>1.5686666666666664</v>
      </c>
      <c r="E74" s="45">
        <f t="shared" si="15"/>
        <v>1.54375</v>
      </c>
      <c r="F74" s="46">
        <f t="shared" si="9"/>
        <v>1.4663748727436303</v>
      </c>
      <c r="I74" s="45">
        <f t="shared" si="8"/>
        <v>1.6219999999999999</v>
      </c>
      <c r="J74" s="45">
        <f t="shared" si="10"/>
        <v>1.61</v>
      </c>
      <c r="K74" s="45">
        <f t="shared" si="13"/>
        <v>1.5912499999999998</v>
      </c>
      <c r="L74">
        <f t="shared" si="11"/>
        <v>1.4663748727436303</v>
      </c>
    </row>
    <row r="75" spans="1:12">
      <c r="A75" s="41">
        <v>37025</v>
      </c>
      <c r="B75" s="42">
        <v>1.663</v>
      </c>
      <c r="C75" s="45">
        <f t="shared" si="12"/>
        <v>1.6219999999999999</v>
      </c>
      <c r="D75" s="45">
        <f t="shared" si="14"/>
        <v>1.61</v>
      </c>
      <c r="E75" s="45">
        <f t="shared" si="15"/>
        <v>1.5912499999999998</v>
      </c>
      <c r="F75" s="46">
        <f t="shared" si="9"/>
        <v>1.4856373854692673</v>
      </c>
      <c r="I75" s="45">
        <f t="shared" si="8"/>
        <v>1.661</v>
      </c>
      <c r="J75" s="45">
        <f t="shared" si="10"/>
        <v>1.6356666666666666</v>
      </c>
      <c r="K75" s="45">
        <f t="shared" si="13"/>
        <v>1.6232500000000001</v>
      </c>
      <c r="L75">
        <f t="shared" si="11"/>
        <v>1.4856373854692673</v>
      </c>
    </row>
    <row r="76" spans="1:12">
      <c r="A76" s="41">
        <v>37032</v>
      </c>
      <c r="B76" s="42">
        <v>1.6369999999999998</v>
      </c>
      <c r="C76" s="45">
        <f t="shared" si="12"/>
        <v>1.661</v>
      </c>
      <c r="D76" s="45">
        <f t="shared" si="14"/>
        <v>1.6356666666666666</v>
      </c>
      <c r="E76" s="45">
        <f t="shared" si="15"/>
        <v>1.6232500000000001</v>
      </c>
      <c r="F76" s="46">
        <f t="shared" si="9"/>
        <v>1.5033736469223404</v>
      </c>
      <c r="I76" s="45">
        <f t="shared" si="8"/>
        <v>1.65</v>
      </c>
      <c r="J76" s="45">
        <f t="shared" si="10"/>
        <v>1.6529999999999998</v>
      </c>
      <c r="K76" s="45">
        <f t="shared" si="13"/>
        <v>1.6359999999999999</v>
      </c>
      <c r="L76">
        <f t="shared" si="11"/>
        <v>1.5033736469223404</v>
      </c>
    </row>
    <row r="77" spans="1:12">
      <c r="A77" s="41">
        <v>37039</v>
      </c>
      <c r="B77" s="42">
        <v>1.6559999999999999</v>
      </c>
      <c r="C77" s="45">
        <f t="shared" si="12"/>
        <v>1.65</v>
      </c>
      <c r="D77" s="45">
        <f t="shared" si="14"/>
        <v>1.6529999999999998</v>
      </c>
      <c r="E77" s="45">
        <f t="shared" si="15"/>
        <v>1.6359999999999999</v>
      </c>
      <c r="F77" s="46">
        <f t="shared" si="9"/>
        <v>1.5167362822301065</v>
      </c>
      <c r="I77" s="45">
        <f t="shared" si="8"/>
        <v>1.6464999999999999</v>
      </c>
      <c r="J77" s="45">
        <f t="shared" si="10"/>
        <v>1.6519999999999999</v>
      </c>
      <c r="K77" s="45">
        <f t="shared" si="13"/>
        <v>1.6537499999999998</v>
      </c>
      <c r="L77">
        <f t="shared" si="11"/>
        <v>1.5167362822301065</v>
      </c>
    </row>
    <row r="78" spans="1:12">
      <c r="A78" s="41">
        <v>37046</v>
      </c>
      <c r="B78" s="42">
        <v>1.63</v>
      </c>
      <c r="C78" s="45">
        <f t="shared" si="12"/>
        <v>1.6464999999999999</v>
      </c>
      <c r="D78" s="45">
        <f t="shared" si="14"/>
        <v>1.6519999999999999</v>
      </c>
      <c r="E78" s="45">
        <f t="shared" si="15"/>
        <v>1.6537499999999998</v>
      </c>
      <c r="F78" s="46">
        <f t="shared" si="9"/>
        <v>1.5306626540070958</v>
      </c>
      <c r="I78" s="45">
        <f t="shared" si="8"/>
        <v>1.6429999999999998</v>
      </c>
      <c r="J78" s="45">
        <f t="shared" si="10"/>
        <v>1.641</v>
      </c>
      <c r="K78" s="45">
        <f t="shared" si="13"/>
        <v>1.6464999999999999</v>
      </c>
      <c r="L78">
        <f t="shared" si="11"/>
        <v>1.5306626540070958</v>
      </c>
    </row>
    <row r="79" spans="1:12">
      <c r="A79" s="41">
        <v>37053</v>
      </c>
      <c r="B79" s="42">
        <v>1.58</v>
      </c>
      <c r="C79" s="45">
        <f t="shared" si="12"/>
        <v>1.6429999999999998</v>
      </c>
      <c r="D79" s="45">
        <f t="shared" si="14"/>
        <v>1.641</v>
      </c>
      <c r="E79" s="45">
        <f t="shared" si="15"/>
        <v>1.6464999999999999</v>
      </c>
      <c r="F79" s="46">
        <f t="shared" si="9"/>
        <v>1.5405963886063863</v>
      </c>
      <c r="I79" s="45">
        <f t="shared" si="8"/>
        <v>1.605</v>
      </c>
      <c r="J79" s="45">
        <f t="shared" si="10"/>
        <v>1.6219999999999999</v>
      </c>
      <c r="K79" s="45">
        <f t="shared" si="13"/>
        <v>1.62575</v>
      </c>
      <c r="L79">
        <f t="shared" si="11"/>
        <v>1.5405963886063863</v>
      </c>
    </row>
    <row r="80" spans="1:12">
      <c r="A80" s="41">
        <v>37060</v>
      </c>
      <c r="B80" s="42">
        <v>1.526</v>
      </c>
      <c r="C80" s="45">
        <f t="shared" si="12"/>
        <v>1.605</v>
      </c>
      <c r="D80" s="45">
        <f t="shared" si="14"/>
        <v>1.6219999999999999</v>
      </c>
      <c r="E80" s="45">
        <f t="shared" si="15"/>
        <v>1.62575</v>
      </c>
      <c r="F80" s="46">
        <f t="shared" si="9"/>
        <v>1.5445367497457476</v>
      </c>
      <c r="I80" s="45">
        <f t="shared" si="8"/>
        <v>1.5529999999999999</v>
      </c>
      <c r="J80" s="45">
        <f t="shared" si="10"/>
        <v>1.5786666666666667</v>
      </c>
      <c r="K80" s="45">
        <f t="shared" si="13"/>
        <v>1.5979999999999999</v>
      </c>
      <c r="L80">
        <f t="shared" si="11"/>
        <v>1.5445367497457476</v>
      </c>
    </row>
    <row r="81" spans="1:12">
      <c r="A81" s="41">
        <v>37067</v>
      </c>
      <c r="B81" s="42">
        <v>1.454</v>
      </c>
      <c r="C81" s="45">
        <f t="shared" si="12"/>
        <v>1.5529999999999999</v>
      </c>
      <c r="D81" s="45">
        <f t="shared" si="14"/>
        <v>1.5786666666666667</v>
      </c>
      <c r="E81" s="45">
        <f t="shared" si="15"/>
        <v>1.5979999999999999</v>
      </c>
      <c r="F81" s="46">
        <f t="shared" si="9"/>
        <v>1.5426830747711731</v>
      </c>
      <c r="I81" s="45">
        <f t="shared" si="8"/>
        <v>1.49</v>
      </c>
      <c r="J81" s="45">
        <f t="shared" si="10"/>
        <v>1.5199999999999998</v>
      </c>
      <c r="K81" s="45">
        <f t="shared" si="13"/>
        <v>1.5474999999999999</v>
      </c>
      <c r="L81">
        <f t="shared" si="11"/>
        <v>1.5426830747711731</v>
      </c>
    </row>
    <row r="82" spans="1:12">
      <c r="A82" s="41">
        <v>37074</v>
      </c>
      <c r="B82" s="42">
        <v>1.3840000000000001</v>
      </c>
      <c r="C82" s="45">
        <f t="shared" si="12"/>
        <v>1.49</v>
      </c>
      <c r="D82" s="45">
        <f t="shared" si="14"/>
        <v>1.5199999999999998</v>
      </c>
      <c r="E82" s="45">
        <f t="shared" si="15"/>
        <v>1.5474999999999999</v>
      </c>
      <c r="F82" s="46">
        <f t="shared" si="9"/>
        <v>1.5338147672940559</v>
      </c>
      <c r="I82" s="45">
        <f t="shared" si="8"/>
        <v>1.419</v>
      </c>
      <c r="J82" s="45">
        <f t="shared" si="10"/>
        <v>1.4546666666666666</v>
      </c>
      <c r="K82" s="45">
        <f t="shared" si="13"/>
        <v>1.486</v>
      </c>
      <c r="L82">
        <f t="shared" si="11"/>
        <v>1.5338147672940559</v>
      </c>
    </row>
    <row r="83" spans="1:12">
      <c r="A83" s="41">
        <v>37081</v>
      </c>
      <c r="B83" s="42">
        <v>1.35</v>
      </c>
      <c r="C83" s="45">
        <f t="shared" si="12"/>
        <v>1.419</v>
      </c>
      <c r="D83" s="45">
        <f t="shared" si="14"/>
        <v>1.4546666666666666</v>
      </c>
      <c r="E83" s="45">
        <f t="shared" si="15"/>
        <v>1.486</v>
      </c>
      <c r="F83" s="46">
        <f t="shared" si="9"/>
        <v>1.5188332905646504</v>
      </c>
      <c r="I83" s="45">
        <f t="shared" si="8"/>
        <v>1.367</v>
      </c>
      <c r="J83" s="45">
        <f t="shared" si="10"/>
        <v>1.3960000000000001</v>
      </c>
      <c r="K83" s="45">
        <f t="shared" si="13"/>
        <v>1.4285000000000001</v>
      </c>
      <c r="L83">
        <f t="shared" si="11"/>
        <v>1.5188332905646504</v>
      </c>
    </row>
    <row r="84" spans="1:12">
      <c r="A84" s="41">
        <v>37088</v>
      </c>
      <c r="B84" s="42">
        <v>1.33</v>
      </c>
      <c r="C84" s="45">
        <f t="shared" si="12"/>
        <v>1.367</v>
      </c>
      <c r="D84" s="45">
        <f t="shared" si="14"/>
        <v>1.3960000000000001</v>
      </c>
      <c r="E84" s="45">
        <f t="shared" si="15"/>
        <v>1.4285000000000001</v>
      </c>
      <c r="F84" s="46">
        <f t="shared" si="9"/>
        <v>1.5019499615081855</v>
      </c>
      <c r="I84" s="45">
        <f t="shared" si="8"/>
        <v>1.34</v>
      </c>
      <c r="J84" s="45">
        <f t="shared" si="10"/>
        <v>1.3546666666666667</v>
      </c>
      <c r="K84" s="45">
        <f t="shared" si="13"/>
        <v>1.3795000000000002</v>
      </c>
      <c r="L84">
        <f t="shared" si="11"/>
        <v>1.5019499615081855</v>
      </c>
    </row>
    <row r="85" spans="1:12">
      <c r="A85" s="41">
        <v>37095</v>
      </c>
      <c r="B85" s="42">
        <v>1.3180000000000001</v>
      </c>
      <c r="C85" s="45">
        <f t="shared" si="12"/>
        <v>1.34</v>
      </c>
      <c r="D85" s="45">
        <f t="shared" si="14"/>
        <v>1.3546666666666667</v>
      </c>
      <c r="E85" s="45">
        <f t="shared" si="15"/>
        <v>1.3795000000000002</v>
      </c>
      <c r="F85" s="46">
        <f t="shared" si="9"/>
        <v>1.4847549653573671</v>
      </c>
      <c r="I85" s="45">
        <f t="shared" si="8"/>
        <v>1.3240000000000001</v>
      </c>
      <c r="J85" s="45">
        <f t="shared" si="10"/>
        <v>1.3326666666666667</v>
      </c>
      <c r="K85" s="45">
        <f t="shared" si="13"/>
        <v>1.3454999999999999</v>
      </c>
      <c r="L85">
        <f t="shared" si="11"/>
        <v>1.4847549653573671</v>
      </c>
    </row>
    <row r="86" spans="1:12">
      <c r="A86" s="41">
        <v>37102</v>
      </c>
      <c r="B86" s="42">
        <v>1.319</v>
      </c>
      <c r="C86" s="45">
        <f t="shared" si="12"/>
        <v>1.3240000000000001</v>
      </c>
      <c r="D86" s="45">
        <f t="shared" si="14"/>
        <v>1.3326666666666667</v>
      </c>
      <c r="E86" s="45">
        <f t="shared" si="15"/>
        <v>1.3454999999999999</v>
      </c>
      <c r="F86" s="46">
        <f t="shared" si="9"/>
        <v>1.4680794688216303</v>
      </c>
      <c r="I86" s="45">
        <f t="shared" si="8"/>
        <v>1.3185</v>
      </c>
      <c r="J86" s="45">
        <f t="shared" si="10"/>
        <v>1.3223333333333334</v>
      </c>
      <c r="K86" s="45">
        <f t="shared" si="13"/>
        <v>1.32925</v>
      </c>
      <c r="L86">
        <f t="shared" si="11"/>
        <v>1.4680794688216303</v>
      </c>
    </row>
    <row r="87" spans="1:12">
      <c r="A87" s="41">
        <v>37109</v>
      </c>
      <c r="B87" s="42">
        <v>1.319</v>
      </c>
      <c r="C87" s="45">
        <f t="shared" si="12"/>
        <v>1.3185</v>
      </c>
      <c r="D87" s="45">
        <f t="shared" si="14"/>
        <v>1.3223333333333334</v>
      </c>
      <c r="E87" s="45">
        <f t="shared" si="15"/>
        <v>1.32925</v>
      </c>
      <c r="F87" s="46">
        <f t="shared" si="9"/>
        <v>1.4531715219394672</v>
      </c>
      <c r="I87" s="45">
        <f t="shared" si="8"/>
        <v>1.319</v>
      </c>
      <c r="J87" s="45">
        <f t="shared" si="10"/>
        <v>1.3186666666666667</v>
      </c>
      <c r="K87" s="45">
        <f t="shared" si="13"/>
        <v>1.3214999999999999</v>
      </c>
      <c r="L87">
        <f t="shared" si="11"/>
        <v>1.4531715219394672</v>
      </c>
    </row>
    <row r="88" spans="1:12">
      <c r="A88" s="41">
        <v>37116</v>
      </c>
      <c r="B88" s="42">
        <v>1.347</v>
      </c>
      <c r="C88" s="45">
        <f t="shared" si="12"/>
        <v>1.319</v>
      </c>
      <c r="D88" s="45">
        <f t="shared" si="14"/>
        <v>1.3186666666666667</v>
      </c>
      <c r="E88" s="45">
        <f t="shared" si="15"/>
        <v>1.3214999999999999</v>
      </c>
      <c r="F88" s="46">
        <f t="shared" si="9"/>
        <v>1.4397543697455204</v>
      </c>
      <c r="I88" s="45">
        <f t="shared" si="8"/>
        <v>1.333</v>
      </c>
      <c r="J88" s="45">
        <f t="shared" si="10"/>
        <v>1.3283333333333334</v>
      </c>
      <c r="K88" s="45">
        <f t="shared" si="13"/>
        <v>1.32575</v>
      </c>
      <c r="L88">
        <f t="shared" si="11"/>
        <v>1.4397543697455204</v>
      </c>
    </row>
    <row r="89" spans="1:12">
      <c r="A89" s="41">
        <v>37123</v>
      </c>
      <c r="B89" s="42">
        <v>1.399</v>
      </c>
      <c r="C89" s="45">
        <f t="shared" si="12"/>
        <v>1.333</v>
      </c>
      <c r="D89" s="45">
        <f t="shared" si="14"/>
        <v>1.3283333333333334</v>
      </c>
      <c r="E89" s="45">
        <f t="shared" si="15"/>
        <v>1.32575</v>
      </c>
      <c r="F89" s="46">
        <f t="shared" si="9"/>
        <v>1.4304789327709684</v>
      </c>
      <c r="I89" s="45">
        <f t="shared" si="8"/>
        <v>1.373</v>
      </c>
      <c r="J89" s="45">
        <f t="shared" si="10"/>
        <v>1.3549999999999998</v>
      </c>
      <c r="K89" s="45">
        <f t="shared" si="13"/>
        <v>1.3460000000000001</v>
      </c>
      <c r="L89">
        <f t="shared" si="11"/>
        <v>1.4304789327709684</v>
      </c>
    </row>
    <row r="90" spans="1:12">
      <c r="A90" s="41">
        <v>37130</v>
      </c>
      <c r="B90" s="42">
        <v>1.48</v>
      </c>
      <c r="C90" s="45">
        <f t="shared" si="12"/>
        <v>1.373</v>
      </c>
      <c r="D90" s="45">
        <f t="shared" si="14"/>
        <v>1.3549999999999998</v>
      </c>
      <c r="E90" s="45">
        <f t="shared" si="15"/>
        <v>1.3460000000000001</v>
      </c>
      <c r="F90" s="46">
        <f t="shared" si="9"/>
        <v>1.4273310394938714</v>
      </c>
      <c r="I90" s="45">
        <f t="shared" si="8"/>
        <v>1.4395</v>
      </c>
      <c r="J90" s="45">
        <f t="shared" si="10"/>
        <v>1.4086666666666667</v>
      </c>
      <c r="K90" s="45">
        <f t="shared" si="13"/>
        <v>1.38625</v>
      </c>
      <c r="L90">
        <f t="shared" si="11"/>
        <v>1.4273310394938714</v>
      </c>
    </row>
    <row r="91" spans="1:12">
      <c r="A91" s="41">
        <v>37137</v>
      </c>
      <c r="B91" s="42">
        <v>1.538</v>
      </c>
      <c r="C91" s="45">
        <f t="shared" si="12"/>
        <v>1.4395</v>
      </c>
      <c r="D91" s="45">
        <f t="shared" si="14"/>
        <v>1.4086666666666667</v>
      </c>
      <c r="E91" s="45">
        <f t="shared" si="15"/>
        <v>1.38625</v>
      </c>
      <c r="F91" s="46">
        <f t="shared" si="9"/>
        <v>1.4325979355444842</v>
      </c>
      <c r="I91" s="45">
        <f t="shared" si="8"/>
        <v>1.5089999999999999</v>
      </c>
      <c r="J91" s="45">
        <f t="shared" si="10"/>
        <v>1.4723333333333333</v>
      </c>
      <c r="K91" s="45">
        <f t="shared" si="13"/>
        <v>1.4410000000000001</v>
      </c>
      <c r="L91">
        <f t="shared" si="11"/>
        <v>1.4325979355444842</v>
      </c>
    </row>
    <row r="92" spans="1:12">
      <c r="A92" s="41">
        <v>37144</v>
      </c>
      <c r="B92" s="42">
        <v>1.5109999999999999</v>
      </c>
      <c r="C92" s="45">
        <f t="shared" si="12"/>
        <v>1.5089999999999999</v>
      </c>
      <c r="D92" s="45">
        <f t="shared" si="14"/>
        <v>1.4723333333333333</v>
      </c>
      <c r="E92" s="45">
        <f t="shared" si="15"/>
        <v>1.4410000000000001</v>
      </c>
      <c r="F92" s="46">
        <f t="shared" si="9"/>
        <v>1.4431381419900358</v>
      </c>
      <c r="I92" s="45">
        <f t="shared" si="8"/>
        <v>1.5245</v>
      </c>
      <c r="J92" s="45">
        <f t="shared" si="10"/>
        <v>1.5096666666666667</v>
      </c>
      <c r="K92" s="45">
        <f t="shared" si="13"/>
        <v>1.482</v>
      </c>
      <c r="L92">
        <f t="shared" si="11"/>
        <v>1.4431381419900358</v>
      </c>
    </row>
    <row r="93" spans="1:12">
      <c r="A93" s="41">
        <v>37151</v>
      </c>
      <c r="B93" s="42">
        <v>1.516</v>
      </c>
      <c r="C93" s="45">
        <f t="shared" si="12"/>
        <v>1.5245</v>
      </c>
      <c r="D93" s="45">
        <f t="shared" si="14"/>
        <v>1.5096666666666667</v>
      </c>
      <c r="E93" s="45">
        <f t="shared" si="15"/>
        <v>1.482</v>
      </c>
      <c r="F93" s="46">
        <f t="shared" si="9"/>
        <v>1.4499243277910323</v>
      </c>
      <c r="I93" s="45">
        <f t="shared" si="8"/>
        <v>1.5135000000000001</v>
      </c>
      <c r="J93" s="45">
        <f t="shared" si="10"/>
        <v>1.5216666666666665</v>
      </c>
      <c r="K93" s="45">
        <f t="shared" si="13"/>
        <v>1.51125</v>
      </c>
      <c r="L93">
        <f t="shared" si="11"/>
        <v>1.4499243277910323</v>
      </c>
    </row>
    <row r="94" spans="1:12">
      <c r="A94" s="41">
        <v>37158</v>
      </c>
      <c r="B94" s="42">
        <v>1.46</v>
      </c>
      <c r="C94" s="45">
        <f t="shared" si="12"/>
        <v>1.5135000000000001</v>
      </c>
      <c r="D94" s="45">
        <f t="shared" si="14"/>
        <v>1.5216666666666665</v>
      </c>
      <c r="E94" s="45">
        <f t="shared" si="15"/>
        <v>1.51125</v>
      </c>
      <c r="F94" s="46">
        <f t="shared" si="9"/>
        <v>1.456531895011929</v>
      </c>
      <c r="I94" s="45">
        <f t="shared" si="8"/>
        <v>1.488</v>
      </c>
      <c r="J94" s="45">
        <f t="shared" si="10"/>
        <v>1.4956666666666667</v>
      </c>
      <c r="K94" s="45">
        <f t="shared" si="13"/>
        <v>1.5062499999999999</v>
      </c>
      <c r="L94">
        <f t="shared" si="11"/>
        <v>1.456531895011929</v>
      </c>
    </row>
    <row r="95" spans="1:12">
      <c r="A95" s="41">
        <v>37165</v>
      </c>
      <c r="B95" s="42">
        <v>1.381</v>
      </c>
      <c r="C95" s="45">
        <f t="shared" si="12"/>
        <v>1.488</v>
      </c>
      <c r="D95" s="45">
        <f t="shared" si="14"/>
        <v>1.4956666666666667</v>
      </c>
      <c r="E95" s="45">
        <f t="shared" si="15"/>
        <v>1.5062499999999999</v>
      </c>
      <c r="F95" s="46">
        <f t="shared" si="9"/>
        <v>1.4568787055107362</v>
      </c>
      <c r="I95" s="45">
        <f t="shared" si="8"/>
        <v>1.4205000000000001</v>
      </c>
      <c r="J95" s="45">
        <f t="shared" si="10"/>
        <v>1.4523333333333335</v>
      </c>
      <c r="K95" s="45">
        <f t="shared" si="13"/>
        <v>1.4670000000000001</v>
      </c>
      <c r="L95">
        <f t="shared" si="11"/>
        <v>1.4568787055107362</v>
      </c>
    </row>
    <row r="96" spans="1:12">
      <c r="A96" s="41">
        <v>37172</v>
      </c>
      <c r="B96" s="42">
        <v>1.31</v>
      </c>
      <c r="C96" s="45">
        <f t="shared" si="12"/>
        <v>1.4205000000000001</v>
      </c>
      <c r="D96" s="45">
        <f t="shared" si="14"/>
        <v>1.4523333333333335</v>
      </c>
      <c r="E96" s="45">
        <f t="shared" si="15"/>
        <v>1.4670000000000001</v>
      </c>
      <c r="F96" s="46">
        <f t="shared" si="9"/>
        <v>1.4492908349596627</v>
      </c>
      <c r="I96" s="45">
        <f t="shared" si="8"/>
        <v>1.3454999999999999</v>
      </c>
      <c r="J96" s="45">
        <f t="shared" si="10"/>
        <v>1.3836666666666666</v>
      </c>
      <c r="K96" s="45">
        <f t="shared" si="13"/>
        <v>1.41675</v>
      </c>
      <c r="L96">
        <f t="shared" si="11"/>
        <v>1.4492908349596627</v>
      </c>
    </row>
    <row r="97" spans="1:12">
      <c r="A97" s="41">
        <v>37179</v>
      </c>
      <c r="B97" s="42">
        <v>1.264</v>
      </c>
      <c r="C97" s="45">
        <f t="shared" si="12"/>
        <v>1.3454999999999999</v>
      </c>
      <c r="D97" s="45">
        <f t="shared" si="14"/>
        <v>1.3836666666666666</v>
      </c>
      <c r="E97" s="45">
        <f t="shared" si="15"/>
        <v>1.41675</v>
      </c>
      <c r="F97" s="46">
        <f t="shared" si="9"/>
        <v>1.4353617514636965</v>
      </c>
      <c r="I97" s="45">
        <f t="shared" si="8"/>
        <v>1.2869999999999999</v>
      </c>
      <c r="J97" s="45">
        <f t="shared" si="10"/>
        <v>1.3183333333333334</v>
      </c>
      <c r="K97" s="45">
        <f t="shared" si="13"/>
        <v>1.35375</v>
      </c>
      <c r="L97">
        <f t="shared" si="11"/>
        <v>1.4353617514636965</v>
      </c>
    </row>
    <row r="98" spans="1:12">
      <c r="A98" s="41">
        <v>37186</v>
      </c>
      <c r="B98" s="42">
        <v>1.2209999999999999</v>
      </c>
      <c r="C98" s="45">
        <f t="shared" si="12"/>
        <v>1.2869999999999999</v>
      </c>
      <c r="D98" s="45">
        <f t="shared" si="14"/>
        <v>1.3183333333333334</v>
      </c>
      <c r="E98" s="45">
        <f t="shared" si="15"/>
        <v>1.35375</v>
      </c>
      <c r="F98" s="46">
        <f t="shared" si="9"/>
        <v>1.418225576317327</v>
      </c>
      <c r="I98" s="45">
        <f t="shared" si="8"/>
        <v>1.2424999999999999</v>
      </c>
      <c r="J98" s="45">
        <f t="shared" si="10"/>
        <v>1.2649999999999999</v>
      </c>
      <c r="K98" s="45">
        <f t="shared" si="13"/>
        <v>1.294</v>
      </c>
      <c r="L98">
        <f t="shared" si="11"/>
        <v>1.418225576317327</v>
      </c>
    </row>
    <row r="99" spans="1:12">
      <c r="A99" s="41">
        <v>37193</v>
      </c>
      <c r="B99" s="42">
        <v>1.1930000000000001</v>
      </c>
      <c r="C99" s="45">
        <f t="shared" si="12"/>
        <v>1.2424999999999999</v>
      </c>
      <c r="D99" s="45">
        <f t="shared" si="14"/>
        <v>1.2649999999999999</v>
      </c>
      <c r="E99" s="45">
        <f t="shared" si="15"/>
        <v>1.294</v>
      </c>
      <c r="F99" s="46">
        <f t="shared" si="9"/>
        <v>1.3985030186855942</v>
      </c>
      <c r="I99" s="45">
        <f t="shared" si="8"/>
        <v>1.2069999999999999</v>
      </c>
      <c r="J99" s="45">
        <f t="shared" si="10"/>
        <v>1.226</v>
      </c>
      <c r="K99" s="45">
        <f t="shared" si="13"/>
        <v>1.2469999999999999</v>
      </c>
      <c r="L99">
        <f t="shared" si="11"/>
        <v>1.3985030186855942</v>
      </c>
    </row>
    <row r="100" spans="1:12">
      <c r="A100" s="41">
        <v>37200</v>
      </c>
      <c r="B100" s="42">
        <v>1.17</v>
      </c>
      <c r="C100" s="45">
        <f t="shared" si="12"/>
        <v>1.2069999999999999</v>
      </c>
      <c r="D100" s="45">
        <f t="shared" si="14"/>
        <v>1.226</v>
      </c>
      <c r="E100" s="45">
        <f t="shared" si="15"/>
        <v>1.2469999999999999</v>
      </c>
      <c r="F100" s="46">
        <f t="shared" si="9"/>
        <v>1.3779527168170349</v>
      </c>
      <c r="I100" s="45">
        <f t="shared" si="8"/>
        <v>1.1815</v>
      </c>
      <c r="J100" s="45">
        <f t="shared" si="10"/>
        <v>1.1946666666666665</v>
      </c>
      <c r="K100" s="45">
        <f t="shared" si="13"/>
        <v>1.212</v>
      </c>
      <c r="L100">
        <f t="shared" si="11"/>
        <v>1.3779527168170349</v>
      </c>
    </row>
    <row r="101" spans="1:12">
      <c r="A101" s="41">
        <v>37207</v>
      </c>
      <c r="B101" s="42">
        <v>1.147</v>
      </c>
      <c r="C101" s="45">
        <f t="shared" si="12"/>
        <v>1.1815</v>
      </c>
      <c r="D101" s="45">
        <f t="shared" si="14"/>
        <v>1.1946666666666665</v>
      </c>
      <c r="E101" s="45">
        <f t="shared" si="15"/>
        <v>1.212</v>
      </c>
      <c r="F101" s="46">
        <f t="shared" si="9"/>
        <v>1.3571574451353314</v>
      </c>
      <c r="I101" s="45">
        <f t="shared" si="8"/>
        <v>1.1585000000000001</v>
      </c>
      <c r="J101" s="45">
        <f t="shared" si="10"/>
        <v>1.17</v>
      </c>
      <c r="K101" s="45">
        <f t="shared" si="13"/>
        <v>1.18275</v>
      </c>
      <c r="L101">
        <f t="shared" si="11"/>
        <v>1.3571574451353314</v>
      </c>
    </row>
    <row r="102" spans="1:12">
      <c r="A102" s="41">
        <v>37214</v>
      </c>
      <c r="B102" s="42">
        <v>1.1399999999999999</v>
      </c>
      <c r="C102" s="45">
        <f t="shared" si="12"/>
        <v>1.1585000000000001</v>
      </c>
      <c r="D102" s="45">
        <f t="shared" si="14"/>
        <v>1.17</v>
      </c>
      <c r="E102" s="45">
        <f t="shared" si="15"/>
        <v>1.18275</v>
      </c>
      <c r="F102" s="46">
        <f t="shared" si="9"/>
        <v>1.3361417006217984</v>
      </c>
      <c r="I102" s="45">
        <f t="shared" si="8"/>
        <v>1.1435</v>
      </c>
      <c r="J102" s="45">
        <f t="shared" si="10"/>
        <v>1.1523333333333332</v>
      </c>
      <c r="K102" s="45">
        <f t="shared" si="13"/>
        <v>1.1624999999999999</v>
      </c>
      <c r="L102">
        <f t="shared" si="11"/>
        <v>1.3361417006217984</v>
      </c>
    </row>
    <row r="103" spans="1:12">
      <c r="A103" s="41">
        <v>37221</v>
      </c>
      <c r="B103" s="42">
        <v>1.097</v>
      </c>
      <c r="C103" s="45">
        <f t="shared" si="12"/>
        <v>1.1435</v>
      </c>
      <c r="D103" s="45">
        <f t="shared" si="14"/>
        <v>1.1523333333333332</v>
      </c>
      <c r="E103" s="45">
        <f t="shared" si="15"/>
        <v>1.1624999999999999</v>
      </c>
      <c r="F103" s="46">
        <f t="shared" si="9"/>
        <v>1.3165275305596187</v>
      </c>
      <c r="I103" s="45">
        <f t="shared" si="8"/>
        <v>1.1185</v>
      </c>
      <c r="J103" s="45">
        <f t="shared" si="10"/>
        <v>1.1279999999999999</v>
      </c>
      <c r="K103" s="45">
        <f t="shared" si="13"/>
        <v>1.1385000000000001</v>
      </c>
      <c r="L103">
        <f t="shared" si="11"/>
        <v>1.3165275305596187</v>
      </c>
    </row>
    <row r="104" spans="1:12">
      <c r="A104" s="41">
        <v>37228</v>
      </c>
      <c r="B104" s="42">
        <v>1.0840000000000001</v>
      </c>
      <c r="C104" s="45">
        <f t="shared" si="12"/>
        <v>1.1185</v>
      </c>
      <c r="D104" s="45">
        <f t="shared" si="14"/>
        <v>1.1279999999999999</v>
      </c>
      <c r="E104" s="45">
        <f t="shared" si="15"/>
        <v>1.1385000000000001</v>
      </c>
      <c r="F104" s="46">
        <f t="shared" si="9"/>
        <v>1.2945747775036567</v>
      </c>
      <c r="I104" s="45">
        <f t="shared" si="8"/>
        <v>1.0905</v>
      </c>
      <c r="J104" s="45">
        <f t="shared" si="10"/>
        <v>1.107</v>
      </c>
      <c r="K104" s="45">
        <f t="shared" si="13"/>
        <v>1.117</v>
      </c>
      <c r="L104">
        <f t="shared" si="11"/>
        <v>1.2945747775036567</v>
      </c>
    </row>
    <row r="105" spans="1:12">
      <c r="A105" s="41">
        <v>37235</v>
      </c>
      <c r="B105" s="42">
        <v>1.075</v>
      </c>
      <c r="C105" s="45">
        <f t="shared" si="12"/>
        <v>1.0905</v>
      </c>
      <c r="D105" s="45">
        <f t="shared" si="14"/>
        <v>1.107</v>
      </c>
      <c r="E105" s="45">
        <f t="shared" si="15"/>
        <v>1.117</v>
      </c>
      <c r="F105" s="46">
        <f t="shared" si="9"/>
        <v>1.2735172997532911</v>
      </c>
      <c r="I105" s="45">
        <f t="shared" si="8"/>
        <v>1.0794999999999999</v>
      </c>
      <c r="J105" s="45">
        <f t="shared" si="10"/>
        <v>1.0853333333333335</v>
      </c>
      <c r="K105" s="45">
        <f t="shared" si="13"/>
        <v>1.099</v>
      </c>
      <c r="L105">
        <f t="shared" si="11"/>
        <v>1.2735172997532911</v>
      </c>
    </row>
    <row r="106" spans="1:12">
      <c r="A106" s="41">
        <v>37242</v>
      </c>
      <c r="B106" s="42">
        <v>1.042</v>
      </c>
      <c r="C106" s="45">
        <f t="shared" si="12"/>
        <v>1.0794999999999999</v>
      </c>
      <c r="D106" s="45">
        <f t="shared" si="14"/>
        <v>1.0853333333333335</v>
      </c>
      <c r="E106" s="45">
        <f t="shared" si="15"/>
        <v>1.099</v>
      </c>
      <c r="F106" s="46">
        <f t="shared" si="9"/>
        <v>1.253665569777962</v>
      </c>
      <c r="I106" s="45">
        <f t="shared" si="8"/>
        <v>1.0585</v>
      </c>
      <c r="J106" s="45">
        <f t="shared" si="10"/>
        <v>1.0669999999999999</v>
      </c>
      <c r="K106" s="45">
        <f t="shared" si="13"/>
        <v>1.0745</v>
      </c>
      <c r="L106">
        <f t="shared" si="11"/>
        <v>1.253665569777962</v>
      </c>
    </row>
    <row r="107" spans="1:12">
      <c r="A107" s="41">
        <v>37249</v>
      </c>
      <c r="B107" s="42">
        <v>1.0629999999999999</v>
      </c>
      <c r="C107" s="45">
        <f t="shared" si="12"/>
        <v>1.0585</v>
      </c>
      <c r="D107" s="45">
        <f t="shared" si="14"/>
        <v>1.0669999999999999</v>
      </c>
      <c r="E107" s="45">
        <f t="shared" si="15"/>
        <v>1.0745</v>
      </c>
      <c r="F107" s="46">
        <f t="shared" si="9"/>
        <v>1.2324990128001658</v>
      </c>
      <c r="I107" s="45">
        <f t="shared" si="8"/>
        <v>1.0525</v>
      </c>
      <c r="J107" s="45">
        <f t="shared" si="10"/>
        <v>1.0599999999999998</v>
      </c>
      <c r="K107" s="45">
        <f t="shared" si="13"/>
        <v>1.0659999999999998</v>
      </c>
      <c r="L107">
        <f t="shared" si="11"/>
        <v>1.2324990128001658</v>
      </c>
    </row>
    <row r="108" spans="1:12">
      <c r="A108" s="41">
        <v>37256</v>
      </c>
      <c r="B108" s="42">
        <v>1.0959999999999999</v>
      </c>
      <c r="C108" s="45">
        <f t="shared" si="12"/>
        <v>1.0525</v>
      </c>
      <c r="D108" s="45">
        <f t="shared" si="14"/>
        <v>1.0599999999999998</v>
      </c>
      <c r="E108" s="45">
        <f t="shared" si="15"/>
        <v>1.0659999999999998</v>
      </c>
      <c r="F108" s="46">
        <f t="shared" si="9"/>
        <v>1.2155491115201493</v>
      </c>
      <c r="I108" s="45">
        <f t="shared" si="8"/>
        <v>1.0794999999999999</v>
      </c>
      <c r="J108" s="45">
        <f t="shared" si="10"/>
        <v>1.0669999999999999</v>
      </c>
      <c r="K108" s="45">
        <f t="shared" si="13"/>
        <v>1.069</v>
      </c>
      <c r="L108">
        <f t="shared" si="11"/>
        <v>1.2155491115201493</v>
      </c>
    </row>
    <row r="109" spans="1:12">
      <c r="A109" s="41">
        <v>37263</v>
      </c>
      <c r="B109" s="42">
        <v>1.109</v>
      </c>
      <c r="C109" s="45">
        <f t="shared" si="12"/>
        <v>1.0794999999999999</v>
      </c>
      <c r="D109" s="45">
        <f t="shared" si="14"/>
        <v>1.0669999999999999</v>
      </c>
      <c r="E109" s="45">
        <f t="shared" si="15"/>
        <v>1.069</v>
      </c>
      <c r="F109" s="46">
        <f t="shared" si="9"/>
        <v>1.2035942003681344</v>
      </c>
      <c r="I109" s="45">
        <f t="shared" si="8"/>
        <v>1.1025</v>
      </c>
      <c r="J109" s="45">
        <f t="shared" si="10"/>
        <v>1.0893333333333333</v>
      </c>
      <c r="K109" s="45">
        <f t="shared" si="13"/>
        <v>1.0774999999999999</v>
      </c>
      <c r="L109">
        <f t="shared" si="11"/>
        <v>1.2035942003681344</v>
      </c>
    </row>
    <row r="110" spans="1:12">
      <c r="A110" s="41">
        <v>37270</v>
      </c>
      <c r="B110" s="42">
        <v>1.099</v>
      </c>
      <c r="C110" s="45">
        <f t="shared" si="12"/>
        <v>1.1025</v>
      </c>
      <c r="D110" s="45">
        <f t="shared" si="14"/>
        <v>1.0893333333333333</v>
      </c>
      <c r="E110" s="45">
        <f t="shared" si="15"/>
        <v>1.0774999999999999</v>
      </c>
      <c r="F110" s="46">
        <f t="shared" si="9"/>
        <v>1.1941347803313209</v>
      </c>
      <c r="I110" s="45">
        <f t="shared" si="8"/>
        <v>1.1040000000000001</v>
      </c>
      <c r="J110" s="45">
        <f t="shared" si="10"/>
        <v>1.1013333333333335</v>
      </c>
      <c r="K110" s="45">
        <f t="shared" si="13"/>
        <v>1.09175</v>
      </c>
      <c r="L110">
        <f t="shared" si="11"/>
        <v>1.1941347803313209</v>
      </c>
    </row>
    <row r="111" spans="1:12">
      <c r="A111" s="41">
        <v>37277</v>
      </c>
      <c r="B111" s="42">
        <v>1.087</v>
      </c>
      <c r="C111" s="45">
        <f t="shared" si="12"/>
        <v>1.1040000000000001</v>
      </c>
      <c r="D111" s="45">
        <f t="shared" si="14"/>
        <v>1.1013333333333335</v>
      </c>
      <c r="E111" s="45">
        <f t="shared" si="15"/>
        <v>1.09175</v>
      </c>
      <c r="F111" s="46">
        <f t="shared" si="9"/>
        <v>1.1846213022981891</v>
      </c>
      <c r="I111" s="45">
        <f t="shared" si="8"/>
        <v>1.093</v>
      </c>
      <c r="J111" s="45">
        <f t="shared" si="10"/>
        <v>1.0983333333333334</v>
      </c>
      <c r="K111" s="45">
        <f t="shared" si="13"/>
        <v>1.09775</v>
      </c>
      <c r="L111">
        <f t="shared" si="11"/>
        <v>1.1846213022981891</v>
      </c>
    </row>
    <row r="112" spans="1:12">
      <c r="A112" s="41">
        <v>37284</v>
      </c>
      <c r="B112" s="42">
        <v>1.081</v>
      </c>
      <c r="C112" s="45">
        <f t="shared" si="12"/>
        <v>1.093</v>
      </c>
      <c r="D112" s="45">
        <f t="shared" si="14"/>
        <v>1.0983333333333334</v>
      </c>
      <c r="E112" s="45">
        <f t="shared" si="15"/>
        <v>1.09775</v>
      </c>
      <c r="F112" s="46">
        <f t="shared" si="9"/>
        <v>1.1748591720683703</v>
      </c>
      <c r="I112" s="45">
        <f t="shared" si="8"/>
        <v>1.0840000000000001</v>
      </c>
      <c r="J112" s="45">
        <f t="shared" si="10"/>
        <v>1.089</v>
      </c>
      <c r="K112" s="45">
        <f t="shared" si="13"/>
        <v>1.0939999999999999</v>
      </c>
      <c r="L112">
        <f t="shared" si="11"/>
        <v>1.1748591720683703</v>
      </c>
    </row>
    <row r="113" spans="1:12">
      <c r="A113" s="41">
        <v>37291</v>
      </c>
      <c r="B113" s="42">
        <v>1.0979999999999999</v>
      </c>
      <c r="C113" s="45">
        <f t="shared" si="12"/>
        <v>1.0840000000000001</v>
      </c>
      <c r="D113" s="45">
        <f t="shared" si="14"/>
        <v>1.089</v>
      </c>
      <c r="E113" s="45">
        <f t="shared" si="15"/>
        <v>1.0939999999999999</v>
      </c>
      <c r="F113" s="46">
        <f t="shared" si="9"/>
        <v>1.1654732548615334</v>
      </c>
      <c r="I113" s="45">
        <f t="shared" si="8"/>
        <v>1.0894999999999999</v>
      </c>
      <c r="J113" s="45">
        <f t="shared" si="10"/>
        <v>1.0886666666666667</v>
      </c>
      <c r="K113" s="45">
        <f t="shared" si="13"/>
        <v>1.0912500000000001</v>
      </c>
      <c r="L113">
        <f t="shared" si="11"/>
        <v>1.1654732548615334</v>
      </c>
    </row>
    <row r="114" spans="1:12">
      <c r="A114" s="41">
        <v>37298</v>
      </c>
      <c r="B114" s="42">
        <v>1.085</v>
      </c>
      <c r="C114" s="45">
        <f t="shared" si="12"/>
        <v>1.0894999999999999</v>
      </c>
      <c r="D114" s="45">
        <f t="shared" si="14"/>
        <v>1.0886666666666667</v>
      </c>
      <c r="E114" s="45">
        <f t="shared" si="15"/>
        <v>1.0912500000000001</v>
      </c>
      <c r="F114" s="46">
        <f t="shared" si="9"/>
        <v>1.15872592937538</v>
      </c>
      <c r="I114" s="45">
        <f t="shared" si="8"/>
        <v>1.0914999999999999</v>
      </c>
      <c r="J114" s="45">
        <f t="shared" si="10"/>
        <v>1.0879999999999999</v>
      </c>
      <c r="K114" s="45">
        <f t="shared" si="13"/>
        <v>1.08775</v>
      </c>
      <c r="L114">
        <f t="shared" si="11"/>
        <v>1.15872592937538</v>
      </c>
    </row>
    <row r="115" spans="1:12">
      <c r="A115" s="41">
        <v>37305</v>
      </c>
      <c r="B115" s="42">
        <v>1.089</v>
      </c>
      <c r="C115" s="45">
        <f t="shared" si="12"/>
        <v>1.0914999999999999</v>
      </c>
      <c r="D115" s="45">
        <f t="shared" si="14"/>
        <v>1.0879999999999999</v>
      </c>
      <c r="E115" s="45">
        <f t="shared" si="15"/>
        <v>1.08775</v>
      </c>
      <c r="F115" s="46">
        <f t="shared" si="9"/>
        <v>1.1513533364378421</v>
      </c>
      <c r="I115" s="45">
        <f t="shared" si="8"/>
        <v>1.087</v>
      </c>
      <c r="J115" s="45">
        <f t="shared" si="10"/>
        <v>1.0906666666666667</v>
      </c>
      <c r="K115" s="45">
        <f t="shared" si="13"/>
        <v>1.0882499999999999</v>
      </c>
      <c r="L115">
        <f t="shared" si="11"/>
        <v>1.1513533364378421</v>
      </c>
    </row>
    <row r="116" spans="1:12">
      <c r="A116" s="41">
        <v>37312</v>
      </c>
      <c r="B116" s="42">
        <v>1.087</v>
      </c>
      <c r="C116" s="45">
        <f t="shared" si="12"/>
        <v>1.087</v>
      </c>
      <c r="D116" s="45">
        <f t="shared" si="14"/>
        <v>1.0906666666666667</v>
      </c>
      <c r="E116" s="45">
        <f t="shared" si="15"/>
        <v>1.0882499999999999</v>
      </c>
      <c r="F116" s="46">
        <f t="shared" si="9"/>
        <v>1.145118002794058</v>
      </c>
      <c r="I116" s="45">
        <f t="shared" si="8"/>
        <v>1.0880000000000001</v>
      </c>
      <c r="J116" s="45">
        <f t="shared" si="10"/>
        <v>1.087</v>
      </c>
      <c r="K116" s="45">
        <f t="shared" si="13"/>
        <v>1.08975</v>
      </c>
      <c r="L116">
        <f t="shared" si="11"/>
        <v>1.145118002794058</v>
      </c>
    </row>
    <row r="117" spans="1:12">
      <c r="A117" s="41">
        <v>37319</v>
      </c>
      <c r="B117" s="42">
        <v>1.1179999999999999</v>
      </c>
      <c r="C117" s="45">
        <f t="shared" si="12"/>
        <v>1.0880000000000001</v>
      </c>
      <c r="D117" s="45">
        <f t="shared" si="14"/>
        <v>1.087</v>
      </c>
      <c r="E117" s="45">
        <f t="shared" si="15"/>
        <v>1.08975</v>
      </c>
      <c r="F117" s="46">
        <f t="shared" si="9"/>
        <v>1.1393062025146523</v>
      </c>
      <c r="I117" s="45">
        <f t="shared" si="8"/>
        <v>1.1025</v>
      </c>
      <c r="J117" s="45">
        <f t="shared" si="10"/>
        <v>1.0980000000000001</v>
      </c>
      <c r="K117" s="45">
        <f t="shared" si="13"/>
        <v>1.0947499999999999</v>
      </c>
      <c r="L117">
        <f t="shared" si="11"/>
        <v>1.1393062025146523</v>
      </c>
    </row>
    <row r="118" spans="1:12">
      <c r="A118" s="41">
        <v>37326</v>
      </c>
      <c r="B118" s="42">
        <v>1.194</v>
      </c>
      <c r="C118" s="45">
        <f t="shared" si="12"/>
        <v>1.1025</v>
      </c>
      <c r="D118" s="45">
        <f t="shared" si="14"/>
        <v>1.0980000000000001</v>
      </c>
      <c r="E118" s="45">
        <f t="shared" si="15"/>
        <v>1.0947499999999999</v>
      </c>
      <c r="F118" s="46">
        <f t="shared" si="9"/>
        <v>1.137175582263187</v>
      </c>
      <c r="I118" s="45">
        <f t="shared" si="8"/>
        <v>1.1559999999999999</v>
      </c>
      <c r="J118" s="45">
        <f t="shared" si="10"/>
        <v>1.133</v>
      </c>
      <c r="K118" s="45">
        <f t="shared" si="13"/>
        <v>1.1219999999999999</v>
      </c>
      <c r="L118">
        <f t="shared" si="11"/>
        <v>1.137175582263187</v>
      </c>
    </row>
    <row r="119" spans="1:12">
      <c r="A119" s="41">
        <v>37333</v>
      </c>
      <c r="B119" s="42">
        <v>1.262</v>
      </c>
      <c r="C119" s="45">
        <f t="shared" si="12"/>
        <v>1.1559999999999999</v>
      </c>
      <c r="D119" s="45">
        <f t="shared" si="14"/>
        <v>1.133</v>
      </c>
      <c r="E119" s="45">
        <f t="shared" si="15"/>
        <v>1.1219999999999999</v>
      </c>
      <c r="F119" s="46">
        <f t="shared" si="9"/>
        <v>1.1428580240368684</v>
      </c>
      <c r="I119" s="45">
        <f t="shared" si="8"/>
        <v>1.228</v>
      </c>
      <c r="J119" s="45">
        <f t="shared" si="10"/>
        <v>1.1913333333333334</v>
      </c>
      <c r="K119" s="45">
        <f t="shared" si="13"/>
        <v>1.1652499999999999</v>
      </c>
      <c r="L119">
        <f t="shared" si="11"/>
        <v>1.1428580240368684</v>
      </c>
    </row>
    <row r="120" spans="1:12">
      <c r="A120" s="41">
        <v>37340</v>
      </c>
      <c r="B120" s="42">
        <v>1.3080000000000001</v>
      </c>
      <c r="C120" s="45">
        <f t="shared" si="12"/>
        <v>1.228</v>
      </c>
      <c r="D120" s="45">
        <f t="shared" si="14"/>
        <v>1.1913333333333334</v>
      </c>
      <c r="E120" s="45">
        <f t="shared" si="15"/>
        <v>1.1652499999999999</v>
      </c>
      <c r="F120" s="46">
        <f t="shared" si="9"/>
        <v>1.1547722216331817</v>
      </c>
      <c r="I120" s="45">
        <f t="shared" si="8"/>
        <v>1.2850000000000001</v>
      </c>
      <c r="J120" s="45">
        <f t="shared" si="10"/>
        <v>1.2546666666666668</v>
      </c>
      <c r="K120" s="45">
        <f t="shared" si="13"/>
        <v>1.2204999999999999</v>
      </c>
      <c r="L120">
        <f t="shared" si="11"/>
        <v>1.1547722216331817</v>
      </c>
    </row>
    <row r="121" spans="1:12">
      <c r="A121" s="41">
        <v>37347</v>
      </c>
      <c r="B121" s="42">
        <v>1.339</v>
      </c>
      <c r="C121" s="45">
        <f t="shared" si="12"/>
        <v>1.2850000000000001</v>
      </c>
      <c r="D121" s="45">
        <f t="shared" si="14"/>
        <v>1.2546666666666668</v>
      </c>
      <c r="E121" s="45">
        <f t="shared" si="15"/>
        <v>1.2204999999999999</v>
      </c>
      <c r="F121" s="46">
        <f t="shared" si="9"/>
        <v>1.1700949994698635</v>
      </c>
      <c r="I121" s="45">
        <f t="shared" si="8"/>
        <v>1.3235000000000001</v>
      </c>
      <c r="J121" s="45">
        <f t="shared" si="10"/>
        <v>1.3030000000000002</v>
      </c>
      <c r="K121" s="45">
        <f t="shared" si="13"/>
        <v>1.2757499999999999</v>
      </c>
      <c r="L121">
        <f t="shared" si="11"/>
        <v>1.1700949994698635</v>
      </c>
    </row>
    <row r="122" spans="1:12">
      <c r="A122" s="41">
        <v>37354</v>
      </c>
      <c r="B122" s="42">
        <v>1.3819999999999999</v>
      </c>
      <c r="C122" s="45">
        <f t="shared" si="12"/>
        <v>1.3235000000000001</v>
      </c>
      <c r="D122" s="45">
        <f t="shared" si="14"/>
        <v>1.3030000000000002</v>
      </c>
      <c r="E122" s="45">
        <f t="shared" si="15"/>
        <v>1.2757499999999999</v>
      </c>
      <c r="F122" s="46">
        <f t="shared" si="9"/>
        <v>1.186985499522877</v>
      </c>
      <c r="I122" s="45">
        <f t="shared" si="8"/>
        <v>1.3605</v>
      </c>
      <c r="J122" s="45">
        <f t="shared" si="10"/>
        <v>1.343</v>
      </c>
      <c r="K122" s="45">
        <f t="shared" si="13"/>
        <v>1.3227500000000001</v>
      </c>
      <c r="L122">
        <f t="shared" si="11"/>
        <v>1.186985499522877</v>
      </c>
    </row>
    <row r="123" spans="1:12">
      <c r="A123" s="41">
        <v>37361</v>
      </c>
      <c r="B123" s="42">
        <v>1.3680000000000001</v>
      </c>
      <c r="C123" s="45">
        <f t="shared" si="12"/>
        <v>1.3605</v>
      </c>
      <c r="D123" s="45">
        <f t="shared" si="14"/>
        <v>1.343</v>
      </c>
      <c r="E123" s="45">
        <f t="shared" si="15"/>
        <v>1.3227500000000001</v>
      </c>
      <c r="F123" s="46">
        <f t="shared" si="9"/>
        <v>1.2064869495705892</v>
      </c>
      <c r="I123" s="45">
        <f t="shared" si="8"/>
        <v>1.375</v>
      </c>
      <c r="J123" s="45">
        <f t="shared" si="10"/>
        <v>1.3630000000000002</v>
      </c>
      <c r="K123" s="45">
        <f t="shared" si="13"/>
        <v>1.3492500000000001</v>
      </c>
      <c r="L123">
        <f t="shared" si="11"/>
        <v>1.2064869495705892</v>
      </c>
    </row>
    <row r="124" spans="1:12">
      <c r="A124" s="41">
        <v>37368</v>
      </c>
      <c r="B124" s="42">
        <v>1.367</v>
      </c>
      <c r="C124" s="45">
        <f t="shared" si="12"/>
        <v>1.375</v>
      </c>
      <c r="D124" s="45">
        <f t="shared" si="14"/>
        <v>1.3630000000000002</v>
      </c>
      <c r="E124" s="45">
        <f t="shared" si="15"/>
        <v>1.3492500000000001</v>
      </c>
      <c r="F124" s="46">
        <f t="shared" si="9"/>
        <v>1.2226382546135304</v>
      </c>
      <c r="I124" s="45">
        <f t="shared" si="8"/>
        <v>1.3675000000000002</v>
      </c>
      <c r="J124" s="45">
        <f t="shared" si="10"/>
        <v>1.3723333333333334</v>
      </c>
      <c r="K124" s="45">
        <f t="shared" si="13"/>
        <v>1.3640000000000001</v>
      </c>
      <c r="L124">
        <f t="shared" si="11"/>
        <v>1.2226382546135304</v>
      </c>
    </row>
    <row r="125" spans="1:12">
      <c r="A125" s="41">
        <v>37375</v>
      </c>
      <c r="B125" s="42">
        <v>1.3530000000000002</v>
      </c>
      <c r="C125" s="45">
        <f t="shared" si="12"/>
        <v>1.3675000000000002</v>
      </c>
      <c r="D125" s="45">
        <f t="shared" si="14"/>
        <v>1.3723333333333334</v>
      </c>
      <c r="E125" s="45">
        <f t="shared" si="15"/>
        <v>1.3640000000000001</v>
      </c>
      <c r="F125" s="46">
        <f t="shared" si="9"/>
        <v>1.2370744291521774</v>
      </c>
      <c r="I125" s="45">
        <f t="shared" si="8"/>
        <v>1.36</v>
      </c>
      <c r="J125" s="45">
        <f t="shared" si="10"/>
        <v>1.3626666666666669</v>
      </c>
      <c r="K125" s="45">
        <f t="shared" si="13"/>
        <v>1.3675000000000002</v>
      </c>
      <c r="L125">
        <f t="shared" si="11"/>
        <v>1.2370744291521774</v>
      </c>
    </row>
    <row r="126" spans="1:12">
      <c r="A126" s="41">
        <v>37382</v>
      </c>
      <c r="B126" s="42">
        <v>1.3559999999999999</v>
      </c>
      <c r="C126" s="45">
        <f t="shared" si="12"/>
        <v>1.36</v>
      </c>
      <c r="D126" s="45">
        <f t="shared" si="14"/>
        <v>1.3626666666666669</v>
      </c>
      <c r="E126" s="45">
        <f t="shared" si="15"/>
        <v>1.3675000000000002</v>
      </c>
      <c r="F126" s="46">
        <f t="shared" si="9"/>
        <v>1.2486669862369597</v>
      </c>
      <c r="I126" s="45">
        <f t="shared" si="8"/>
        <v>1.3545</v>
      </c>
      <c r="J126" s="45">
        <f t="shared" si="10"/>
        <v>1.3586666666666669</v>
      </c>
      <c r="K126" s="45">
        <f t="shared" si="13"/>
        <v>1.3610000000000002</v>
      </c>
      <c r="L126">
        <f t="shared" si="11"/>
        <v>1.2486669862369597</v>
      </c>
    </row>
    <row r="127" spans="1:12">
      <c r="A127" s="41">
        <v>37389</v>
      </c>
      <c r="B127" s="42">
        <v>1.349</v>
      </c>
      <c r="C127" s="45">
        <f t="shared" si="12"/>
        <v>1.3545</v>
      </c>
      <c r="D127" s="45">
        <f t="shared" si="14"/>
        <v>1.3586666666666669</v>
      </c>
      <c r="E127" s="45">
        <f t="shared" si="15"/>
        <v>1.3610000000000002</v>
      </c>
      <c r="F127" s="46">
        <f t="shared" si="9"/>
        <v>1.2594002876132637</v>
      </c>
      <c r="I127" s="45">
        <f t="shared" si="8"/>
        <v>1.3525</v>
      </c>
      <c r="J127" s="45">
        <f t="shared" si="10"/>
        <v>1.3526666666666667</v>
      </c>
      <c r="K127" s="45">
        <f t="shared" si="13"/>
        <v>1.3562500000000002</v>
      </c>
      <c r="L127">
        <f t="shared" si="11"/>
        <v>1.2594002876132637</v>
      </c>
    </row>
    <row r="128" spans="1:12">
      <c r="A128" s="41">
        <v>37396</v>
      </c>
      <c r="B128" s="42">
        <v>1.36</v>
      </c>
      <c r="C128" s="45">
        <f t="shared" si="12"/>
        <v>1.3525</v>
      </c>
      <c r="D128" s="45">
        <f t="shared" si="14"/>
        <v>1.3526666666666667</v>
      </c>
      <c r="E128" s="45">
        <f t="shared" si="15"/>
        <v>1.3562500000000002</v>
      </c>
      <c r="F128" s="46">
        <f t="shared" si="9"/>
        <v>1.2683602588519374</v>
      </c>
      <c r="I128" s="45">
        <f t="shared" si="8"/>
        <v>1.3545</v>
      </c>
      <c r="J128" s="45">
        <f t="shared" si="10"/>
        <v>1.3550000000000002</v>
      </c>
      <c r="K128" s="45">
        <f t="shared" si="13"/>
        <v>1.3545</v>
      </c>
      <c r="L128">
        <f t="shared" si="11"/>
        <v>1.2683602588519374</v>
      </c>
    </row>
    <row r="129" spans="1:12">
      <c r="A129" s="41">
        <v>37403</v>
      </c>
      <c r="B129" s="42">
        <v>1.3480000000000001</v>
      </c>
      <c r="C129" s="45">
        <f t="shared" si="12"/>
        <v>1.3545</v>
      </c>
      <c r="D129" s="45">
        <f t="shared" si="14"/>
        <v>1.3550000000000002</v>
      </c>
      <c r="E129" s="45">
        <f t="shared" si="15"/>
        <v>1.3545</v>
      </c>
      <c r="F129" s="46">
        <f t="shared" si="9"/>
        <v>1.2775242329667438</v>
      </c>
      <c r="I129" s="45">
        <f t="shared" si="8"/>
        <v>1.3540000000000001</v>
      </c>
      <c r="J129" s="45">
        <f t="shared" si="10"/>
        <v>1.3523333333333334</v>
      </c>
      <c r="K129" s="45">
        <f t="shared" si="13"/>
        <v>1.3532500000000001</v>
      </c>
      <c r="L129">
        <f t="shared" si="11"/>
        <v>1.2775242329667438</v>
      </c>
    </row>
    <row r="130" spans="1:12">
      <c r="A130" s="41">
        <v>37410</v>
      </c>
      <c r="B130" s="42">
        <v>1.3530000000000002</v>
      </c>
      <c r="C130" s="45">
        <f t="shared" si="12"/>
        <v>1.3540000000000001</v>
      </c>
      <c r="D130" s="45">
        <f t="shared" si="14"/>
        <v>1.3523333333333334</v>
      </c>
      <c r="E130" s="45">
        <f t="shared" si="15"/>
        <v>1.3532500000000001</v>
      </c>
      <c r="F130" s="46">
        <f t="shared" si="9"/>
        <v>1.2845718096700696</v>
      </c>
      <c r="I130" s="45">
        <f t="shared" si="8"/>
        <v>1.3505000000000003</v>
      </c>
      <c r="J130" s="45">
        <f t="shared" si="10"/>
        <v>1.3536666666666666</v>
      </c>
      <c r="K130" s="45">
        <f t="shared" si="13"/>
        <v>1.3525</v>
      </c>
      <c r="L130">
        <f t="shared" si="11"/>
        <v>1.2845718096700696</v>
      </c>
    </row>
    <row r="131" spans="1:12">
      <c r="A131" s="41">
        <v>37417</v>
      </c>
      <c r="B131" s="42">
        <v>1.3319999999999999</v>
      </c>
      <c r="C131" s="45">
        <f t="shared" si="12"/>
        <v>1.3505000000000003</v>
      </c>
      <c r="D131" s="45">
        <f t="shared" si="14"/>
        <v>1.3536666666666666</v>
      </c>
      <c r="E131" s="45">
        <f t="shared" si="15"/>
        <v>1.3525</v>
      </c>
      <c r="F131" s="46">
        <f t="shared" si="9"/>
        <v>1.2914146287030626</v>
      </c>
      <c r="I131" s="45">
        <f t="shared" si="8"/>
        <v>1.3425</v>
      </c>
      <c r="J131" s="45">
        <f t="shared" si="10"/>
        <v>1.3443333333333334</v>
      </c>
      <c r="K131" s="45">
        <f t="shared" si="13"/>
        <v>1.3482499999999999</v>
      </c>
      <c r="L131">
        <f t="shared" si="11"/>
        <v>1.2914146287030626</v>
      </c>
    </row>
    <row r="132" spans="1:12">
      <c r="A132" s="41">
        <v>37424</v>
      </c>
      <c r="B132" s="42">
        <v>1.335</v>
      </c>
      <c r="C132" s="45">
        <f t="shared" si="12"/>
        <v>1.3425</v>
      </c>
      <c r="D132" s="45">
        <f t="shared" si="14"/>
        <v>1.3443333333333334</v>
      </c>
      <c r="E132" s="45">
        <f t="shared" si="15"/>
        <v>1.3482499999999999</v>
      </c>
      <c r="F132" s="46">
        <f t="shared" si="9"/>
        <v>1.2954731658327563</v>
      </c>
      <c r="I132" s="45">
        <f t="shared" si="8"/>
        <v>1.3334999999999999</v>
      </c>
      <c r="J132" s="45">
        <f t="shared" si="10"/>
        <v>1.3399999999999999</v>
      </c>
      <c r="K132" s="45">
        <f t="shared" si="13"/>
        <v>1.3420000000000001</v>
      </c>
      <c r="L132">
        <f t="shared" si="11"/>
        <v>1.2954731658327563</v>
      </c>
    </row>
    <row r="133" spans="1:12">
      <c r="A133" s="41">
        <v>37431</v>
      </c>
      <c r="B133" s="42">
        <v>1.3419999999999999</v>
      </c>
      <c r="C133" s="45">
        <f t="shared" si="12"/>
        <v>1.3334999999999999</v>
      </c>
      <c r="D133" s="45">
        <f t="shared" si="14"/>
        <v>1.3399999999999999</v>
      </c>
      <c r="E133" s="45">
        <f t="shared" si="15"/>
        <v>1.3420000000000001</v>
      </c>
      <c r="F133" s="46">
        <f t="shared" si="9"/>
        <v>1.2994258492494806</v>
      </c>
      <c r="I133" s="45">
        <f t="shared" ref="I133:I196" si="16">AVERAGE(B132:B133)</f>
        <v>1.3384999999999998</v>
      </c>
      <c r="J133" s="45">
        <f t="shared" si="10"/>
        <v>1.3363333333333332</v>
      </c>
      <c r="K133" s="45">
        <f t="shared" si="13"/>
        <v>1.3404999999999998</v>
      </c>
      <c r="L133">
        <f t="shared" si="11"/>
        <v>1.2994258492494806</v>
      </c>
    </row>
    <row r="134" spans="1:12">
      <c r="A134" s="41">
        <v>37438</v>
      </c>
      <c r="B134" s="42">
        <v>1.357</v>
      </c>
      <c r="C134" s="45">
        <f t="shared" si="12"/>
        <v>1.3384999999999998</v>
      </c>
      <c r="D134" s="45">
        <f t="shared" si="14"/>
        <v>1.3363333333333332</v>
      </c>
      <c r="E134" s="45">
        <f t="shared" si="15"/>
        <v>1.3404999999999998</v>
      </c>
      <c r="F134" s="46">
        <f t="shared" ref="F134:F197" si="17">(1-$H$2)*F133+$B133*$H$2</f>
        <v>1.3036832643245324</v>
      </c>
      <c r="I134" s="45">
        <f t="shared" si="16"/>
        <v>1.3494999999999999</v>
      </c>
      <c r="J134" s="45">
        <f t="shared" ref="J134:J197" si="18">AVERAGE(B132:B134)</f>
        <v>1.3446666666666667</v>
      </c>
      <c r="K134" s="45">
        <f t="shared" si="13"/>
        <v>1.3414999999999999</v>
      </c>
      <c r="L134">
        <f t="shared" ref="L134:L197" si="19">0.1*B133+0.9*L133</f>
        <v>1.3036832643245324</v>
      </c>
    </row>
    <row r="135" spans="1:12">
      <c r="A135" s="41">
        <v>37445</v>
      </c>
      <c r="B135" s="42">
        <v>1.345</v>
      </c>
      <c r="C135" s="45">
        <f t="shared" ref="C135:C198" si="20">AVERAGE(B133:B134)</f>
        <v>1.3494999999999999</v>
      </c>
      <c r="D135" s="45">
        <f t="shared" si="14"/>
        <v>1.3446666666666667</v>
      </c>
      <c r="E135" s="45">
        <f t="shared" si="15"/>
        <v>1.3414999999999999</v>
      </c>
      <c r="F135" s="46">
        <f t="shared" si="17"/>
        <v>1.3090149378920792</v>
      </c>
      <c r="I135" s="45">
        <f t="shared" si="16"/>
        <v>1.351</v>
      </c>
      <c r="J135" s="45">
        <f t="shared" si="18"/>
        <v>1.3479999999999999</v>
      </c>
      <c r="K135" s="45">
        <f t="shared" ref="K135:K198" si="21">AVERAGE(B132:B135)</f>
        <v>1.3447499999999999</v>
      </c>
      <c r="L135">
        <f t="shared" si="19"/>
        <v>1.3090149378920792</v>
      </c>
    </row>
    <row r="136" spans="1:12">
      <c r="A136" s="41">
        <v>37452</v>
      </c>
      <c r="B136" s="42">
        <v>1.361</v>
      </c>
      <c r="C136" s="45">
        <f t="shared" si="20"/>
        <v>1.351</v>
      </c>
      <c r="D136" s="45">
        <f t="shared" ref="D136:D199" si="22">AVERAGE(B133:B135)</f>
        <v>1.3479999999999999</v>
      </c>
      <c r="E136" s="45">
        <f t="shared" si="15"/>
        <v>1.3447499999999999</v>
      </c>
      <c r="F136" s="46">
        <f t="shared" si="17"/>
        <v>1.3126134441028714</v>
      </c>
      <c r="I136" s="45">
        <f t="shared" si="16"/>
        <v>1.353</v>
      </c>
      <c r="J136" s="45">
        <f t="shared" si="18"/>
        <v>1.3543333333333332</v>
      </c>
      <c r="K136" s="45">
        <f t="shared" si="21"/>
        <v>1.3512499999999998</v>
      </c>
      <c r="L136">
        <f t="shared" si="19"/>
        <v>1.3126134441028714</v>
      </c>
    </row>
    <row r="137" spans="1:12">
      <c r="A137" s="41">
        <v>37459</v>
      </c>
      <c r="B137" s="42">
        <v>1.381</v>
      </c>
      <c r="C137" s="45">
        <f t="shared" si="20"/>
        <v>1.353</v>
      </c>
      <c r="D137" s="45">
        <f t="shared" si="22"/>
        <v>1.3543333333333332</v>
      </c>
      <c r="E137" s="45">
        <f t="shared" ref="E137:E200" si="23">AVERAGE(B133:B136)</f>
        <v>1.3512499999999998</v>
      </c>
      <c r="F137" s="46">
        <f t="shared" si="17"/>
        <v>1.3174520996925843</v>
      </c>
      <c r="I137" s="45">
        <f t="shared" si="16"/>
        <v>1.371</v>
      </c>
      <c r="J137" s="45">
        <f t="shared" si="18"/>
        <v>1.3623333333333332</v>
      </c>
      <c r="K137" s="45">
        <f t="shared" si="21"/>
        <v>1.361</v>
      </c>
      <c r="L137">
        <f t="shared" si="19"/>
        <v>1.3174520996925843</v>
      </c>
    </row>
    <row r="138" spans="1:12">
      <c r="A138" s="41">
        <v>37466</v>
      </c>
      <c r="B138" s="42">
        <v>1.3759999999999999</v>
      </c>
      <c r="C138" s="45">
        <f t="shared" si="20"/>
        <v>1.371</v>
      </c>
      <c r="D138" s="45">
        <f t="shared" si="22"/>
        <v>1.3623333333333332</v>
      </c>
      <c r="E138" s="45">
        <f t="shared" si="23"/>
        <v>1.361</v>
      </c>
      <c r="F138" s="46">
        <f t="shared" si="17"/>
        <v>1.3238068897233259</v>
      </c>
      <c r="I138" s="45">
        <f t="shared" si="16"/>
        <v>1.3784999999999998</v>
      </c>
      <c r="J138" s="45">
        <f t="shared" si="18"/>
        <v>1.3726666666666667</v>
      </c>
      <c r="K138" s="45">
        <f t="shared" si="21"/>
        <v>1.3657499999999998</v>
      </c>
      <c r="L138">
        <f t="shared" si="19"/>
        <v>1.3238068897233259</v>
      </c>
    </row>
    <row r="139" spans="1:12">
      <c r="A139" s="41">
        <v>37473</v>
      </c>
      <c r="B139" s="42">
        <v>1.355</v>
      </c>
      <c r="C139" s="45">
        <f t="shared" si="20"/>
        <v>1.3784999999999998</v>
      </c>
      <c r="D139" s="45">
        <f t="shared" si="22"/>
        <v>1.3726666666666667</v>
      </c>
      <c r="E139" s="45">
        <f t="shared" si="23"/>
        <v>1.3657499999999998</v>
      </c>
      <c r="F139" s="46">
        <f t="shared" si="17"/>
        <v>1.3290262007509934</v>
      </c>
      <c r="I139" s="45">
        <f t="shared" si="16"/>
        <v>1.3654999999999999</v>
      </c>
      <c r="J139" s="45">
        <f t="shared" si="18"/>
        <v>1.3706666666666667</v>
      </c>
      <c r="K139" s="45">
        <f t="shared" si="21"/>
        <v>1.3682500000000002</v>
      </c>
      <c r="L139">
        <f t="shared" si="19"/>
        <v>1.3290262007509934</v>
      </c>
    </row>
    <row r="140" spans="1:12">
      <c r="A140" s="41">
        <v>37480</v>
      </c>
      <c r="B140" s="42">
        <v>1.355</v>
      </c>
      <c r="C140" s="45">
        <f t="shared" si="20"/>
        <v>1.3654999999999999</v>
      </c>
      <c r="D140" s="45">
        <f t="shared" si="22"/>
        <v>1.3706666666666667</v>
      </c>
      <c r="E140" s="45">
        <f t="shared" si="23"/>
        <v>1.3682500000000002</v>
      </c>
      <c r="F140" s="46">
        <f t="shared" si="17"/>
        <v>1.331623580675894</v>
      </c>
      <c r="I140" s="45">
        <f t="shared" si="16"/>
        <v>1.355</v>
      </c>
      <c r="J140" s="45">
        <f t="shared" si="18"/>
        <v>1.3620000000000001</v>
      </c>
      <c r="K140" s="45">
        <f t="shared" si="21"/>
        <v>1.3667500000000001</v>
      </c>
      <c r="L140">
        <f t="shared" si="19"/>
        <v>1.331623580675894</v>
      </c>
    </row>
    <row r="141" spans="1:12">
      <c r="A141" s="41">
        <v>37487</v>
      </c>
      <c r="B141" s="42">
        <v>1.357</v>
      </c>
      <c r="C141" s="45">
        <f t="shared" si="20"/>
        <v>1.355</v>
      </c>
      <c r="D141" s="45">
        <f t="shared" si="22"/>
        <v>1.3620000000000001</v>
      </c>
      <c r="E141" s="45">
        <f t="shared" si="23"/>
        <v>1.3667500000000001</v>
      </c>
      <c r="F141" s="46">
        <f t="shared" si="17"/>
        <v>1.3339612226083046</v>
      </c>
      <c r="I141" s="45">
        <f t="shared" si="16"/>
        <v>1.3559999999999999</v>
      </c>
      <c r="J141" s="45">
        <f t="shared" si="18"/>
        <v>1.3556666666666668</v>
      </c>
      <c r="K141" s="45">
        <f t="shared" si="21"/>
        <v>1.3607500000000001</v>
      </c>
      <c r="L141">
        <f t="shared" si="19"/>
        <v>1.3339612226083046</v>
      </c>
    </row>
    <row r="142" spans="1:12">
      <c r="A142" s="41">
        <v>37494</v>
      </c>
      <c r="B142" s="42">
        <v>1.365</v>
      </c>
      <c r="C142" s="45">
        <f t="shared" si="20"/>
        <v>1.3559999999999999</v>
      </c>
      <c r="D142" s="45">
        <f t="shared" si="22"/>
        <v>1.3556666666666668</v>
      </c>
      <c r="E142" s="45">
        <f t="shared" si="23"/>
        <v>1.3607500000000001</v>
      </c>
      <c r="F142" s="46">
        <f t="shared" si="17"/>
        <v>1.3362651003474741</v>
      </c>
      <c r="I142" s="45">
        <f t="shared" si="16"/>
        <v>1.361</v>
      </c>
      <c r="J142" s="45">
        <f t="shared" si="18"/>
        <v>1.359</v>
      </c>
      <c r="K142" s="45">
        <f t="shared" si="21"/>
        <v>1.3580000000000001</v>
      </c>
      <c r="L142">
        <f t="shared" si="19"/>
        <v>1.3362651003474741</v>
      </c>
    </row>
    <row r="143" spans="1:12">
      <c r="A143" s="41">
        <v>37501</v>
      </c>
      <c r="B143" s="42">
        <v>1.3530000000000002</v>
      </c>
      <c r="C143" s="45">
        <f t="shared" si="20"/>
        <v>1.361</v>
      </c>
      <c r="D143" s="45">
        <f t="shared" si="22"/>
        <v>1.359</v>
      </c>
      <c r="E143" s="45">
        <f t="shared" si="23"/>
        <v>1.3580000000000001</v>
      </c>
      <c r="F143" s="46">
        <f t="shared" si="17"/>
        <v>1.3391385903127269</v>
      </c>
      <c r="I143" s="45">
        <f t="shared" si="16"/>
        <v>1.359</v>
      </c>
      <c r="J143" s="45">
        <f t="shared" si="18"/>
        <v>1.3583333333333334</v>
      </c>
      <c r="K143" s="45">
        <f t="shared" si="21"/>
        <v>1.3574999999999999</v>
      </c>
      <c r="L143">
        <f t="shared" si="19"/>
        <v>1.3391385903127269</v>
      </c>
    </row>
    <row r="144" spans="1:12">
      <c r="A144" s="41">
        <v>37508</v>
      </c>
      <c r="B144" s="42">
        <v>1.355</v>
      </c>
      <c r="C144" s="45">
        <f t="shared" si="20"/>
        <v>1.359</v>
      </c>
      <c r="D144" s="45">
        <f t="shared" si="22"/>
        <v>1.3583333333333334</v>
      </c>
      <c r="E144" s="45">
        <f t="shared" si="23"/>
        <v>1.3574999999999999</v>
      </c>
      <c r="F144" s="46">
        <f t="shared" si="17"/>
        <v>1.3405247312814541</v>
      </c>
      <c r="I144" s="45">
        <f t="shared" si="16"/>
        <v>1.3540000000000001</v>
      </c>
      <c r="J144" s="45">
        <f t="shared" si="18"/>
        <v>1.3576666666666668</v>
      </c>
      <c r="K144" s="45">
        <f t="shared" si="21"/>
        <v>1.3574999999999999</v>
      </c>
      <c r="L144">
        <f t="shared" si="19"/>
        <v>1.3405247312814541</v>
      </c>
    </row>
    <row r="145" spans="1:12">
      <c r="A145" s="41">
        <v>37515</v>
      </c>
      <c r="B145" s="42">
        <v>1.367</v>
      </c>
      <c r="C145" s="45">
        <f t="shared" si="20"/>
        <v>1.3540000000000001</v>
      </c>
      <c r="D145" s="45">
        <f t="shared" si="22"/>
        <v>1.3576666666666668</v>
      </c>
      <c r="E145" s="45">
        <f t="shared" si="23"/>
        <v>1.3574999999999999</v>
      </c>
      <c r="F145" s="46">
        <f t="shared" si="17"/>
        <v>1.3419722581533087</v>
      </c>
      <c r="I145" s="45">
        <f t="shared" si="16"/>
        <v>1.361</v>
      </c>
      <c r="J145" s="45">
        <f t="shared" si="18"/>
        <v>1.3583333333333334</v>
      </c>
      <c r="K145" s="45">
        <f t="shared" si="21"/>
        <v>1.36</v>
      </c>
      <c r="L145">
        <f t="shared" si="19"/>
        <v>1.3419722581533087</v>
      </c>
    </row>
    <row r="146" spans="1:12">
      <c r="A146" s="41">
        <v>37522</v>
      </c>
      <c r="B146" s="42">
        <v>1.357</v>
      </c>
      <c r="C146" s="45">
        <f t="shared" si="20"/>
        <v>1.361</v>
      </c>
      <c r="D146" s="45">
        <f t="shared" si="22"/>
        <v>1.3583333333333334</v>
      </c>
      <c r="E146" s="45">
        <f t="shared" si="23"/>
        <v>1.36</v>
      </c>
      <c r="F146" s="46">
        <f t="shared" si="17"/>
        <v>1.3444750323379779</v>
      </c>
      <c r="I146" s="45">
        <f t="shared" si="16"/>
        <v>1.3620000000000001</v>
      </c>
      <c r="J146" s="45">
        <f t="shared" si="18"/>
        <v>1.3596666666666666</v>
      </c>
      <c r="K146" s="45">
        <f t="shared" si="21"/>
        <v>1.3580000000000001</v>
      </c>
      <c r="L146">
        <f t="shared" si="19"/>
        <v>1.3444750323379779</v>
      </c>
    </row>
    <row r="147" spans="1:12">
      <c r="A147" s="41">
        <v>37529</v>
      </c>
      <c r="B147" s="42">
        <v>1.385</v>
      </c>
      <c r="C147" s="45">
        <f t="shared" si="20"/>
        <v>1.3620000000000001</v>
      </c>
      <c r="D147" s="45">
        <f t="shared" si="22"/>
        <v>1.3596666666666666</v>
      </c>
      <c r="E147" s="45">
        <f t="shared" si="23"/>
        <v>1.3580000000000001</v>
      </c>
      <c r="F147" s="46">
        <f t="shared" si="17"/>
        <v>1.3457275291041801</v>
      </c>
      <c r="I147" s="45">
        <f t="shared" si="16"/>
        <v>1.371</v>
      </c>
      <c r="J147" s="45">
        <f t="shared" si="18"/>
        <v>1.3696666666666666</v>
      </c>
      <c r="K147" s="45">
        <f t="shared" si="21"/>
        <v>1.3659999999999999</v>
      </c>
      <c r="L147">
        <f t="shared" si="19"/>
        <v>1.3457275291041801</v>
      </c>
    </row>
    <row r="148" spans="1:12">
      <c r="A148" s="41">
        <v>37536</v>
      </c>
      <c r="B148" s="42">
        <v>1.4159999999999999</v>
      </c>
      <c r="C148" s="45">
        <f t="shared" si="20"/>
        <v>1.371</v>
      </c>
      <c r="D148" s="45">
        <f t="shared" si="22"/>
        <v>1.3696666666666666</v>
      </c>
      <c r="E148" s="45">
        <f t="shared" si="23"/>
        <v>1.3659999999999999</v>
      </c>
      <c r="F148" s="46">
        <f t="shared" si="17"/>
        <v>1.3496547761937623</v>
      </c>
      <c r="I148" s="45">
        <f t="shared" si="16"/>
        <v>1.4005000000000001</v>
      </c>
      <c r="J148" s="45">
        <f t="shared" si="18"/>
        <v>1.3859999999999999</v>
      </c>
      <c r="K148" s="45">
        <f t="shared" si="21"/>
        <v>1.3812500000000001</v>
      </c>
      <c r="L148">
        <f t="shared" si="19"/>
        <v>1.3496547761937623</v>
      </c>
    </row>
    <row r="149" spans="1:12">
      <c r="A149" s="41">
        <v>37543</v>
      </c>
      <c r="B149" s="42">
        <v>1.4219999999999999</v>
      </c>
      <c r="C149" s="45">
        <f t="shared" si="20"/>
        <v>1.4005000000000001</v>
      </c>
      <c r="D149" s="45">
        <f t="shared" si="22"/>
        <v>1.3859999999999999</v>
      </c>
      <c r="E149" s="45">
        <f t="shared" si="23"/>
        <v>1.3812500000000001</v>
      </c>
      <c r="F149" s="46">
        <f t="shared" si="17"/>
        <v>1.356289298574386</v>
      </c>
      <c r="I149" s="45">
        <f t="shared" si="16"/>
        <v>1.419</v>
      </c>
      <c r="J149" s="45">
        <f t="shared" si="18"/>
        <v>1.4076666666666666</v>
      </c>
      <c r="K149" s="45">
        <f t="shared" si="21"/>
        <v>1.3949999999999998</v>
      </c>
      <c r="L149">
        <f t="shared" si="19"/>
        <v>1.356289298574386</v>
      </c>
    </row>
    <row r="150" spans="1:12">
      <c r="A150" s="41">
        <v>37550</v>
      </c>
      <c r="B150" s="42">
        <v>1.4430000000000001</v>
      </c>
      <c r="C150" s="45">
        <f t="shared" si="20"/>
        <v>1.419</v>
      </c>
      <c r="D150" s="45">
        <f t="shared" si="22"/>
        <v>1.4076666666666666</v>
      </c>
      <c r="E150" s="45">
        <f t="shared" si="23"/>
        <v>1.3949999999999998</v>
      </c>
      <c r="F150" s="46">
        <f t="shared" si="17"/>
        <v>1.3628603687169476</v>
      </c>
      <c r="I150" s="45">
        <f t="shared" si="16"/>
        <v>1.4325000000000001</v>
      </c>
      <c r="J150" s="45">
        <f t="shared" si="18"/>
        <v>1.4270000000000003</v>
      </c>
      <c r="K150" s="45">
        <f t="shared" si="21"/>
        <v>1.4165000000000001</v>
      </c>
      <c r="L150">
        <f t="shared" si="19"/>
        <v>1.3628603687169476</v>
      </c>
    </row>
    <row r="151" spans="1:12">
      <c r="A151" s="41">
        <v>37557</v>
      </c>
      <c r="B151" s="42">
        <v>1.4269999999999998</v>
      </c>
      <c r="C151" s="45">
        <f t="shared" si="20"/>
        <v>1.4325000000000001</v>
      </c>
      <c r="D151" s="45">
        <f t="shared" si="22"/>
        <v>1.4270000000000003</v>
      </c>
      <c r="E151" s="45">
        <f t="shared" si="23"/>
        <v>1.4165000000000001</v>
      </c>
      <c r="F151" s="46">
        <f t="shared" si="17"/>
        <v>1.370874331845253</v>
      </c>
      <c r="I151" s="45">
        <f t="shared" si="16"/>
        <v>1.4350000000000001</v>
      </c>
      <c r="J151" s="45">
        <f t="shared" si="18"/>
        <v>1.4306666666666665</v>
      </c>
      <c r="K151" s="45">
        <f t="shared" si="21"/>
        <v>1.427</v>
      </c>
      <c r="L151">
        <f t="shared" si="19"/>
        <v>1.370874331845253</v>
      </c>
    </row>
    <row r="152" spans="1:12">
      <c r="A152" s="41">
        <v>37564</v>
      </c>
      <c r="B152" s="42">
        <v>1.4269999999999998</v>
      </c>
      <c r="C152" s="45">
        <f t="shared" si="20"/>
        <v>1.4350000000000001</v>
      </c>
      <c r="D152" s="45">
        <f t="shared" si="22"/>
        <v>1.4306666666666665</v>
      </c>
      <c r="E152" s="45">
        <f t="shared" si="23"/>
        <v>1.427</v>
      </c>
      <c r="F152" s="46">
        <f t="shared" si="17"/>
        <v>1.3764868986607277</v>
      </c>
      <c r="I152" s="45">
        <f t="shared" si="16"/>
        <v>1.4269999999999998</v>
      </c>
      <c r="J152" s="45">
        <f t="shared" si="18"/>
        <v>1.4323333333333332</v>
      </c>
      <c r="K152" s="45">
        <f t="shared" si="21"/>
        <v>1.4297499999999999</v>
      </c>
      <c r="L152">
        <f t="shared" si="19"/>
        <v>1.3764868986607277</v>
      </c>
    </row>
    <row r="153" spans="1:12">
      <c r="A153" s="41">
        <v>37571</v>
      </c>
      <c r="B153" s="42">
        <v>1.4059999999999999</v>
      </c>
      <c r="C153" s="45">
        <f t="shared" si="20"/>
        <v>1.4269999999999998</v>
      </c>
      <c r="D153" s="45">
        <f t="shared" si="22"/>
        <v>1.4323333333333332</v>
      </c>
      <c r="E153" s="45">
        <f t="shared" si="23"/>
        <v>1.4297499999999999</v>
      </c>
      <c r="F153" s="46">
        <f t="shared" si="17"/>
        <v>1.3815382087946551</v>
      </c>
      <c r="I153" s="45">
        <f t="shared" si="16"/>
        <v>1.4164999999999999</v>
      </c>
      <c r="J153" s="45">
        <f t="shared" si="18"/>
        <v>1.42</v>
      </c>
      <c r="K153" s="45">
        <f t="shared" si="21"/>
        <v>1.4257499999999999</v>
      </c>
      <c r="L153">
        <f t="shared" si="19"/>
        <v>1.3815382087946551</v>
      </c>
    </row>
    <row r="154" spans="1:12">
      <c r="A154" s="41">
        <v>37578</v>
      </c>
      <c r="B154" s="42">
        <v>1.37</v>
      </c>
      <c r="C154" s="45">
        <f t="shared" si="20"/>
        <v>1.4164999999999999</v>
      </c>
      <c r="D154" s="45">
        <f t="shared" si="22"/>
        <v>1.42</v>
      </c>
      <c r="E154" s="45">
        <f t="shared" si="23"/>
        <v>1.4257499999999999</v>
      </c>
      <c r="F154" s="46">
        <f t="shared" si="17"/>
        <v>1.3839843879151896</v>
      </c>
      <c r="I154" s="45">
        <f t="shared" si="16"/>
        <v>1.3879999999999999</v>
      </c>
      <c r="J154" s="45">
        <f t="shared" si="18"/>
        <v>1.4009999999999998</v>
      </c>
      <c r="K154" s="45">
        <f t="shared" si="21"/>
        <v>1.4075</v>
      </c>
      <c r="L154">
        <f t="shared" si="19"/>
        <v>1.3839843879151896</v>
      </c>
    </row>
    <row r="155" spans="1:12">
      <c r="A155" s="41">
        <v>37585</v>
      </c>
      <c r="B155" s="42">
        <v>1.3359999999999999</v>
      </c>
      <c r="C155" s="45">
        <f t="shared" si="20"/>
        <v>1.3879999999999999</v>
      </c>
      <c r="D155" s="45">
        <f t="shared" si="22"/>
        <v>1.4009999999999998</v>
      </c>
      <c r="E155" s="45">
        <f t="shared" si="23"/>
        <v>1.4075</v>
      </c>
      <c r="F155" s="46">
        <f t="shared" si="17"/>
        <v>1.3825859491236707</v>
      </c>
      <c r="I155" s="45">
        <f t="shared" si="16"/>
        <v>1.353</v>
      </c>
      <c r="J155" s="45">
        <f t="shared" si="18"/>
        <v>1.3706666666666667</v>
      </c>
      <c r="K155" s="45">
        <f t="shared" si="21"/>
        <v>1.3847499999999999</v>
      </c>
      <c r="L155">
        <f t="shared" si="19"/>
        <v>1.3825859491236707</v>
      </c>
    </row>
    <row r="156" spans="1:12">
      <c r="A156" s="41">
        <v>37592</v>
      </c>
      <c r="B156" s="42">
        <v>1.3159999999999998</v>
      </c>
      <c r="C156" s="45">
        <f t="shared" si="20"/>
        <v>1.353</v>
      </c>
      <c r="D156" s="45">
        <f t="shared" si="22"/>
        <v>1.3706666666666667</v>
      </c>
      <c r="E156" s="45">
        <f t="shared" si="23"/>
        <v>1.3847499999999999</v>
      </c>
      <c r="F156" s="46">
        <f t="shared" si="17"/>
        <v>1.3779273542113035</v>
      </c>
      <c r="I156" s="45">
        <f t="shared" si="16"/>
        <v>1.3259999999999998</v>
      </c>
      <c r="J156" s="45">
        <f t="shared" si="18"/>
        <v>1.3406666666666667</v>
      </c>
      <c r="K156" s="45">
        <f t="shared" si="21"/>
        <v>1.357</v>
      </c>
      <c r="L156">
        <f t="shared" si="19"/>
        <v>1.3779273542113035</v>
      </c>
    </row>
    <row r="157" spans="1:12">
      <c r="A157" s="41">
        <v>37599</v>
      </c>
      <c r="B157" s="42">
        <v>1.3159999999999998</v>
      </c>
      <c r="C157" s="45">
        <f t="shared" si="20"/>
        <v>1.3259999999999998</v>
      </c>
      <c r="D157" s="45">
        <f t="shared" si="22"/>
        <v>1.3406666666666667</v>
      </c>
      <c r="E157" s="45">
        <f t="shared" si="23"/>
        <v>1.357</v>
      </c>
      <c r="F157" s="46">
        <f t="shared" si="17"/>
        <v>1.3717346187901731</v>
      </c>
      <c r="I157" s="45">
        <f t="shared" si="16"/>
        <v>1.3159999999999998</v>
      </c>
      <c r="J157" s="45">
        <f t="shared" si="18"/>
        <v>1.3226666666666664</v>
      </c>
      <c r="K157" s="45">
        <f t="shared" si="21"/>
        <v>1.3345</v>
      </c>
      <c r="L157">
        <f t="shared" si="19"/>
        <v>1.3717346187901731</v>
      </c>
    </row>
    <row r="158" spans="1:12">
      <c r="A158" s="41">
        <v>37606</v>
      </c>
      <c r="B158" s="42">
        <v>1.3219999999999998</v>
      </c>
      <c r="C158" s="45">
        <f t="shared" si="20"/>
        <v>1.3159999999999998</v>
      </c>
      <c r="D158" s="45">
        <f t="shared" si="22"/>
        <v>1.3226666666666664</v>
      </c>
      <c r="E158" s="45">
        <f t="shared" si="23"/>
        <v>1.3345</v>
      </c>
      <c r="F158" s="46">
        <f t="shared" si="17"/>
        <v>1.3661611569111558</v>
      </c>
      <c r="I158" s="45">
        <f t="shared" si="16"/>
        <v>1.319</v>
      </c>
      <c r="J158" s="45">
        <f t="shared" si="18"/>
        <v>1.3179999999999998</v>
      </c>
      <c r="K158" s="45">
        <f t="shared" si="21"/>
        <v>1.3224999999999998</v>
      </c>
      <c r="L158">
        <f t="shared" si="19"/>
        <v>1.3661611569111558</v>
      </c>
    </row>
    <row r="159" spans="1:12">
      <c r="A159" s="41">
        <v>37613</v>
      </c>
      <c r="B159" s="42">
        <v>1.371</v>
      </c>
      <c r="C159" s="45">
        <f t="shared" si="20"/>
        <v>1.319</v>
      </c>
      <c r="D159" s="45">
        <f t="shared" si="22"/>
        <v>1.3179999999999998</v>
      </c>
      <c r="E159" s="45">
        <f t="shared" si="23"/>
        <v>1.3224999999999998</v>
      </c>
      <c r="F159" s="46">
        <f t="shared" si="17"/>
        <v>1.3617450412200403</v>
      </c>
      <c r="I159" s="45">
        <f t="shared" si="16"/>
        <v>1.3464999999999998</v>
      </c>
      <c r="J159" s="45">
        <f t="shared" si="18"/>
        <v>1.3363333333333334</v>
      </c>
      <c r="K159" s="45">
        <f t="shared" si="21"/>
        <v>1.3312499999999998</v>
      </c>
      <c r="L159">
        <f t="shared" si="19"/>
        <v>1.3617450412200403</v>
      </c>
    </row>
    <row r="160" spans="1:12">
      <c r="A160" s="41">
        <v>37620</v>
      </c>
      <c r="B160" s="42">
        <v>1.4169999999999998</v>
      </c>
      <c r="C160" s="45">
        <f t="shared" si="20"/>
        <v>1.3464999999999998</v>
      </c>
      <c r="D160" s="45">
        <f t="shared" si="22"/>
        <v>1.3363333333333334</v>
      </c>
      <c r="E160" s="45">
        <f t="shared" si="23"/>
        <v>1.3312499999999998</v>
      </c>
      <c r="F160" s="46">
        <f t="shared" si="17"/>
        <v>1.3626705370980363</v>
      </c>
      <c r="I160" s="45">
        <f t="shared" si="16"/>
        <v>1.3939999999999999</v>
      </c>
      <c r="J160" s="45">
        <f t="shared" si="18"/>
        <v>1.3699999999999999</v>
      </c>
      <c r="K160" s="45">
        <f t="shared" si="21"/>
        <v>1.3565</v>
      </c>
      <c r="L160">
        <f t="shared" si="19"/>
        <v>1.3626705370980363</v>
      </c>
    </row>
    <row r="161" spans="1:12">
      <c r="A161" s="41">
        <v>37627</v>
      </c>
      <c r="B161" s="42">
        <v>1.4119999999999999</v>
      </c>
      <c r="C161" s="45">
        <f t="shared" si="20"/>
        <v>1.3939999999999999</v>
      </c>
      <c r="D161" s="45">
        <f t="shared" si="22"/>
        <v>1.3699999999999999</v>
      </c>
      <c r="E161" s="45">
        <f t="shared" si="23"/>
        <v>1.3565</v>
      </c>
      <c r="F161" s="46">
        <f t="shared" si="17"/>
        <v>1.3681034833882326</v>
      </c>
      <c r="I161" s="45">
        <f t="shared" si="16"/>
        <v>1.4144999999999999</v>
      </c>
      <c r="J161" s="45">
        <f t="shared" si="18"/>
        <v>1.3999999999999997</v>
      </c>
      <c r="K161" s="45">
        <f t="shared" si="21"/>
        <v>1.3804999999999998</v>
      </c>
      <c r="L161">
        <f t="shared" si="19"/>
        <v>1.3681034833882326</v>
      </c>
    </row>
    <row r="162" spans="1:12">
      <c r="A162" s="41">
        <v>37634</v>
      </c>
      <c r="B162" s="42">
        <v>1.423</v>
      </c>
      <c r="C162" s="45">
        <f t="shared" si="20"/>
        <v>1.4144999999999999</v>
      </c>
      <c r="D162" s="45">
        <f t="shared" si="22"/>
        <v>1.3999999999999997</v>
      </c>
      <c r="E162" s="45">
        <f t="shared" si="23"/>
        <v>1.3804999999999998</v>
      </c>
      <c r="F162" s="46">
        <f t="shared" si="17"/>
        <v>1.3724931350494094</v>
      </c>
      <c r="I162" s="45">
        <f t="shared" si="16"/>
        <v>1.4175</v>
      </c>
      <c r="J162" s="45">
        <f t="shared" si="18"/>
        <v>1.4173333333333333</v>
      </c>
      <c r="K162" s="45">
        <f t="shared" si="21"/>
        <v>1.4057499999999998</v>
      </c>
      <c r="L162">
        <f t="shared" si="19"/>
        <v>1.3724931350494094</v>
      </c>
    </row>
    <row r="163" spans="1:12">
      <c r="A163" s="41">
        <v>37641</v>
      </c>
      <c r="B163" s="42">
        <v>1.4219999999999999</v>
      </c>
      <c r="C163" s="45">
        <f t="shared" si="20"/>
        <v>1.4175</v>
      </c>
      <c r="D163" s="45">
        <f t="shared" si="22"/>
        <v>1.4173333333333333</v>
      </c>
      <c r="E163" s="45">
        <f t="shared" si="23"/>
        <v>1.4057499999999998</v>
      </c>
      <c r="F163" s="46">
        <f t="shared" si="17"/>
        <v>1.3775438215444686</v>
      </c>
      <c r="I163" s="45">
        <f t="shared" si="16"/>
        <v>1.4224999999999999</v>
      </c>
      <c r="J163" s="45">
        <f t="shared" si="18"/>
        <v>1.4189999999999998</v>
      </c>
      <c r="K163" s="45">
        <f t="shared" si="21"/>
        <v>1.4184999999999999</v>
      </c>
      <c r="L163">
        <f t="shared" si="19"/>
        <v>1.3775438215444686</v>
      </c>
    </row>
    <row r="164" spans="1:12">
      <c r="A164" s="41">
        <v>37648</v>
      </c>
      <c r="B164" s="42">
        <v>1.4369999999999998</v>
      </c>
      <c r="C164" s="45">
        <f t="shared" si="20"/>
        <v>1.4224999999999999</v>
      </c>
      <c r="D164" s="45">
        <f t="shared" si="22"/>
        <v>1.4189999999999998</v>
      </c>
      <c r="E164" s="45">
        <f t="shared" si="23"/>
        <v>1.4184999999999999</v>
      </c>
      <c r="F164" s="46">
        <f t="shared" si="17"/>
        <v>1.3819894393900216</v>
      </c>
      <c r="I164" s="45">
        <f t="shared" si="16"/>
        <v>1.4295</v>
      </c>
      <c r="J164" s="45">
        <f t="shared" si="18"/>
        <v>1.4273333333333333</v>
      </c>
      <c r="K164" s="45">
        <f t="shared" si="21"/>
        <v>1.4234999999999998</v>
      </c>
      <c r="L164">
        <f t="shared" si="19"/>
        <v>1.3819894393900216</v>
      </c>
    </row>
    <row r="165" spans="1:12">
      <c r="A165" s="41">
        <v>37655</v>
      </c>
      <c r="B165" s="42">
        <v>1.4990000000000001</v>
      </c>
      <c r="C165" s="45">
        <f t="shared" si="20"/>
        <v>1.4295</v>
      </c>
      <c r="D165" s="45">
        <f t="shared" si="22"/>
        <v>1.4273333333333333</v>
      </c>
      <c r="E165" s="45">
        <f t="shared" si="23"/>
        <v>1.4234999999999998</v>
      </c>
      <c r="F165" s="46">
        <f t="shared" si="17"/>
        <v>1.3874904954510194</v>
      </c>
      <c r="I165" s="45">
        <f t="shared" si="16"/>
        <v>1.468</v>
      </c>
      <c r="J165" s="45">
        <f t="shared" si="18"/>
        <v>1.4526666666666668</v>
      </c>
      <c r="K165" s="45">
        <f t="shared" si="21"/>
        <v>1.4452500000000001</v>
      </c>
      <c r="L165">
        <f t="shared" si="19"/>
        <v>1.3874904954510194</v>
      </c>
    </row>
    <row r="166" spans="1:12">
      <c r="A166" s="41">
        <v>37662</v>
      </c>
      <c r="B166" s="42">
        <v>1.5819999999999999</v>
      </c>
      <c r="C166" s="45">
        <f t="shared" si="20"/>
        <v>1.468</v>
      </c>
      <c r="D166" s="45">
        <f t="shared" si="22"/>
        <v>1.4526666666666668</v>
      </c>
      <c r="E166" s="45">
        <f t="shared" si="23"/>
        <v>1.4452500000000001</v>
      </c>
      <c r="F166" s="46">
        <f t="shared" si="17"/>
        <v>1.3986414459059175</v>
      </c>
      <c r="I166" s="45">
        <f t="shared" si="16"/>
        <v>1.5405</v>
      </c>
      <c r="J166" s="45">
        <f t="shared" si="18"/>
        <v>1.506</v>
      </c>
      <c r="K166" s="45">
        <f t="shared" si="21"/>
        <v>1.4850000000000001</v>
      </c>
      <c r="L166">
        <f t="shared" si="19"/>
        <v>1.3986414459059175</v>
      </c>
    </row>
    <row r="167" spans="1:12">
      <c r="A167" s="41">
        <v>37669</v>
      </c>
      <c r="B167" s="42">
        <v>1.63</v>
      </c>
      <c r="C167" s="45">
        <f t="shared" si="20"/>
        <v>1.5405</v>
      </c>
      <c r="D167" s="45">
        <f t="shared" si="22"/>
        <v>1.506</v>
      </c>
      <c r="E167" s="45">
        <f t="shared" si="23"/>
        <v>1.4850000000000001</v>
      </c>
      <c r="F167" s="46">
        <f t="shared" si="17"/>
        <v>1.4169773013153257</v>
      </c>
      <c r="I167" s="45">
        <f t="shared" si="16"/>
        <v>1.6059999999999999</v>
      </c>
      <c r="J167" s="45">
        <f t="shared" si="18"/>
        <v>1.5703333333333334</v>
      </c>
      <c r="K167" s="45">
        <f t="shared" si="21"/>
        <v>1.5369999999999999</v>
      </c>
      <c r="L167">
        <f t="shared" si="19"/>
        <v>1.4169773013153257</v>
      </c>
    </row>
    <row r="168" spans="1:12">
      <c r="A168" s="41">
        <v>37676</v>
      </c>
      <c r="B168" s="42">
        <v>1.617</v>
      </c>
      <c r="C168" s="45">
        <f t="shared" si="20"/>
        <v>1.6059999999999999</v>
      </c>
      <c r="D168" s="45">
        <f t="shared" si="22"/>
        <v>1.5703333333333334</v>
      </c>
      <c r="E168" s="45">
        <f t="shared" si="23"/>
        <v>1.5369999999999999</v>
      </c>
      <c r="F168" s="46">
        <f t="shared" si="17"/>
        <v>1.4382795711837932</v>
      </c>
      <c r="I168" s="45">
        <f t="shared" si="16"/>
        <v>1.6234999999999999</v>
      </c>
      <c r="J168" s="45">
        <f t="shared" si="18"/>
        <v>1.6096666666666666</v>
      </c>
      <c r="K168" s="45">
        <f t="shared" si="21"/>
        <v>1.5820000000000001</v>
      </c>
      <c r="L168">
        <f t="shared" si="19"/>
        <v>1.4382795711837932</v>
      </c>
    </row>
    <row r="169" spans="1:12">
      <c r="A169" s="41">
        <v>37683</v>
      </c>
      <c r="B169" s="42">
        <v>1.641</v>
      </c>
      <c r="C169" s="45">
        <f t="shared" si="20"/>
        <v>1.6234999999999999</v>
      </c>
      <c r="D169" s="45">
        <f t="shared" si="22"/>
        <v>1.6096666666666666</v>
      </c>
      <c r="E169" s="45">
        <f t="shared" si="23"/>
        <v>1.5820000000000001</v>
      </c>
      <c r="F169" s="46">
        <f t="shared" si="17"/>
        <v>1.4561516140654138</v>
      </c>
      <c r="I169" s="45">
        <f t="shared" si="16"/>
        <v>1.629</v>
      </c>
      <c r="J169" s="45">
        <f t="shared" si="18"/>
        <v>1.6293333333333333</v>
      </c>
      <c r="K169" s="45">
        <f t="shared" si="21"/>
        <v>1.6174999999999999</v>
      </c>
      <c r="L169">
        <f t="shared" si="19"/>
        <v>1.4561516140654138</v>
      </c>
    </row>
    <row r="170" spans="1:12">
      <c r="A170" s="41">
        <v>37690</v>
      </c>
      <c r="B170" s="42">
        <v>1.663</v>
      </c>
      <c r="C170" s="45">
        <f t="shared" si="20"/>
        <v>1.629</v>
      </c>
      <c r="D170" s="45">
        <f t="shared" si="22"/>
        <v>1.6293333333333333</v>
      </c>
      <c r="E170" s="45">
        <f t="shared" si="23"/>
        <v>1.6174999999999999</v>
      </c>
      <c r="F170" s="46">
        <f t="shared" si="17"/>
        <v>1.4746364526588724</v>
      </c>
      <c r="I170" s="45">
        <f t="shared" si="16"/>
        <v>1.6520000000000001</v>
      </c>
      <c r="J170" s="45">
        <f t="shared" si="18"/>
        <v>1.6403333333333334</v>
      </c>
      <c r="K170" s="45">
        <f t="shared" si="21"/>
        <v>1.63775</v>
      </c>
      <c r="L170">
        <f t="shared" si="19"/>
        <v>1.4746364526588724</v>
      </c>
    </row>
    <row r="171" spans="1:12">
      <c r="A171" s="41">
        <v>37697</v>
      </c>
      <c r="B171" s="42">
        <v>1.673</v>
      </c>
      <c r="C171" s="45">
        <f t="shared" si="20"/>
        <v>1.6520000000000001</v>
      </c>
      <c r="D171" s="45">
        <f t="shared" si="22"/>
        <v>1.6403333333333334</v>
      </c>
      <c r="E171" s="45">
        <f t="shared" si="23"/>
        <v>1.63775</v>
      </c>
      <c r="F171" s="46">
        <f t="shared" si="17"/>
        <v>1.493472807392985</v>
      </c>
      <c r="I171" s="45">
        <f t="shared" si="16"/>
        <v>1.6680000000000001</v>
      </c>
      <c r="J171" s="45">
        <f t="shared" si="18"/>
        <v>1.659</v>
      </c>
      <c r="K171" s="45">
        <f t="shared" si="21"/>
        <v>1.6485000000000001</v>
      </c>
      <c r="L171">
        <f t="shared" si="19"/>
        <v>1.493472807392985</v>
      </c>
    </row>
    <row r="172" spans="1:12">
      <c r="A172" s="41">
        <v>37704</v>
      </c>
      <c r="B172" s="42">
        <v>1.6259999999999999</v>
      </c>
      <c r="C172" s="45">
        <f t="shared" si="20"/>
        <v>1.6680000000000001</v>
      </c>
      <c r="D172" s="45">
        <f t="shared" si="22"/>
        <v>1.659</v>
      </c>
      <c r="E172" s="45">
        <f t="shared" si="23"/>
        <v>1.6485000000000001</v>
      </c>
      <c r="F172" s="46">
        <f t="shared" si="17"/>
        <v>1.5114255266536867</v>
      </c>
      <c r="I172" s="45">
        <f t="shared" si="16"/>
        <v>1.6495</v>
      </c>
      <c r="J172" s="45">
        <f t="shared" si="18"/>
        <v>1.6539999999999999</v>
      </c>
      <c r="K172" s="45">
        <f t="shared" si="21"/>
        <v>1.6507499999999999</v>
      </c>
      <c r="L172">
        <f t="shared" si="19"/>
        <v>1.5114255266536867</v>
      </c>
    </row>
    <row r="173" spans="1:12">
      <c r="A173" s="41">
        <v>37711</v>
      </c>
      <c r="B173" s="42">
        <v>1.577</v>
      </c>
      <c r="C173" s="45">
        <f t="shared" si="20"/>
        <v>1.6495</v>
      </c>
      <c r="D173" s="45">
        <f t="shared" si="22"/>
        <v>1.6539999999999999</v>
      </c>
      <c r="E173" s="45">
        <f t="shared" si="23"/>
        <v>1.6507499999999999</v>
      </c>
      <c r="F173" s="46">
        <f t="shared" si="17"/>
        <v>1.5228829739883181</v>
      </c>
      <c r="I173" s="45">
        <f t="shared" si="16"/>
        <v>1.6014999999999999</v>
      </c>
      <c r="J173" s="45">
        <f t="shared" si="18"/>
        <v>1.6253333333333331</v>
      </c>
      <c r="K173" s="45">
        <f t="shared" si="21"/>
        <v>1.6347499999999999</v>
      </c>
      <c r="L173">
        <f t="shared" si="19"/>
        <v>1.5228829739883181</v>
      </c>
    </row>
    <row r="174" spans="1:12">
      <c r="A174" s="41">
        <v>37718</v>
      </c>
      <c r="B174" s="42">
        <v>1.5569999999999999</v>
      </c>
      <c r="C174" s="45">
        <f t="shared" si="20"/>
        <v>1.6014999999999999</v>
      </c>
      <c r="D174" s="45">
        <f t="shared" si="22"/>
        <v>1.6253333333333331</v>
      </c>
      <c r="E174" s="45">
        <f t="shared" si="23"/>
        <v>1.6347499999999999</v>
      </c>
      <c r="F174" s="46">
        <f t="shared" si="17"/>
        <v>1.5282946765894863</v>
      </c>
      <c r="I174" s="45">
        <f t="shared" si="16"/>
        <v>1.5669999999999999</v>
      </c>
      <c r="J174" s="45">
        <f t="shared" si="18"/>
        <v>1.5866666666666667</v>
      </c>
      <c r="K174" s="45">
        <f t="shared" si="21"/>
        <v>1.60825</v>
      </c>
      <c r="L174">
        <f t="shared" si="19"/>
        <v>1.5282946765894863</v>
      </c>
    </row>
    <row r="175" spans="1:12">
      <c r="A175" s="41">
        <v>37725</v>
      </c>
      <c r="B175" s="42">
        <v>1.5209999999999999</v>
      </c>
      <c r="C175" s="45">
        <f t="shared" si="20"/>
        <v>1.5669999999999999</v>
      </c>
      <c r="D175" s="45">
        <f t="shared" si="22"/>
        <v>1.5866666666666667</v>
      </c>
      <c r="E175" s="45">
        <f t="shared" si="23"/>
        <v>1.60825</v>
      </c>
      <c r="F175" s="46">
        <f t="shared" si="17"/>
        <v>1.5311652089305376</v>
      </c>
      <c r="I175" s="45">
        <f t="shared" si="16"/>
        <v>1.5389999999999999</v>
      </c>
      <c r="J175" s="45">
        <f t="shared" si="18"/>
        <v>1.5516666666666665</v>
      </c>
      <c r="K175" s="45">
        <f t="shared" si="21"/>
        <v>1.5702499999999999</v>
      </c>
      <c r="L175">
        <f t="shared" si="19"/>
        <v>1.5311652089305376</v>
      </c>
    </row>
    <row r="176" spans="1:12">
      <c r="A176" s="41">
        <v>37732</v>
      </c>
      <c r="B176" s="42">
        <v>1.504</v>
      </c>
      <c r="C176" s="45">
        <f t="shared" si="20"/>
        <v>1.5389999999999999</v>
      </c>
      <c r="D176" s="45">
        <f t="shared" si="22"/>
        <v>1.5516666666666665</v>
      </c>
      <c r="E176" s="45">
        <f t="shared" si="23"/>
        <v>1.5702499999999999</v>
      </c>
      <c r="F176" s="46">
        <f t="shared" si="17"/>
        <v>1.5301486880374839</v>
      </c>
      <c r="I176" s="45">
        <f t="shared" si="16"/>
        <v>1.5125</v>
      </c>
      <c r="J176" s="45">
        <f t="shared" si="18"/>
        <v>1.5273333333333332</v>
      </c>
      <c r="K176" s="45">
        <f t="shared" si="21"/>
        <v>1.5397499999999997</v>
      </c>
      <c r="L176">
        <f t="shared" si="19"/>
        <v>1.5301486880374839</v>
      </c>
    </row>
    <row r="177" spans="1:12">
      <c r="A177" s="41">
        <v>37739</v>
      </c>
      <c r="B177" s="42">
        <v>1.486</v>
      </c>
      <c r="C177" s="45">
        <f t="shared" si="20"/>
        <v>1.5125</v>
      </c>
      <c r="D177" s="45">
        <f t="shared" si="22"/>
        <v>1.5273333333333332</v>
      </c>
      <c r="E177" s="45">
        <f t="shared" si="23"/>
        <v>1.5397499999999997</v>
      </c>
      <c r="F177" s="46">
        <f t="shared" si="17"/>
        <v>1.5275338192337358</v>
      </c>
      <c r="I177" s="45">
        <f t="shared" si="16"/>
        <v>1.4950000000000001</v>
      </c>
      <c r="J177" s="45">
        <f t="shared" si="18"/>
        <v>1.5036666666666667</v>
      </c>
      <c r="K177" s="45">
        <f t="shared" si="21"/>
        <v>1.5169999999999999</v>
      </c>
      <c r="L177">
        <f t="shared" si="19"/>
        <v>1.5275338192337358</v>
      </c>
    </row>
    <row r="178" spans="1:12">
      <c r="A178" s="41">
        <v>37746</v>
      </c>
      <c r="B178" s="42">
        <v>1.4409999999999998</v>
      </c>
      <c r="C178" s="45">
        <f t="shared" si="20"/>
        <v>1.4950000000000001</v>
      </c>
      <c r="D178" s="45">
        <f t="shared" si="22"/>
        <v>1.5036666666666667</v>
      </c>
      <c r="E178" s="45">
        <f t="shared" si="23"/>
        <v>1.5169999999999999</v>
      </c>
      <c r="F178" s="46">
        <f t="shared" si="17"/>
        <v>1.5233804373103623</v>
      </c>
      <c r="I178" s="45">
        <f t="shared" si="16"/>
        <v>1.4634999999999998</v>
      </c>
      <c r="J178" s="45">
        <f t="shared" si="18"/>
        <v>1.4770000000000001</v>
      </c>
      <c r="K178" s="45">
        <f t="shared" si="21"/>
        <v>1.488</v>
      </c>
      <c r="L178">
        <f t="shared" si="19"/>
        <v>1.5233804373103623</v>
      </c>
    </row>
    <row r="179" spans="1:12">
      <c r="A179" s="41">
        <v>37753</v>
      </c>
      <c r="B179" s="42">
        <v>1.4269999999999998</v>
      </c>
      <c r="C179" s="45">
        <f t="shared" si="20"/>
        <v>1.4634999999999998</v>
      </c>
      <c r="D179" s="45">
        <f t="shared" si="22"/>
        <v>1.4770000000000001</v>
      </c>
      <c r="E179" s="45">
        <f t="shared" si="23"/>
        <v>1.488</v>
      </c>
      <c r="F179" s="46">
        <f t="shared" si="17"/>
        <v>1.515142393579326</v>
      </c>
      <c r="I179" s="45">
        <f t="shared" si="16"/>
        <v>1.4339999999999997</v>
      </c>
      <c r="J179" s="45">
        <f t="shared" si="18"/>
        <v>1.4513333333333331</v>
      </c>
      <c r="K179" s="45">
        <f t="shared" si="21"/>
        <v>1.4644999999999999</v>
      </c>
      <c r="L179">
        <f t="shared" si="19"/>
        <v>1.515142393579326</v>
      </c>
    </row>
    <row r="180" spans="1:12">
      <c r="A180" s="41">
        <v>37760</v>
      </c>
      <c r="B180" s="42">
        <v>1.444</v>
      </c>
      <c r="C180" s="45">
        <f t="shared" si="20"/>
        <v>1.4339999999999997</v>
      </c>
      <c r="D180" s="45">
        <f t="shared" si="22"/>
        <v>1.4513333333333331</v>
      </c>
      <c r="E180" s="45">
        <f t="shared" si="23"/>
        <v>1.4644999999999999</v>
      </c>
      <c r="F180" s="46">
        <f t="shared" si="17"/>
        <v>1.5063281542213935</v>
      </c>
      <c r="I180" s="45">
        <f t="shared" si="16"/>
        <v>1.4354999999999998</v>
      </c>
      <c r="J180" s="45">
        <f t="shared" si="18"/>
        <v>1.4373333333333331</v>
      </c>
      <c r="K180" s="45">
        <f t="shared" si="21"/>
        <v>1.4494999999999998</v>
      </c>
      <c r="L180">
        <f t="shared" si="19"/>
        <v>1.5063281542213935</v>
      </c>
    </row>
    <row r="181" spans="1:12">
      <c r="A181" s="41">
        <v>37767</v>
      </c>
      <c r="B181" s="42">
        <v>1.4390000000000001</v>
      </c>
      <c r="C181" s="45">
        <f t="shared" si="20"/>
        <v>1.4354999999999998</v>
      </c>
      <c r="D181" s="45">
        <f t="shared" si="22"/>
        <v>1.4373333333333331</v>
      </c>
      <c r="E181" s="45">
        <f t="shared" si="23"/>
        <v>1.4494999999999998</v>
      </c>
      <c r="F181" s="46">
        <f t="shared" si="17"/>
        <v>1.5000953387992544</v>
      </c>
      <c r="I181" s="45">
        <f t="shared" si="16"/>
        <v>1.4415</v>
      </c>
      <c r="J181" s="45">
        <f t="shared" si="18"/>
        <v>1.4366666666666665</v>
      </c>
      <c r="K181" s="45">
        <f t="shared" si="21"/>
        <v>1.4377499999999999</v>
      </c>
      <c r="L181">
        <f t="shared" si="19"/>
        <v>1.5000953387992544</v>
      </c>
    </row>
    <row r="182" spans="1:12">
      <c r="A182" s="41">
        <v>37774</v>
      </c>
      <c r="B182" s="42">
        <v>1.4280000000000002</v>
      </c>
      <c r="C182" s="45">
        <f t="shared" si="20"/>
        <v>1.4415</v>
      </c>
      <c r="D182" s="45">
        <f t="shared" si="22"/>
        <v>1.4366666666666665</v>
      </c>
      <c r="E182" s="45">
        <f t="shared" si="23"/>
        <v>1.4377499999999999</v>
      </c>
      <c r="F182" s="46">
        <f t="shared" si="17"/>
        <v>1.4939858049193289</v>
      </c>
      <c r="I182" s="45">
        <f t="shared" si="16"/>
        <v>1.4335</v>
      </c>
      <c r="J182" s="45">
        <f t="shared" si="18"/>
        <v>1.4370000000000001</v>
      </c>
      <c r="K182" s="45">
        <f t="shared" si="21"/>
        <v>1.4344999999999999</v>
      </c>
      <c r="L182">
        <f t="shared" si="19"/>
        <v>1.4939858049193289</v>
      </c>
    </row>
    <row r="183" spans="1:12">
      <c r="A183" s="41">
        <v>37781</v>
      </c>
      <c r="B183" s="42">
        <v>1.456</v>
      </c>
      <c r="C183" s="45">
        <f t="shared" si="20"/>
        <v>1.4335</v>
      </c>
      <c r="D183" s="45">
        <f t="shared" si="22"/>
        <v>1.4370000000000001</v>
      </c>
      <c r="E183" s="45">
        <f t="shared" si="23"/>
        <v>1.4344999999999999</v>
      </c>
      <c r="F183" s="46">
        <f t="shared" si="17"/>
        <v>1.487387224427396</v>
      </c>
      <c r="I183" s="45">
        <f t="shared" si="16"/>
        <v>1.4420000000000002</v>
      </c>
      <c r="J183" s="45">
        <f t="shared" si="18"/>
        <v>1.4410000000000001</v>
      </c>
      <c r="K183" s="45">
        <f t="shared" si="21"/>
        <v>1.4417499999999999</v>
      </c>
      <c r="L183">
        <f t="shared" si="19"/>
        <v>1.487387224427396</v>
      </c>
    </row>
    <row r="184" spans="1:12">
      <c r="A184" s="41">
        <v>37788</v>
      </c>
      <c r="B184" s="42">
        <v>1.48</v>
      </c>
      <c r="C184" s="45">
        <f t="shared" si="20"/>
        <v>1.4420000000000002</v>
      </c>
      <c r="D184" s="45">
        <f t="shared" si="22"/>
        <v>1.4410000000000001</v>
      </c>
      <c r="E184" s="45">
        <f t="shared" si="23"/>
        <v>1.4417499999999999</v>
      </c>
      <c r="F184" s="46">
        <f t="shared" si="17"/>
        <v>1.4842485019846563</v>
      </c>
      <c r="I184" s="45">
        <f t="shared" si="16"/>
        <v>1.468</v>
      </c>
      <c r="J184" s="45">
        <f t="shared" si="18"/>
        <v>1.454666666666667</v>
      </c>
      <c r="K184" s="45">
        <f t="shared" si="21"/>
        <v>1.4507500000000002</v>
      </c>
      <c r="L184">
        <f t="shared" si="19"/>
        <v>1.4842485019846563</v>
      </c>
    </row>
    <row r="185" spans="1:12">
      <c r="A185" s="41">
        <v>37795</v>
      </c>
      <c r="B185" s="42">
        <v>1.4509999999999998</v>
      </c>
      <c r="C185" s="45">
        <f t="shared" si="20"/>
        <v>1.468</v>
      </c>
      <c r="D185" s="45">
        <f t="shared" si="22"/>
        <v>1.454666666666667</v>
      </c>
      <c r="E185" s="45">
        <f t="shared" si="23"/>
        <v>1.4507500000000002</v>
      </c>
      <c r="F185" s="46">
        <f t="shared" si="17"/>
        <v>1.4838236517861907</v>
      </c>
      <c r="I185" s="45">
        <f t="shared" si="16"/>
        <v>1.4655</v>
      </c>
      <c r="J185" s="45">
        <f t="shared" si="18"/>
        <v>1.4623333333333333</v>
      </c>
      <c r="K185" s="45">
        <f t="shared" si="21"/>
        <v>1.4537500000000001</v>
      </c>
      <c r="L185">
        <f t="shared" si="19"/>
        <v>1.4838236517861907</v>
      </c>
    </row>
    <row r="186" spans="1:12">
      <c r="A186" s="41">
        <v>37802</v>
      </c>
      <c r="B186" s="42">
        <v>1.4430000000000001</v>
      </c>
      <c r="C186" s="45">
        <f t="shared" si="20"/>
        <v>1.4655</v>
      </c>
      <c r="D186" s="45">
        <f t="shared" si="22"/>
        <v>1.4623333333333333</v>
      </c>
      <c r="E186" s="45">
        <f t="shared" si="23"/>
        <v>1.4537500000000001</v>
      </c>
      <c r="F186" s="46">
        <f t="shared" si="17"/>
        <v>1.4805412866075716</v>
      </c>
      <c r="I186" s="45">
        <f t="shared" si="16"/>
        <v>1.4470000000000001</v>
      </c>
      <c r="J186" s="45">
        <f t="shared" si="18"/>
        <v>1.4580000000000002</v>
      </c>
      <c r="K186" s="45">
        <f t="shared" si="21"/>
        <v>1.4575</v>
      </c>
      <c r="L186">
        <f t="shared" si="19"/>
        <v>1.4805412866075716</v>
      </c>
    </row>
    <row r="187" spans="1:12">
      <c r="A187" s="41">
        <v>37809</v>
      </c>
      <c r="B187" s="42">
        <v>1.4480000000000002</v>
      </c>
      <c r="C187" s="45">
        <f t="shared" si="20"/>
        <v>1.4470000000000001</v>
      </c>
      <c r="D187" s="45">
        <f t="shared" si="22"/>
        <v>1.4580000000000002</v>
      </c>
      <c r="E187" s="45">
        <f t="shared" si="23"/>
        <v>1.4575</v>
      </c>
      <c r="F187" s="46">
        <f t="shared" si="17"/>
        <v>1.4767871579468146</v>
      </c>
      <c r="I187" s="45">
        <f t="shared" si="16"/>
        <v>1.4455</v>
      </c>
      <c r="J187" s="45">
        <f t="shared" si="18"/>
        <v>1.4473333333333336</v>
      </c>
      <c r="K187" s="45">
        <f t="shared" si="21"/>
        <v>1.4555000000000002</v>
      </c>
      <c r="L187">
        <f t="shared" si="19"/>
        <v>1.4767871579468146</v>
      </c>
    </row>
    <row r="188" spans="1:12">
      <c r="A188" s="41">
        <v>37816</v>
      </c>
      <c r="B188" s="42">
        <v>1.4890000000000001</v>
      </c>
      <c r="C188" s="45">
        <f t="shared" si="20"/>
        <v>1.4455</v>
      </c>
      <c r="D188" s="45">
        <f t="shared" si="22"/>
        <v>1.4473333333333336</v>
      </c>
      <c r="E188" s="45">
        <f t="shared" si="23"/>
        <v>1.4555000000000002</v>
      </c>
      <c r="F188" s="46">
        <f t="shared" si="17"/>
        <v>1.4739084421521331</v>
      </c>
      <c r="I188" s="45">
        <f t="shared" si="16"/>
        <v>1.4685000000000001</v>
      </c>
      <c r="J188" s="45">
        <f t="shared" si="18"/>
        <v>1.46</v>
      </c>
      <c r="K188" s="45">
        <f t="shared" si="21"/>
        <v>1.4577500000000001</v>
      </c>
      <c r="L188">
        <f t="shared" si="19"/>
        <v>1.4739084421521331</v>
      </c>
    </row>
    <row r="189" spans="1:12">
      <c r="A189" s="41">
        <v>37823</v>
      </c>
      <c r="B189" s="42">
        <v>1.496</v>
      </c>
      <c r="C189" s="45">
        <f t="shared" si="20"/>
        <v>1.4685000000000001</v>
      </c>
      <c r="D189" s="45">
        <f t="shared" si="22"/>
        <v>1.46</v>
      </c>
      <c r="E189" s="45">
        <f t="shared" si="23"/>
        <v>1.4577500000000001</v>
      </c>
      <c r="F189" s="46">
        <f t="shared" si="17"/>
        <v>1.47541759793692</v>
      </c>
      <c r="I189" s="45">
        <f t="shared" si="16"/>
        <v>1.4925000000000002</v>
      </c>
      <c r="J189" s="45">
        <f t="shared" si="18"/>
        <v>1.4776666666666667</v>
      </c>
      <c r="K189" s="45">
        <f t="shared" si="21"/>
        <v>1.4689999999999999</v>
      </c>
      <c r="L189">
        <f t="shared" si="19"/>
        <v>1.47541759793692</v>
      </c>
    </row>
    <row r="190" spans="1:12">
      <c r="A190" s="41">
        <v>37830</v>
      </c>
      <c r="B190" s="42">
        <v>1.4880000000000002</v>
      </c>
      <c r="C190" s="45">
        <f t="shared" si="20"/>
        <v>1.4925000000000002</v>
      </c>
      <c r="D190" s="45">
        <f t="shared" si="22"/>
        <v>1.4776666666666667</v>
      </c>
      <c r="E190" s="45">
        <f t="shared" si="23"/>
        <v>1.4689999999999999</v>
      </c>
      <c r="F190" s="46">
        <f t="shared" si="17"/>
        <v>1.477475838143228</v>
      </c>
      <c r="I190" s="45">
        <f t="shared" si="16"/>
        <v>1.492</v>
      </c>
      <c r="J190" s="45">
        <f t="shared" si="18"/>
        <v>1.4910000000000003</v>
      </c>
      <c r="K190" s="45">
        <f t="shared" si="21"/>
        <v>1.4802500000000001</v>
      </c>
      <c r="L190">
        <f t="shared" si="19"/>
        <v>1.477475838143228</v>
      </c>
    </row>
    <row r="191" spans="1:12">
      <c r="A191" s="41">
        <v>37837</v>
      </c>
      <c r="B191" s="42">
        <v>1.516</v>
      </c>
      <c r="C191" s="45">
        <f t="shared" si="20"/>
        <v>1.492</v>
      </c>
      <c r="D191" s="45">
        <f t="shared" si="22"/>
        <v>1.4910000000000003</v>
      </c>
      <c r="E191" s="45">
        <f t="shared" si="23"/>
        <v>1.4802500000000001</v>
      </c>
      <c r="F191" s="46">
        <f t="shared" si="17"/>
        <v>1.4785282543289053</v>
      </c>
      <c r="I191" s="45">
        <f t="shared" si="16"/>
        <v>1.5020000000000002</v>
      </c>
      <c r="J191" s="45">
        <f t="shared" si="18"/>
        <v>1.5</v>
      </c>
      <c r="K191" s="45">
        <f t="shared" si="21"/>
        <v>1.4972500000000002</v>
      </c>
      <c r="L191">
        <f t="shared" si="19"/>
        <v>1.4785282543289053</v>
      </c>
    </row>
    <row r="192" spans="1:12">
      <c r="A192" s="41">
        <v>37844</v>
      </c>
      <c r="B192" s="42">
        <v>1.55</v>
      </c>
      <c r="C192" s="45">
        <f t="shared" si="20"/>
        <v>1.5020000000000002</v>
      </c>
      <c r="D192" s="45">
        <f t="shared" si="22"/>
        <v>1.5</v>
      </c>
      <c r="E192" s="45">
        <f t="shared" si="23"/>
        <v>1.4972500000000002</v>
      </c>
      <c r="F192" s="46">
        <f t="shared" si="17"/>
        <v>1.4822754288960147</v>
      </c>
      <c r="I192" s="45">
        <f t="shared" si="16"/>
        <v>1.5329999999999999</v>
      </c>
      <c r="J192" s="45">
        <f t="shared" si="18"/>
        <v>1.518</v>
      </c>
      <c r="K192" s="45">
        <f t="shared" si="21"/>
        <v>1.5125</v>
      </c>
      <c r="L192">
        <f t="shared" si="19"/>
        <v>1.4822754288960147</v>
      </c>
    </row>
    <row r="193" spans="1:12">
      <c r="A193" s="41">
        <v>37851</v>
      </c>
      <c r="B193" s="42">
        <v>1.5940000000000001</v>
      </c>
      <c r="C193" s="45">
        <f t="shared" si="20"/>
        <v>1.5329999999999999</v>
      </c>
      <c r="D193" s="45">
        <f t="shared" si="22"/>
        <v>1.518</v>
      </c>
      <c r="E193" s="45">
        <f t="shared" si="23"/>
        <v>1.5125</v>
      </c>
      <c r="F193" s="46">
        <f t="shared" si="17"/>
        <v>1.4890478860064134</v>
      </c>
      <c r="I193" s="45">
        <f t="shared" si="16"/>
        <v>1.5720000000000001</v>
      </c>
      <c r="J193" s="45">
        <f t="shared" si="18"/>
        <v>1.5533333333333335</v>
      </c>
      <c r="K193" s="45">
        <f t="shared" si="21"/>
        <v>1.5370000000000001</v>
      </c>
      <c r="L193">
        <f t="shared" si="19"/>
        <v>1.4890478860064134</v>
      </c>
    </row>
    <row r="194" spans="1:12">
      <c r="A194" s="41">
        <v>37858</v>
      </c>
      <c r="B194" s="42">
        <v>1.6930000000000001</v>
      </c>
      <c r="C194" s="45">
        <f t="shared" si="20"/>
        <v>1.5720000000000001</v>
      </c>
      <c r="D194" s="45">
        <f t="shared" si="22"/>
        <v>1.5533333333333335</v>
      </c>
      <c r="E194" s="45">
        <f t="shared" si="23"/>
        <v>1.5370000000000001</v>
      </c>
      <c r="F194" s="46">
        <f t="shared" si="17"/>
        <v>1.499543097405772</v>
      </c>
      <c r="I194" s="45">
        <f t="shared" si="16"/>
        <v>1.6435</v>
      </c>
      <c r="J194" s="45">
        <f t="shared" si="18"/>
        <v>1.6123333333333332</v>
      </c>
      <c r="K194" s="45">
        <f t="shared" si="21"/>
        <v>1.5882499999999999</v>
      </c>
      <c r="L194">
        <f t="shared" si="19"/>
        <v>1.499543097405772</v>
      </c>
    </row>
    <row r="195" spans="1:12">
      <c r="A195" s="41">
        <v>37865</v>
      </c>
      <c r="B195" s="42">
        <v>1.6880000000000002</v>
      </c>
      <c r="C195" s="45">
        <f t="shared" si="20"/>
        <v>1.6435</v>
      </c>
      <c r="D195" s="45">
        <f t="shared" si="22"/>
        <v>1.6123333333333332</v>
      </c>
      <c r="E195" s="45">
        <f t="shared" si="23"/>
        <v>1.5882499999999999</v>
      </c>
      <c r="F195" s="46">
        <f t="shared" si="17"/>
        <v>1.5188887876651949</v>
      </c>
      <c r="I195" s="45">
        <f t="shared" si="16"/>
        <v>1.6905000000000001</v>
      </c>
      <c r="J195" s="45">
        <f t="shared" si="18"/>
        <v>1.6583333333333332</v>
      </c>
      <c r="K195" s="45">
        <f t="shared" si="21"/>
        <v>1.6312500000000001</v>
      </c>
      <c r="L195">
        <f t="shared" si="19"/>
        <v>1.5188887876651949</v>
      </c>
    </row>
    <row r="196" spans="1:12">
      <c r="A196" s="41">
        <v>37872</v>
      </c>
      <c r="B196" s="42">
        <v>1.653</v>
      </c>
      <c r="C196" s="45">
        <f t="shared" si="20"/>
        <v>1.6905000000000001</v>
      </c>
      <c r="D196" s="45">
        <f t="shared" si="22"/>
        <v>1.6583333333333332</v>
      </c>
      <c r="E196" s="45">
        <f t="shared" si="23"/>
        <v>1.6312500000000001</v>
      </c>
      <c r="F196" s="46">
        <f t="shared" si="17"/>
        <v>1.5357999088986756</v>
      </c>
      <c r="I196" s="45">
        <f t="shared" si="16"/>
        <v>1.6705000000000001</v>
      </c>
      <c r="J196" s="45">
        <f t="shared" si="18"/>
        <v>1.6780000000000002</v>
      </c>
      <c r="K196" s="45">
        <f t="shared" si="21"/>
        <v>1.657</v>
      </c>
      <c r="L196">
        <f t="shared" si="19"/>
        <v>1.5357999088986756</v>
      </c>
    </row>
    <row r="197" spans="1:12">
      <c r="A197" s="41">
        <v>37879</v>
      </c>
      <c r="B197" s="42">
        <v>1.6359999999999999</v>
      </c>
      <c r="C197" s="45">
        <f t="shared" si="20"/>
        <v>1.6705000000000001</v>
      </c>
      <c r="D197" s="45">
        <f t="shared" si="22"/>
        <v>1.6780000000000002</v>
      </c>
      <c r="E197" s="45">
        <f t="shared" si="23"/>
        <v>1.657</v>
      </c>
      <c r="F197" s="46">
        <f t="shared" si="17"/>
        <v>1.5475199180088079</v>
      </c>
      <c r="I197" s="45">
        <f t="shared" ref="I197:I260" si="24">AVERAGE(B196:B197)</f>
        <v>1.6444999999999999</v>
      </c>
      <c r="J197" s="45">
        <f t="shared" si="18"/>
        <v>1.659</v>
      </c>
      <c r="K197" s="45">
        <f t="shared" si="21"/>
        <v>1.6675000000000002</v>
      </c>
      <c r="L197">
        <f t="shared" si="19"/>
        <v>1.5475199180088079</v>
      </c>
    </row>
    <row r="198" spans="1:12">
      <c r="A198" s="41">
        <v>37886</v>
      </c>
      <c r="B198" s="42">
        <v>1.58</v>
      </c>
      <c r="C198" s="45">
        <f t="shared" si="20"/>
        <v>1.6444999999999999</v>
      </c>
      <c r="D198" s="45">
        <f t="shared" si="22"/>
        <v>1.659</v>
      </c>
      <c r="E198" s="45">
        <f t="shared" si="23"/>
        <v>1.6675000000000002</v>
      </c>
      <c r="F198" s="46">
        <f t="shared" ref="F198:F261" si="25">(1-$H$2)*F197+$B197*$H$2</f>
        <v>1.5563679262079271</v>
      </c>
      <c r="I198" s="45">
        <f t="shared" si="24"/>
        <v>1.6080000000000001</v>
      </c>
      <c r="J198" s="45">
        <f t="shared" ref="J198:J261" si="26">AVERAGE(B196:B198)</f>
        <v>1.623</v>
      </c>
      <c r="K198" s="45">
        <f t="shared" si="21"/>
        <v>1.6392500000000001</v>
      </c>
      <c r="L198">
        <f t="shared" ref="L198:L261" si="27">0.1*B197+0.9*L197</f>
        <v>1.5563679262079271</v>
      </c>
    </row>
    <row r="199" spans="1:12">
      <c r="A199" s="41">
        <v>37893</v>
      </c>
      <c r="B199" s="42">
        <v>1.524</v>
      </c>
      <c r="C199" s="45">
        <f t="shared" ref="C199:C262" si="28">AVERAGE(B197:B198)</f>
        <v>1.6080000000000001</v>
      </c>
      <c r="D199" s="45">
        <f t="shared" si="22"/>
        <v>1.623</v>
      </c>
      <c r="E199" s="45">
        <f t="shared" si="23"/>
        <v>1.6392500000000001</v>
      </c>
      <c r="F199" s="46">
        <f t="shared" si="25"/>
        <v>1.5587311335871346</v>
      </c>
      <c r="I199" s="45">
        <f t="shared" si="24"/>
        <v>1.552</v>
      </c>
      <c r="J199" s="45">
        <f t="shared" si="26"/>
        <v>1.58</v>
      </c>
      <c r="K199" s="45">
        <f t="shared" ref="K199:K262" si="29">AVERAGE(B196:B199)</f>
        <v>1.5982499999999999</v>
      </c>
      <c r="L199">
        <f t="shared" si="27"/>
        <v>1.5587311335871346</v>
      </c>
    </row>
    <row r="200" spans="1:12">
      <c r="A200" s="41">
        <v>37900</v>
      </c>
      <c r="B200" s="42">
        <v>1.5109999999999999</v>
      </c>
      <c r="C200" s="45">
        <f t="shared" si="28"/>
        <v>1.552</v>
      </c>
      <c r="D200" s="45">
        <f t="shared" ref="D200:D263" si="30">AVERAGE(B197:B199)</f>
        <v>1.58</v>
      </c>
      <c r="E200" s="45">
        <f t="shared" si="23"/>
        <v>1.5982499999999999</v>
      </c>
      <c r="F200" s="46">
        <f t="shared" si="25"/>
        <v>1.5552580202284212</v>
      </c>
      <c r="I200" s="45">
        <f t="shared" si="24"/>
        <v>1.5175000000000001</v>
      </c>
      <c r="J200" s="45">
        <f t="shared" si="26"/>
        <v>1.5383333333333333</v>
      </c>
      <c r="K200" s="45">
        <f t="shared" si="29"/>
        <v>1.5627500000000001</v>
      </c>
      <c r="L200">
        <f t="shared" si="27"/>
        <v>1.5552580202284212</v>
      </c>
    </row>
    <row r="201" spans="1:12">
      <c r="A201" s="41">
        <v>37907</v>
      </c>
      <c r="B201" s="42">
        <v>1.5149999999999999</v>
      </c>
      <c r="C201" s="45">
        <f t="shared" si="28"/>
        <v>1.5175000000000001</v>
      </c>
      <c r="D201" s="45">
        <f t="shared" si="30"/>
        <v>1.5383333333333333</v>
      </c>
      <c r="E201" s="45">
        <f t="shared" ref="E201:E264" si="31">AVERAGE(B197:B200)</f>
        <v>1.5627500000000001</v>
      </c>
      <c r="F201" s="46">
        <f t="shared" si="25"/>
        <v>1.5508322182055791</v>
      </c>
      <c r="I201" s="45">
        <f t="shared" si="24"/>
        <v>1.5129999999999999</v>
      </c>
      <c r="J201" s="45">
        <f t="shared" si="26"/>
        <v>1.5166666666666666</v>
      </c>
      <c r="K201" s="45">
        <f t="shared" si="29"/>
        <v>1.5325</v>
      </c>
      <c r="L201">
        <f t="shared" si="27"/>
        <v>1.5508322182055791</v>
      </c>
    </row>
    <row r="202" spans="1:12">
      <c r="A202" s="41">
        <v>37914</v>
      </c>
      <c r="B202" s="42">
        <v>1.5269999999999999</v>
      </c>
      <c r="C202" s="45">
        <f t="shared" si="28"/>
        <v>1.5129999999999999</v>
      </c>
      <c r="D202" s="45">
        <f t="shared" si="30"/>
        <v>1.5166666666666666</v>
      </c>
      <c r="E202" s="45">
        <f t="shared" si="31"/>
        <v>1.5325</v>
      </c>
      <c r="F202" s="46">
        <f t="shared" si="25"/>
        <v>1.5472489963850213</v>
      </c>
      <c r="I202" s="45">
        <f t="shared" si="24"/>
        <v>1.5209999999999999</v>
      </c>
      <c r="J202" s="45">
        <f t="shared" si="26"/>
        <v>1.5176666666666667</v>
      </c>
      <c r="K202" s="45">
        <f t="shared" si="29"/>
        <v>1.51925</v>
      </c>
      <c r="L202">
        <f t="shared" si="27"/>
        <v>1.5472489963850213</v>
      </c>
    </row>
    <row r="203" spans="1:12">
      <c r="A203" s="41">
        <v>37921</v>
      </c>
      <c r="B203" s="42">
        <v>1.4990000000000001</v>
      </c>
      <c r="C203" s="45">
        <f t="shared" si="28"/>
        <v>1.5209999999999999</v>
      </c>
      <c r="D203" s="45">
        <f t="shared" si="30"/>
        <v>1.5176666666666667</v>
      </c>
      <c r="E203" s="45">
        <f t="shared" si="31"/>
        <v>1.51925</v>
      </c>
      <c r="F203" s="46">
        <f t="shared" si="25"/>
        <v>1.5452240967465194</v>
      </c>
      <c r="I203" s="45">
        <f t="shared" si="24"/>
        <v>1.5129999999999999</v>
      </c>
      <c r="J203" s="45">
        <f t="shared" si="26"/>
        <v>1.5136666666666667</v>
      </c>
      <c r="K203" s="45">
        <f t="shared" si="29"/>
        <v>1.5129999999999999</v>
      </c>
      <c r="L203">
        <f t="shared" si="27"/>
        <v>1.5452240967465194</v>
      </c>
    </row>
    <row r="204" spans="1:12">
      <c r="A204" s="41">
        <v>37928</v>
      </c>
      <c r="B204" s="42">
        <v>1.494</v>
      </c>
      <c r="C204" s="45">
        <f t="shared" si="28"/>
        <v>1.5129999999999999</v>
      </c>
      <c r="D204" s="45">
        <f t="shared" si="30"/>
        <v>1.5136666666666667</v>
      </c>
      <c r="E204" s="45">
        <f t="shared" si="31"/>
        <v>1.5129999999999999</v>
      </c>
      <c r="F204" s="46">
        <f t="shared" si="25"/>
        <v>1.5406016870718675</v>
      </c>
      <c r="I204" s="45">
        <f t="shared" si="24"/>
        <v>1.4965000000000002</v>
      </c>
      <c r="J204" s="45">
        <f t="shared" si="26"/>
        <v>1.5066666666666666</v>
      </c>
      <c r="K204" s="45">
        <f t="shared" si="29"/>
        <v>1.50875</v>
      </c>
      <c r="L204">
        <f t="shared" si="27"/>
        <v>1.5406016870718675</v>
      </c>
    </row>
    <row r="205" spans="1:12">
      <c r="A205" s="41">
        <v>37935</v>
      </c>
      <c r="B205" s="42">
        <v>1.464</v>
      </c>
      <c r="C205" s="45">
        <f t="shared" si="28"/>
        <v>1.4965000000000002</v>
      </c>
      <c r="D205" s="45">
        <f t="shared" si="30"/>
        <v>1.5066666666666666</v>
      </c>
      <c r="E205" s="45">
        <f t="shared" si="31"/>
        <v>1.50875</v>
      </c>
      <c r="F205" s="46">
        <f t="shared" si="25"/>
        <v>1.5359415183646807</v>
      </c>
      <c r="I205" s="45">
        <f t="shared" si="24"/>
        <v>1.4790000000000001</v>
      </c>
      <c r="J205" s="45">
        <f t="shared" si="26"/>
        <v>1.4856666666666669</v>
      </c>
      <c r="K205" s="45">
        <f t="shared" si="29"/>
        <v>1.496</v>
      </c>
      <c r="L205">
        <f t="shared" si="27"/>
        <v>1.5359415183646807</v>
      </c>
    </row>
    <row r="206" spans="1:12">
      <c r="A206" s="41">
        <v>37942</v>
      </c>
      <c r="B206" s="42">
        <v>1.4590000000000001</v>
      </c>
      <c r="C206" s="45">
        <f t="shared" si="28"/>
        <v>1.4790000000000001</v>
      </c>
      <c r="D206" s="45">
        <f t="shared" si="30"/>
        <v>1.4856666666666669</v>
      </c>
      <c r="E206" s="45">
        <f t="shared" si="31"/>
        <v>1.496</v>
      </c>
      <c r="F206" s="46">
        <f t="shared" si="25"/>
        <v>1.5287473665282127</v>
      </c>
      <c r="I206" s="45">
        <f t="shared" si="24"/>
        <v>1.4615</v>
      </c>
      <c r="J206" s="45">
        <f t="shared" si="26"/>
        <v>1.4723333333333333</v>
      </c>
      <c r="K206" s="45">
        <f t="shared" si="29"/>
        <v>1.4790000000000001</v>
      </c>
      <c r="L206">
        <f t="shared" si="27"/>
        <v>1.5287473665282127</v>
      </c>
    </row>
    <row r="207" spans="1:12">
      <c r="A207" s="41">
        <v>37949</v>
      </c>
      <c r="B207" s="42">
        <v>1.4780000000000002</v>
      </c>
      <c r="C207" s="45">
        <f t="shared" si="28"/>
        <v>1.4615</v>
      </c>
      <c r="D207" s="45">
        <f t="shared" si="30"/>
        <v>1.4723333333333333</v>
      </c>
      <c r="E207" s="45">
        <f t="shared" si="31"/>
        <v>1.4790000000000001</v>
      </c>
      <c r="F207" s="46">
        <f t="shared" si="25"/>
        <v>1.5217726298753915</v>
      </c>
      <c r="I207" s="45">
        <f t="shared" si="24"/>
        <v>1.4685000000000001</v>
      </c>
      <c r="J207" s="45">
        <f t="shared" si="26"/>
        <v>1.4669999999999999</v>
      </c>
      <c r="K207" s="45">
        <f t="shared" si="29"/>
        <v>1.4737499999999999</v>
      </c>
      <c r="L207">
        <f t="shared" si="27"/>
        <v>1.5217726298753915</v>
      </c>
    </row>
    <row r="208" spans="1:12">
      <c r="A208" s="41">
        <v>37956</v>
      </c>
      <c r="B208" s="42">
        <v>1.454</v>
      </c>
      <c r="C208" s="45">
        <f t="shared" si="28"/>
        <v>1.4685000000000001</v>
      </c>
      <c r="D208" s="45">
        <f t="shared" si="30"/>
        <v>1.4669999999999999</v>
      </c>
      <c r="E208" s="45">
        <f t="shared" si="31"/>
        <v>1.4737499999999999</v>
      </c>
      <c r="F208" s="46">
        <f t="shared" si="25"/>
        <v>1.5173953668878524</v>
      </c>
      <c r="I208" s="45">
        <f t="shared" si="24"/>
        <v>1.4660000000000002</v>
      </c>
      <c r="J208" s="45">
        <f t="shared" si="26"/>
        <v>1.4636666666666667</v>
      </c>
      <c r="K208" s="45">
        <f t="shared" si="29"/>
        <v>1.4637499999999999</v>
      </c>
      <c r="L208">
        <f t="shared" si="27"/>
        <v>1.5173953668878524</v>
      </c>
    </row>
    <row r="209" spans="1:12">
      <c r="A209" s="41">
        <v>37963</v>
      </c>
      <c r="B209" s="42">
        <v>1.4409999999999998</v>
      </c>
      <c r="C209" s="45">
        <f t="shared" si="28"/>
        <v>1.4660000000000002</v>
      </c>
      <c r="D209" s="45">
        <f t="shared" si="30"/>
        <v>1.4636666666666667</v>
      </c>
      <c r="E209" s="45">
        <f t="shared" si="31"/>
        <v>1.4637499999999999</v>
      </c>
      <c r="F209" s="46">
        <f t="shared" si="25"/>
        <v>1.5110558301990671</v>
      </c>
      <c r="I209" s="45">
        <f t="shared" si="24"/>
        <v>1.4474999999999998</v>
      </c>
      <c r="J209" s="45">
        <f t="shared" si="26"/>
        <v>1.4576666666666667</v>
      </c>
      <c r="K209" s="45">
        <f t="shared" si="29"/>
        <v>1.458</v>
      </c>
      <c r="L209">
        <f t="shared" si="27"/>
        <v>1.5110558301990671</v>
      </c>
    </row>
    <row r="210" spans="1:12">
      <c r="A210" s="41">
        <v>37970</v>
      </c>
      <c r="B210" s="42">
        <v>1.4330000000000001</v>
      </c>
      <c r="C210" s="45">
        <f t="shared" si="28"/>
        <v>1.4474999999999998</v>
      </c>
      <c r="D210" s="45">
        <f t="shared" si="30"/>
        <v>1.4576666666666667</v>
      </c>
      <c r="E210" s="45">
        <f t="shared" si="31"/>
        <v>1.458</v>
      </c>
      <c r="F210" s="46">
        <f t="shared" si="25"/>
        <v>1.5040502471791604</v>
      </c>
      <c r="I210" s="45">
        <f t="shared" si="24"/>
        <v>1.4369999999999998</v>
      </c>
      <c r="J210" s="45">
        <f t="shared" si="26"/>
        <v>1.4426666666666665</v>
      </c>
      <c r="K210" s="45">
        <f t="shared" si="29"/>
        <v>1.4515</v>
      </c>
      <c r="L210">
        <f t="shared" si="27"/>
        <v>1.5040502471791604</v>
      </c>
    </row>
    <row r="211" spans="1:12">
      <c r="A211" s="41">
        <v>37977</v>
      </c>
      <c r="B211" s="42">
        <v>1.4590000000000001</v>
      </c>
      <c r="C211" s="45">
        <f t="shared" si="28"/>
        <v>1.4369999999999998</v>
      </c>
      <c r="D211" s="45">
        <f t="shared" si="30"/>
        <v>1.4426666666666665</v>
      </c>
      <c r="E211" s="45">
        <f t="shared" si="31"/>
        <v>1.4515</v>
      </c>
      <c r="F211" s="46">
        <f t="shared" si="25"/>
        <v>1.4969452224612443</v>
      </c>
      <c r="I211" s="45">
        <f t="shared" si="24"/>
        <v>1.4460000000000002</v>
      </c>
      <c r="J211" s="45">
        <f t="shared" si="26"/>
        <v>1.4443333333333335</v>
      </c>
      <c r="K211" s="45">
        <f t="shared" si="29"/>
        <v>1.4467499999999998</v>
      </c>
      <c r="L211">
        <f t="shared" si="27"/>
        <v>1.4969452224612443</v>
      </c>
    </row>
    <row r="212" spans="1:12">
      <c r="A212" s="41">
        <v>37984</v>
      </c>
      <c r="B212" s="42">
        <v>1.454</v>
      </c>
      <c r="C212" s="45">
        <f t="shared" si="28"/>
        <v>1.4460000000000002</v>
      </c>
      <c r="D212" s="45">
        <f t="shared" si="30"/>
        <v>1.4443333333333335</v>
      </c>
      <c r="E212" s="45">
        <f t="shared" si="31"/>
        <v>1.4467499999999998</v>
      </c>
      <c r="F212" s="46">
        <f t="shared" si="25"/>
        <v>1.4931507002151199</v>
      </c>
      <c r="I212" s="45">
        <f t="shared" si="24"/>
        <v>1.4565000000000001</v>
      </c>
      <c r="J212" s="45">
        <f t="shared" si="26"/>
        <v>1.4486666666666668</v>
      </c>
      <c r="K212" s="45">
        <f t="shared" si="29"/>
        <v>1.44675</v>
      </c>
      <c r="L212">
        <f t="shared" si="27"/>
        <v>1.4931507002151199</v>
      </c>
    </row>
    <row r="213" spans="1:12">
      <c r="A213" s="41">
        <v>37991</v>
      </c>
      <c r="B213" s="42">
        <v>1.492</v>
      </c>
      <c r="C213" s="45">
        <f t="shared" si="28"/>
        <v>1.4565000000000001</v>
      </c>
      <c r="D213" s="45">
        <f t="shared" si="30"/>
        <v>1.4486666666666668</v>
      </c>
      <c r="E213" s="45">
        <f t="shared" si="31"/>
        <v>1.44675</v>
      </c>
      <c r="F213" s="46">
        <f t="shared" si="25"/>
        <v>1.4892356301936078</v>
      </c>
      <c r="I213" s="45">
        <f t="shared" si="24"/>
        <v>1.4729999999999999</v>
      </c>
      <c r="J213" s="45">
        <f t="shared" si="26"/>
        <v>1.4683333333333335</v>
      </c>
      <c r="K213" s="45">
        <f t="shared" si="29"/>
        <v>1.4595</v>
      </c>
      <c r="L213">
        <f t="shared" si="27"/>
        <v>1.4892356301936078</v>
      </c>
    </row>
    <row r="214" spans="1:12">
      <c r="A214" s="41">
        <v>37998</v>
      </c>
      <c r="B214" s="42">
        <v>1.544</v>
      </c>
      <c r="C214" s="45">
        <f t="shared" si="28"/>
        <v>1.4729999999999999</v>
      </c>
      <c r="D214" s="45">
        <f t="shared" si="30"/>
        <v>1.4683333333333335</v>
      </c>
      <c r="E214" s="45">
        <f t="shared" si="31"/>
        <v>1.4595</v>
      </c>
      <c r="F214" s="46">
        <f t="shared" si="25"/>
        <v>1.489512067174247</v>
      </c>
      <c r="I214" s="45">
        <f t="shared" si="24"/>
        <v>1.518</v>
      </c>
      <c r="J214" s="45">
        <f t="shared" si="26"/>
        <v>1.4966666666666668</v>
      </c>
      <c r="K214" s="45">
        <f t="shared" si="29"/>
        <v>1.48725</v>
      </c>
      <c r="L214">
        <f t="shared" si="27"/>
        <v>1.489512067174247</v>
      </c>
    </row>
    <row r="215" spans="1:12">
      <c r="A215" s="41">
        <v>38005</v>
      </c>
      <c r="B215" s="42">
        <v>1.579</v>
      </c>
      <c r="C215" s="45">
        <f t="shared" si="28"/>
        <v>1.518</v>
      </c>
      <c r="D215" s="45">
        <f t="shared" si="30"/>
        <v>1.4966666666666668</v>
      </c>
      <c r="E215" s="45">
        <f t="shared" si="31"/>
        <v>1.48725</v>
      </c>
      <c r="F215" s="46">
        <f t="shared" si="25"/>
        <v>1.4949608604568225</v>
      </c>
      <c r="I215" s="45">
        <f t="shared" si="24"/>
        <v>1.5615000000000001</v>
      </c>
      <c r="J215" s="45">
        <f t="shared" si="26"/>
        <v>1.5383333333333333</v>
      </c>
      <c r="K215" s="45">
        <f t="shared" si="29"/>
        <v>1.51725</v>
      </c>
      <c r="L215">
        <f t="shared" si="27"/>
        <v>1.4949608604568225</v>
      </c>
    </row>
    <row r="216" spans="1:12">
      <c r="A216" s="41">
        <v>38012</v>
      </c>
      <c r="B216" s="42">
        <v>1.6040000000000001</v>
      </c>
      <c r="C216" s="45">
        <f t="shared" si="28"/>
        <v>1.5615000000000001</v>
      </c>
      <c r="D216" s="45">
        <f t="shared" si="30"/>
        <v>1.5383333333333333</v>
      </c>
      <c r="E216" s="45">
        <f t="shared" si="31"/>
        <v>1.51725</v>
      </c>
      <c r="F216" s="46">
        <f t="shared" si="25"/>
        <v>1.5033647744111402</v>
      </c>
      <c r="I216" s="45">
        <f t="shared" si="24"/>
        <v>1.5914999999999999</v>
      </c>
      <c r="J216" s="45">
        <f t="shared" si="26"/>
        <v>1.5756666666666668</v>
      </c>
      <c r="K216" s="45">
        <f t="shared" si="29"/>
        <v>1.5547500000000001</v>
      </c>
      <c r="L216">
        <f t="shared" si="27"/>
        <v>1.5033647744111402</v>
      </c>
    </row>
    <row r="217" spans="1:12">
      <c r="A217" s="41">
        <v>38019</v>
      </c>
      <c r="B217" s="42">
        <v>1.591</v>
      </c>
      <c r="C217" s="45">
        <f t="shared" si="28"/>
        <v>1.5914999999999999</v>
      </c>
      <c r="D217" s="45">
        <f t="shared" si="30"/>
        <v>1.5756666666666668</v>
      </c>
      <c r="E217" s="45">
        <f t="shared" si="31"/>
        <v>1.5547500000000001</v>
      </c>
      <c r="F217" s="46">
        <f t="shared" si="25"/>
        <v>1.5134282969700263</v>
      </c>
      <c r="I217" s="45">
        <f t="shared" si="24"/>
        <v>1.5975000000000001</v>
      </c>
      <c r="J217" s="45">
        <f t="shared" si="26"/>
        <v>1.5913333333333333</v>
      </c>
      <c r="K217" s="45">
        <f t="shared" si="29"/>
        <v>1.5795000000000001</v>
      </c>
      <c r="L217">
        <f t="shared" si="27"/>
        <v>1.5134282969700263</v>
      </c>
    </row>
    <row r="218" spans="1:12">
      <c r="A218" s="41">
        <v>38026</v>
      </c>
      <c r="B218" s="42">
        <v>1.609</v>
      </c>
      <c r="C218" s="45">
        <f t="shared" si="28"/>
        <v>1.5975000000000001</v>
      </c>
      <c r="D218" s="45">
        <f t="shared" si="30"/>
        <v>1.5913333333333333</v>
      </c>
      <c r="E218" s="45">
        <f t="shared" si="31"/>
        <v>1.5795000000000001</v>
      </c>
      <c r="F218" s="46">
        <f t="shared" si="25"/>
        <v>1.5211854672730238</v>
      </c>
      <c r="I218" s="45">
        <f t="shared" si="24"/>
        <v>1.6</v>
      </c>
      <c r="J218" s="45">
        <f t="shared" si="26"/>
        <v>1.6013333333333335</v>
      </c>
      <c r="K218" s="45">
        <f t="shared" si="29"/>
        <v>1.59575</v>
      </c>
      <c r="L218">
        <f t="shared" si="27"/>
        <v>1.5211854672730238</v>
      </c>
    </row>
    <row r="219" spans="1:12">
      <c r="A219" s="41">
        <v>38033</v>
      </c>
      <c r="B219" s="42">
        <v>1.617</v>
      </c>
      <c r="C219" s="45">
        <f t="shared" si="28"/>
        <v>1.6</v>
      </c>
      <c r="D219" s="45">
        <f t="shared" si="30"/>
        <v>1.6013333333333335</v>
      </c>
      <c r="E219" s="45">
        <f t="shared" si="31"/>
        <v>1.59575</v>
      </c>
      <c r="F219" s="46">
        <f t="shared" si="25"/>
        <v>1.5299669205457216</v>
      </c>
      <c r="I219" s="45">
        <f t="shared" si="24"/>
        <v>1.613</v>
      </c>
      <c r="J219" s="45">
        <f t="shared" si="26"/>
        <v>1.6056666666666668</v>
      </c>
      <c r="K219" s="45">
        <f t="shared" si="29"/>
        <v>1.6052500000000001</v>
      </c>
      <c r="L219">
        <f t="shared" si="27"/>
        <v>1.5299669205457216</v>
      </c>
    </row>
    <row r="220" spans="1:12">
      <c r="A220" s="41">
        <v>38040</v>
      </c>
      <c r="B220" s="42">
        <v>1.641</v>
      </c>
      <c r="C220" s="45">
        <f t="shared" si="28"/>
        <v>1.613</v>
      </c>
      <c r="D220" s="45">
        <f t="shared" si="30"/>
        <v>1.6056666666666668</v>
      </c>
      <c r="E220" s="45">
        <f t="shared" si="31"/>
        <v>1.6052500000000001</v>
      </c>
      <c r="F220" s="46">
        <f t="shared" si="25"/>
        <v>1.5386702284911493</v>
      </c>
      <c r="I220" s="45">
        <f t="shared" si="24"/>
        <v>1.629</v>
      </c>
      <c r="J220" s="45">
        <f t="shared" si="26"/>
        <v>1.6223333333333334</v>
      </c>
      <c r="K220" s="45">
        <f t="shared" si="29"/>
        <v>1.6145</v>
      </c>
      <c r="L220">
        <f t="shared" si="27"/>
        <v>1.5386702284911493</v>
      </c>
    </row>
    <row r="221" spans="1:12">
      <c r="A221" s="41">
        <v>38047</v>
      </c>
      <c r="B221" s="42">
        <v>1.6640000000000001</v>
      </c>
      <c r="C221" s="45">
        <f t="shared" si="28"/>
        <v>1.629</v>
      </c>
      <c r="D221" s="45">
        <f t="shared" si="30"/>
        <v>1.6223333333333334</v>
      </c>
      <c r="E221" s="45">
        <f t="shared" si="31"/>
        <v>1.6145</v>
      </c>
      <c r="F221" s="46">
        <f t="shared" si="25"/>
        <v>1.5489032056420347</v>
      </c>
      <c r="I221" s="45">
        <f t="shared" si="24"/>
        <v>1.6525000000000001</v>
      </c>
      <c r="J221" s="45">
        <f t="shared" si="26"/>
        <v>1.6406666666666669</v>
      </c>
      <c r="K221" s="45">
        <f t="shared" si="29"/>
        <v>1.6327500000000001</v>
      </c>
      <c r="L221">
        <f t="shared" si="27"/>
        <v>1.5489032056420347</v>
      </c>
    </row>
    <row r="222" spans="1:12">
      <c r="A222" s="41">
        <v>38054</v>
      </c>
      <c r="B222" s="42">
        <v>1.69</v>
      </c>
      <c r="C222" s="45">
        <f t="shared" si="28"/>
        <v>1.6525000000000001</v>
      </c>
      <c r="D222" s="45">
        <f t="shared" si="30"/>
        <v>1.6406666666666669</v>
      </c>
      <c r="E222" s="45">
        <f t="shared" si="31"/>
        <v>1.6327500000000001</v>
      </c>
      <c r="F222" s="46">
        <f t="shared" si="25"/>
        <v>1.5604128850778314</v>
      </c>
      <c r="I222" s="45">
        <f t="shared" si="24"/>
        <v>1.677</v>
      </c>
      <c r="J222" s="45">
        <f t="shared" si="26"/>
        <v>1.665</v>
      </c>
      <c r="K222" s="45">
        <f t="shared" si="29"/>
        <v>1.653</v>
      </c>
      <c r="L222">
        <f t="shared" si="27"/>
        <v>1.5604128850778314</v>
      </c>
    </row>
    <row r="223" spans="1:12">
      <c r="A223" s="41">
        <v>38061</v>
      </c>
      <c r="B223" s="42">
        <v>1.675</v>
      </c>
      <c r="C223" s="45">
        <f t="shared" si="28"/>
        <v>1.677</v>
      </c>
      <c r="D223" s="45">
        <f t="shared" si="30"/>
        <v>1.665</v>
      </c>
      <c r="E223" s="45">
        <f t="shared" si="31"/>
        <v>1.653</v>
      </c>
      <c r="F223" s="46">
        <f t="shared" si="25"/>
        <v>1.5733715965700483</v>
      </c>
      <c r="I223" s="45">
        <f t="shared" si="24"/>
        <v>1.6825000000000001</v>
      </c>
      <c r="J223" s="45">
        <f t="shared" si="26"/>
        <v>1.6763333333333332</v>
      </c>
      <c r="K223" s="45">
        <f t="shared" si="29"/>
        <v>1.6675</v>
      </c>
      <c r="L223">
        <f t="shared" si="27"/>
        <v>1.5733715965700483</v>
      </c>
    </row>
    <row r="224" spans="1:12">
      <c r="A224" s="41">
        <v>38068</v>
      </c>
      <c r="B224" s="42">
        <v>1.6980000000000002</v>
      </c>
      <c r="C224" s="45">
        <f t="shared" si="28"/>
        <v>1.6825000000000001</v>
      </c>
      <c r="D224" s="45">
        <f t="shared" si="30"/>
        <v>1.6763333333333332</v>
      </c>
      <c r="E224" s="45">
        <f t="shared" si="31"/>
        <v>1.6675</v>
      </c>
      <c r="F224" s="46">
        <f t="shared" si="25"/>
        <v>1.5835344369130435</v>
      </c>
      <c r="I224" s="45">
        <f t="shared" si="24"/>
        <v>1.6865000000000001</v>
      </c>
      <c r="J224" s="45">
        <f t="shared" si="26"/>
        <v>1.6876666666666669</v>
      </c>
      <c r="K224" s="45">
        <f t="shared" si="29"/>
        <v>1.6817500000000001</v>
      </c>
      <c r="L224">
        <f t="shared" si="27"/>
        <v>1.5835344369130435</v>
      </c>
    </row>
    <row r="225" spans="1:12">
      <c r="A225" s="41">
        <v>38075</v>
      </c>
      <c r="B225" s="42">
        <v>1.716</v>
      </c>
      <c r="C225" s="45">
        <f t="shared" si="28"/>
        <v>1.6865000000000001</v>
      </c>
      <c r="D225" s="45">
        <f t="shared" si="30"/>
        <v>1.6876666666666669</v>
      </c>
      <c r="E225" s="45">
        <f t="shared" si="31"/>
        <v>1.6817500000000001</v>
      </c>
      <c r="F225" s="46">
        <f t="shared" si="25"/>
        <v>1.5949809932217391</v>
      </c>
      <c r="I225" s="45">
        <f t="shared" si="24"/>
        <v>1.7070000000000001</v>
      </c>
      <c r="J225" s="45">
        <f t="shared" si="26"/>
        <v>1.6963333333333335</v>
      </c>
      <c r="K225" s="45">
        <f t="shared" si="29"/>
        <v>1.6947500000000002</v>
      </c>
      <c r="L225">
        <f t="shared" si="27"/>
        <v>1.5949809932217391</v>
      </c>
    </row>
    <row r="226" spans="1:12">
      <c r="A226" s="41">
        <v>38082</v>
      </c>
      <c r="B226" s="42">
        <v>1.7369999999999999</v>
      </c>
      <c r="C226" s="45">
        <f t="shared" si="28"/>
        <v>1.7070000000000001</v>
      </c>
      <c r="D226" s="45">
        <f t="shared" si="30"/>
        <v>1.6963333333333335</v>
      </c>
      <c r="E226" s="45">
        <f t="shared" si="31"/>
        <v>1.6947500000000002</v>
      </c>
      <c r="F226" s="46">
        <f t="shared" si="25"/>
        <v>1.6070828938995652</v>
      </c>
      <c r="I226" s="45">
        <f t="shared" si="24"/>
        <v>1.7264999999999999</v>
      </c>
      <c r="J226" s="45">
        <f t="shared" si="26"/>
        <v>1.7169999999999999</v>
      </c>
      <c r="K226" s="45">
        <f t="shared" si="29"/>
        <v>1.7065000000000001</v>
      </c>
      <c r="L226">
        <f t="shared" si="27"/>
        <v>1.6070828938995652</v>
      </c>
    </row>
    <row r="227" spans="1:12">
      <c r="A227" s="41">
        <v>38089</v>
      </c>
      <c r="B227" s="42">
        <v>1.74</v>
      </c>
      <c r="C227" s="45">
        <f t="shared" si="28"/>
        <v>1.7264999999999999</v>
      </c>
      <c r="D227" s="45">
        <f t="shared" si="30"/>
        <v>1.7169999999999999</v>
      </c>
      <c r="E227" s="45">
        <f t="shared" si="31"/>
        <v>1.7065000000000001</v>
      </c>
      <c r="F227" s="46">
        <f t="shared" si="25"/>
        <v>1.6200746045096086</v>
      </c>
      <c r="I227" s="45">
        <f t="shared" si="24"/>
        <v>1.7384999999999999</v>
      </c>
      <c r="J227" s="45">
        <f t="shared" si="26"/>
        <v>1.7309999999999999</v>
      </c>
      <c r="K227" s="45">
        <f t="shared" si="29"/>
        <v>1.72275</v>
      </c>
      <c r="L227">
        <f t="shared" si="27"/>
        <v>1.6200746045096086</v>
      </c>
    </row>
    <row r="228" spans="1:12">
      <c r="A228" s="41">
        <v>38096</v>
      </c>
      <c r="B228" s="42">
        <v>1.7730000000000001</v>
      </c>
      <c r="C228" s="45">
        <f t="shared" si="28"/>
        <v>1.7384999999999999</v>
      </c>
      <c r="D228" s="45">
        <f t="shared" si="30"/>
        <v>1.7309999999999999</v>
      </c>
      <c r="E228" s="45">
        <f t="shared" si="31"/>
        <v>1.72275</v>
      </c>
      <c r="F228" s="46">
        <f t="shared" si="25"/>
        <v>1.6320671440586476</v>
      </c>
      <c r="I228" s="45">
        <f t="shared" si="24"/>
        <v>1.7565</v>
      </c>
      <c r="J228" s="45">
        <f t="shared" si="26"/>
        <v>1.75</v>
      </c>
      <c r="K228" s="45">
        <f t="shared" si="29"/>
        <v>1.7414999999999998</v>
      </c>
      <c r="L228">
        <f t="shared" si="27"/>
        <v>1.6320671440586476</v>
      </c>
    </row>
    <row r="229" spans="1:12">
      <c r="A229" s="41">
        <v>38103</v>
      </c>
      <c r="B229" s="42">
        <v>1.774</v>
      </c>
      <c r="C229" s="45">
        <f t="shared" si="28"/>
        <v>1.7565</v>
      </c>
      <c r="D229" s="45">
        <f t="shared" si="30"/>
        <v>1.75</v>
      </c>
      <c r="E229" s="45">
        <f t="shared" si="31"/>
        <v>1.7414999999999998</v>
      </c>
      <c r="F229" s="46">
        <f t="shared" si="25"/>
        <v>1.646160429652783</v>
      </c>
      <c r="I229" s="45">
        <f t="shared" si="24"/>
        <v>1.7735000000000001</v>
      </c>
      <c r="J229" s="45">
        <f t="shared" si="26"/>
        <v>1.7623333333333333</v>
      </c>
      <c r="K229" s="45">
        <f t="shared" si="29"/>
        <v>1.756</v>
      </c>
      <c r="L229">
        <f t="shared" si="27"/>
        <v>1.646160429652783</v>
      </c>
    </row>
    <row r="230" spans="1:12">
      <c r="A230" s="41">
        <v>38110</v>
      </c>
      <c r="B230" s="42">
        <v>1.8109999999999999</v>
      </c>
      <c r="C230" s="45">
        <f t="shared" si="28"/>
        <v>1.7735000000000001</v>
      </c>
      <c r="D230" s="45">
        <f t="shared" si="30"/>
        <v>1.7623333333333333</v>
      </c>
      <c r="E230" s="45">
        <f t="shared" si="31"/>
        <v>1.756</v>
      </c>
      <c r="F230" s="46">
        <f t="shared" si="25"/>
        <v>1.6589443866875047</v>
      </c>
      <c r="I230" s="45">
        <f t="shared" si="24"/>
        <v>1.7925</v>
      </c>
      <c r="J230" s="45">
        <f t="shared" si="26"/>
        <v>1.7860000000000003</v>
      </c>
      <c r="K230" s="45">
        <f t="shared" si="29"/>
        <v>1.7745</v>
      </c>
      <c r="L230">
        <f t="shared" si="27"/>
        <v>1.6589443866875047</v>
      </c>
    </row>
    <row r="231" spans="1:12">
      <c r="A231" s="41">
        <v>38117</v>
      </c>
      <c r="B231" s="42">
        <v>1.9040000000000001</v>
      </c>
      <c r="C231" s="45">
        <f t="shared" si="28"/>
        <v>1.7925</v>
      </c>
      <c r="D231" s="45">
        <f t="shared" si="30"/>
        <v>1.7860000000000003</v>
      </c>
      <c r="E231" s="45">
        <f t="shared" si="31"/>
        <v>1.7745</v>
      </c>
      <c r="F231" s="46">
        <f t="shared" si="25"/>
        <v>1.6741499480187543</v>
      </c>
      <c r="I231" s="45">
        <f t="shared" si="24"/>
        <v>1.8574999999999999</v>
      </c>
      <c r="J231" s="45">
        <f t="shared" si="26"/>
        <v>1.8296666666666666</v>
      </c>
      <c r="K231" s="45">
        <f t="shared" si="29"/>
        <v>1.8155000000000001</v>
      </c>
      <c r="L231">
        <f t="shared" si="27"/>
        <v>1.6741499480187543</v>
      </c>
    </row>
    <row r="232" spans="1:12">
      <c r="A232" s="41">
        <v>38124</v>
      </c>
      <c r="B232" s="42">
        <v>1.9790000000000001</v>
      </c>
      <c r="C232" s="45">
        <f t="shared" si="28"/>
        <v>1.8574999999999999</v>
      </c>
      <c r="D232" s="45">
        <f t="shared" si="30"/>
        <v>1.8296666666666666</v>
      </c>
      <c r="E232" s="45">
        <f t="shared" si="31"/>
        <v>1.8155000000000001</v>
      </c>
      <c r="F232" s="46">
        <f t="shared" si="25"/>
        <v>1.6971349532168789</v>
      </c>
      <c r="I232" s="45">
        <f t="shared" si="24"/>
        <v>1.9415</v>
      </c>
      <c r="J232" s="45">
        <f t="shared" si="26"/>
        <v>1.8979999999999999</v>
      </c>
      <c r="K232" s="45">
        <f t="shared" si="29"/>
        <v>1.867</v>
      </c>
      <c r="L232">
        <f t="shared" si="27"/>
        <v>1.6971349532168789</v>
      </c>
    </row>
    <row r="233" spans="1:12">
      <c r="A233" s="41">
        <v>38131</v>
      </c>
      <c r="B233" s="42">
        <v>2.0259999999999998</v>
      </c>
      <c r="C233" s="45">
        <f t="shared" si="28"/>
        <v>1.9415</v>
      </c>
      <c r="D233" s="45">
        <f t="shared" si="30"/>
        <v>1.8979999999999999</v>
      </c>
      <c r="E233" s="45">
        <f t="shared" si="31"/>
        <v>1.867</v>
      </c>
      <c r="F233" s="46">
        <f t="shared" si="25"/>
        <v>1.725321457895191</v>
      </c>
      <c r="I233" s="45">
        <f t="shared" si="24"/>
        <v>2.0024999999999999</v>
      </c>
      <c r="J233" s="45">
        <f t="shared" si="26"/>
        <v>1.9696666666666667</v>
      </c>
      <c r="K233" s="45">
        <f t="shared" si="29"/>
        <v>1.93</v>
      </c>
      <c r="L233">
        <f t="shared" si="27"/>
        <v>1.725321457895191</v>
      </c>
    </row>
    <row r="234" spans="1:12">
      <c r="A234" s="41">
        <v>38138</v>
      </c>
      <c r="B234" s="42">
        <v>2.004</v>
      </c>
      <c r="C234" s="45">
        <f t="shared" si="28"/>
        <v>2.0024999999999999</v>
      </c>
      <c r="D234" s="45">
        <f t="shared" si="30"/>
        <v>1.9696666666666667</v>
      </c>
      <c r="E234" s="45">
        <f t="shared" si="31"/>
        <v>1.93</v>
      </c>
      <c r="F234" s="46">
        <f t="shared" si="25"/>
        <v>1.7553893121056721</v>
      </c>
      <c r="I234" s="45">
        <f t="shared" si="24"/>
        <v>2.0149999999999997</v>
      </c>
      <c r="J234" s="45">
        <f t="shared" si="26"/>
        <v>2.0030000000000001</v>
      </c>
      <c r="K234" s="45">
        <f t="shared" si="29"/>
        <v>1.9782500000000001</v>
      </c>
      <c r="L234">
        <f t="shared" si="27"/>
        <v>1.7553893121056721</v>
      </c>
    </row>
    <row r="235" spans="1:12">
      <c r="A235" s="41">
        <v>38145</v>
      </c>
      <c r="B235" s="42">
        <v>1.9830000000000001</v>
      </c>
      <c r="C235" s="45">
        <f t="shared" si="28"/>
        <v>2.0149999999999997</v>
      </c>
      <c r="D235" s="45">
        <f t="shared" si="30"/>
        <v>2.0030000000000001</v>
      </c>
      <c r="E235" s="45">
        <f t="shared" si="31"/>
        <v>1.9782500000000001</v>
      </c>
      <c r="F235" s="46">
        <f t="shared" si="25"/>
        <v>1.7802503808951049</v>
      </c>
      <c r="I235" s="45">
        <f t="shared" si="24"/>
        <v>1.9935</v>
      </c>
      <c r="J235" s="45">
        <f t="shared" si="26"/>
        <v>2.0043333333333333</v>
      </c>
      <c r="K235" s="45">
        <f t="shared" si="29"/>
        <v>1.9980000000000002</v>
      </c>
      <c r="L235">
        <f t="shared" si="27"/>
        <v>1.7802503808951049</v>
      </c>
    </row>
    <row r="236" spans="1:12">
      <c r="A236" s="41">
        <v>38152</v>
      </c>
      <c r="B236" s="42">
        <v>1.9259999999999999</v>
      </c>
      <c r="C236" s="45">
        <f t="shared" si="28"/>
        <v>1.9935</v>
      </c>
      <c r="D236" s="45">
        <f t="shared" si="30"/>
        <v>2.0043333333333333</v>
      </c>
      <c r="E236" s="45">
        <f t="shared" si="31"/>
        <v>1.9980000000000002</v>
      </c>
      <c r="F236" s="46">
        <f t="shared" si="25"/>
        <v>1.8005253428055945</v>
      </c>
      <c r="I236" s="45">
        <f t="shared" si="24"/>
        <v>1.9544999999999999</v>
      </c>
      <c r="J236" s="45">
        <f t="shared" si="26"/>
        <v>1.9710000000000001</v>
      </c>
      <c r="K236" s="45">
        <f t="shared" si="29"/>
        <v>1.98475</v>
      </c>
      <c r="L236">
        <f t="shared" si="27"/>
        <v>1.8005253428055945</v>
      </c>
    </row>
    <row r="237" spans="1:12">
      <c r="A237" s="41">
        <v>38159</v>
      </c>
      <c r="B237" s="42">
        <v>1.8730000000000002</v>
      </c>
      <c r="C237" s="45">
        <f t="shared" si="28"/>
        <v>1.9544999999999999</v>
      </c>
      <c r="D237" s="45">
        <f t="shared" si="30"/>
        <v>1.9710000000000001</v>
      </c>
      <c r="E237" s="45">
        <f t="shared" si="31"/>
        <v>1.98475</v>
      </c>
      <c r="F237" s="46">
        <f t="shared" si="25"/>
        <v>1.8130728085250349</v>
      </c>
      <c r="I237" s="45">
        <f t="shared" si="24"/>
        <v>1.8995000000000002</v>
      </c>
      <c r="J237" s="45">
        <f t="shared" si="26"/>
        <v>1.9273333333333333</v>
      </c>
      <c r="K237" s="45">
        <f t="shared" si="29"/>
        <v>1.9465000000000001</v>
      </c>
      <c r="L237">
        <f t="shared" si="27"/>
        <v>1.8130728085250349</v>
      </c>
    </row>
    <row r="238" spans="1:12">
      <c r="A238" s="41">
        <v>38166</v>
      </c>
      <c r="B238" s="42">
        <v>1.859</v>
      </c>
      <c r="C238" s="45">
        <f t="shared" si="28"/>
        <v>1.8995000000000002</v>
      </c>
      <c r="D238" s="45">
        <f t="shared" si="30"/>
        <v>1.9273333333333333</v>
      </c>
      <c r="E238" s="45">
        <f t="shared" si="31"/>
        <v>1.9465000000000001</v>
      </c>
      <c r="F238" s="46">
        <f t="shared" si="25"/>
        <v>1.8190655276725316</v>
      </c>
      <c r="I238" s="45">
        <f t="shared" si="24"/>
        <v>1.8660000000000001</v>
      </c>
      <c r="J238" s="45">
        <f t="shared" si="26"/>
        <v>1.8860000000000001</v>
      </c>
      <c r="K238" s="45">
        <f t="shared" si="29"/>
        <v>1.91025</v>
      </c>
      <c r="L238">
        <f t="shared" si="27"/>
        <v>1.8190655276725316</v>
      </c>
    </row>
    <row r="239" spans="1:12">
      <c r="A239" s="41">
        <v>38173</v>
      </c>
      <c r="B239" s="42">
        <v>1.835</v>
      </c>
      <c r="C239" s="45">
        <f t="shared" si="28"/>
        <v>1.8660000000000001</v>
      </c>
      <c r="D239" s="45">
        <f t="shared" si="30"/>
        <v>1.8860000000000001</v>
      </c>
      <c r="E239" s="45">
        <f t="shared" si="31"/>
        <v>1.91025</v>
      </c>
      <c r="F239" s="46">
        <f t="shared" si="25"/>
        <v>1.8230589749052784</v>
      </c>
      <c r="I239" s="45">
        <f t="shared" si="24"/>
        <v>1.847</v>
      </c>
      <c r="J239" s="45">
        <f t="shared" si="26"/>
        <v>1.8556666666666668</v>
      </c>
      <c r="K239" s="45">
        <f t="shared" si="29"/>
        <v>1.8732500000000001</v>
      </c>
      <c r="L239">
        <f t="shared" si="27"/>
        <v>1.8230589749052784</v>
      </c>
    </row>
    <row r="240" spans="1:12">
      <c r="A240" s="41">
        <v>38180</v>
      </c>
      <c r="B240" s="42">
        <v>1.869</v>
      </c>
      <c r="C240" s="45">
        <f t="shared" si="28"/>
        <v>1.847</v>
      </c>
      <c r="D240" s="45">
        <f t="shared" si="30"/>
        <v>1.8556666666666668</v>
      </c>
      <c r="E240" s="45">
        <f t="shared" si="31"/>
        <v>1.8732500000000001</v>
      </c>
      <c r="F240" s="46">
        <f t="shared" si="25"/>
        <v>1.8242530774147505</v>
      </c>
      <c r="I240" s="45">
        <f t="shared" si="24"/>
        <v>1.8519999999999999</v>
      </c>
      <c r="J240" s="45">
        <f t="shared" si="26"/>
        <v>1.8543333333333332</v>
      </c>
      <c r="K240" s="45">
        <f t="shared" si="29"/>
        <v>1.859</v>
      </c>
      <c r="L240">
        <f t="shared" si="27"/>
        <v>1.8242530774147505</v>
      </c>
    </row>
    <row r="241" spans="1:12">
      <c r="A241" s="41">
        <v>38187</v>
      </c>
      <c r="B241" s="42">
        <v>1.8880000000000001</v>
      </c>
      <c r="C241" s="45">
        <f t="shared" si="28"/>
        <v>1.8519999999999999</v>
      </c>
      <c r="D241" s="45">
        <f t="shared" si="30"/>
        <v>1.8543333333333332</v>
      </c>
      <c r="E241" s="45">
        <f t="shared" si="31"/>
        <v>1.859</v>
      </c>
      <c r="F241" s="46">
        <f t="shared" si="25"/>
        <v>1.8287277696732755</v>
      </c>
      <c r="I241" s="45">
        <f t="shared" si="24"/>
        <v>1.8785000000000001</v>
      </c>
      <c r="J241" s="45">
        <f t="shared" si="26"/>
        <v>1.8639999999999999</v>
      </c>
      <c r="K241" s="45">
        <f t="shared" si="29"/>
        <v>1.8627499999999999</v>
      </c>
      <c r="L241">
        <f t="shared" si="27"/>
        <v>1.8287277696732755</v>
      </c>
    </row>
    <row r="242" spans="1:12">
      <c r="A242" s="41">
        <v>38194</v>
      </c>
      <c r="B242" s="42">
        <v>1.861</v>
      </c>
      <c r="C242" s="45">
        <f t="shared" si="28"/>
        <v>1.8785000000000001</v>
      </c>
      <c r="D242" s="45">
        <f t="shared" si="30"/>
        <v>1.8639999999999999</v>
      </c>
      <c r="E242" s="45">
        <f t="shared" si="31"/>
        <v>1.8627499999999999</v>
      </c>
      <c r="F242" s="46">
        <f t="shared" si="25"/>
        <v>1.8346549927059481</v>
      </c>
      <c r="I242" s="45">
        <f t="shared" si="24"/>
        <v>1.8745000000000001</v>
      </c>
      <c r="J242" s="45">
        <f t="shared" si="26"/>
        <v>1.8726666666666667</v>
      </c>
      <c r="K242" s="45">
        <f t="shared" si="29"/>
        <v>1.8632499999999999</v>
      </c>
      <c r="L242">
        <f t="shared" si="27"/>
        <v>1.8346549927059481</v>
      </c>
    </row>
    <row r="243" spans="1:12">
      <c r="A243" s="41">
        <v>38201</v>
      </c>
      <c r="B243" s="42">
        <v>1.8459999999999999</v>
      </c>
      <c r="C243" s="45">
        <f t="shared" si="28"/>
        <v>1.8745000000000001</v>
      </c>
      <c r="D243" s="45">
        <f t="shared" si="30"/>
        <v>1.8726666666666667</v>
      </c>
      <c r="E243" s="45">
        <f t="shared" si="31"/>
        <v>1.8632499999999999</v>
      </c>
      <c r="F243" s="46">
        <f t="shared" si="25"/>
        <v>1.8372894934353532</v>
      </c>
      <c r="I243" s="45">
        <f t="shared" si="24"/>
        <v>1.8534999999999999</v>
      </c>
      <c r="J243" s="45">
        <f t="shared" si="26"/>
        <v>1.865</v>
      </c>
      <c r="K243" s="45">
        <f t="shared" si="29"/>
        <v>1.8660000000000001</v>
      </c>
      <c r="L243">
        <f t="shared" si="27"/>
        <v>1.8372894934353532</v>
      </c>
    </row>
    <row r="244" spans="1:12">
      <c r="A244" s="41">
        <v>38208</v>
      </c>
      <c r="B244" s="42">
        <v>1.839</v>
      </c>
      <c r="C244" s="45">
        <f t="shared" si="28"/>
        <v>1.8534999999999999</v>
      </c>
      <c r="D244" s="45">
        <f t="shared" si="30"/>
        <v>1.865</v>
      </c>
      <c r="E244" s="45">
        <f t="shared" si="31"/>
        <v>1.8660000000000001</v>
      </c>
      <c r="F244" s="46">
        <f t="shared" si="25"/>
        <v>1.8381605440918181</v>
      </c>
      <c r="I244" s="45">
        <f t="shared" si="24"/>
        <v>1.8424999999999998</v>
      </c>
      <c r="J244" s="45">
        <f t="shared" si="26"/>
        <v>1.8486666666666665</v>
      </c>
      <c r="K244" s="45">
        <f t="shared" si="29"/>
        <v>1.8584999999999998</v>
      </c>
      <c r="L244">
        <f t="shared" si="27"/>
        <v>1.8381605440918181</v>
      </c>
    </row>
    <row r="245" spans="1:12">
      <c r="A245" s="41">
        <v>38215</v>
      </c>
      <c r="B245" s="42">
        <v>1.8419999999999999</v>
      </c>
      <c r="C245" s="45">
        <f t="shared" si="28"/>
        <v>1.8424999999999998</v>
      </c>
      <c r="D245" s="45">
        <f t="shared" si="30"/>
        <v>1.8486666666666665</v>
      </c>
      <c r="E245" s="45">
        <f t="shared" si="31"/>
        <v>1.8584999999999998</v>
      </c>
      <c r="F245" s="46">
        <f t="shared" si="25"/>
        <v>1.8382444896826362</v>
      </c>
      <c r="I245" s="45">
        <f t="shared" si="24"/>
        <v>1.8405</v>
      </c>
      <c r="J245" s="45">
        <f t="shared" si="26"/>
        <v>1.8423333333333332</v>
      </c>
      <c r="K245" s="45">
        <f t="shared" si="29"/>
        <v>1.8469999999999998</v>
      </c>
      <c r="L245">
        <f t="shared" si="27"/>
        <v>1.8382444896826362</v>
      </c>
    </row>
    <row r="246" spans="1:12">
      <c r="A246" s="41">
        <v>38222</v>
      </c>
      <c r="B246" s="42">
        <v>1.8540000000000001</v>
      </c>
      <c r="C246" s="45">
        <f t="shared" si="28"/>
        <v>1.8405</v>
      </c>
      <c r="D246" s="45">
        <f t="shared" si="30"/>
        <v>1.8423333333333332</v>
      </c>
      <c r="E246" s="45">
        <f t="shared" si="31"/>
        <v>1.8469999999999998</v>
      </c>
      <c r="F246" s="46">
        <f t="shared" si="25"/>
        <v>1.8386200407143725</v>
      </c>
      <c r="I246" s="45">
        <f t="shared" si="24"/>
        <v>1.8479999999999999</v>
      </c>
      <c r="J246" s="45">
        <f t="shared" si="26"/>
        <v>1.845</v>
      </c>
      <c r="K246" s="45">
        <f t="shared" si="29"/>
        <v>1.8452499999999998</v>
      </c>
      <c r="L246">
        <f t="shared" si="27"/>
        <v>1.8386200407143725</v>
      </c>
    </row>
    <row r="247" spans="1:12">
      <c r="A247" s="41">
        <v>38229</v>
      </c>
      <c r="B247" s="42">
        <v>1.827</v>
      </c>
      <c r="C247" s="45">
        <f t="shared" si="28"/>
        <v>1.8479999999999999</v>
      </c>
      <c r="D247" s="45">
        <f t="shared" si="30"/>
        <v>1.845</v>
      </c>
      <c r="E247" s="45">
        <f t="shared" si="31"/>
        <v>1.8452499999999998</v>
      </c>
      <c r="F247" s="46">
        <f t="shared" si="25"/>
        <v>1.8401580366429353</v>
      </c>
      <c r="I247" s="45">
        <f t="shared" si="24"/>
        <v>1.8405</v>
      </c>
      <c r="J247" s="45">
        <f t="shared" si="26"/>
        <v>1.841</v>
      </c>
      <c r="K247" s="45">
        <f t="shared" si="29"/>
        <v>1.8405</v>
      </c>
      <c r="L247">
        <f t="shared" si="27"/>
        <v>1.8401580366429353</v>
      </c>
    </row>
    <row r="248" spans="1:12">
      <c r="A248" s="41">
        <v>38236</v>
      </c>
      <c r="B248" s="42">
        <v>1.8149999999999999</v>
      </c>
      <c r="C248" s="45">
        <f t="shared" si="28"/>
        <v>1.8405</v>
      </c>
      <c r="D248" s="45">
        <f t="shared" si="30"/>
        <v>1.841</v>
      </c>
      <c r="E248" s="45">
        <f t="shared" si="31"/>
        <v>1.8405</v>
      </c>
      <c r="F248" s="46">
        <f t="shared" si="25"/>
        <v>1.8388422329786418</v>
      </c>
      <c r="I248" s="45">
        <f t="shared" si="24"/>
        <v>1.821</v>
      </c>
      <c r="J248" s="45">
        <f t="shared" si="26"/>
        <v>1.8320000000000001</v>
      </c>
      <c r="K248" s="45">
        <f t="shared" si="29"/>
        <v>1.8344999999999998</v>
      </c>
      <c r="L248">
        <f t="shared" si="27"/>
        <v>1.8388422329786418</v>
      </c>
    </row>
    <row r="249" spans="1:12">
      <c r="A249" s="41">
        <v>38243</v>
      </c>
      <c r="B249" s="42">
        <v>1.8130000000000002</v>
      </c>
      <c r="C249" s="45">
        <f t="shared" si="28"/>
        <v>1.821</v>
      </c>
      <c r="D249" s="45">
        <f t="shared" si="30"/>
        <v>1.8320000000000001</v>
      </c>
      <c r="E249" s="45">
        <f t="shared" si="31"/>
        <v>1.8344999999999998</v>
      </c>
      <c r="F249" s="46">
        <f t="shared" si="25"/>
        <v>1.8364580096807777</v>
      </c>
      <c r="I249" s="45">
        <f t="shared" si="24"/>
        <v>1.8140000000000001</v>
      </c>
      <c r="J249" s="45">
        <f t="shared" si="26"/>
        <v>1.8183333333333334</v>
      </c>
      <c r="K249" s="45">
        <f t="shared" si="29"/>
        <v>1.8272500000000003</v>
      </c>
      <c r="L249">
        <f t="shared" si="27"/>
        <v>1.8364580096807777</v>
      </c>
    </row>
    <row r="250" spans="1:12">
      <c r="A250" s="41">
        <v>38250</v>
      </c>
      <c r="B250" s="42">
        <v>1.839</v>
      </c>
      <c r="C250" s="45">
        <f t="shared" si="28"/>
        <v>1.8140000000000001</v>
      </c>
      <c r="D250" s="45">
        <f t="shared" si="30"/>
        <v>1.8183333333333334</v>
      </c>
      <c r="E250" s="45">
        <f t="shared" si="31"/>
        <v>1.8272500000000003</v>
      </c>
      <c r="F250" s="46">
        <f t="shared" si="25"/>
        <v>1.8341122087127</v>
      </c>
      <c r="I250" s="45">
        <f t="shared" si="24"/>
        <v>1.8260000000000001</v>
      </c>
      <c r="J250" s="45">
        <f t="shared" si="26"/>
        <v>1.8223333333333336</v>
      </c>
      <c r="K250" s="45">
        <f t="shared" si="29"/>
        <v>1.8235000000000001</v>
      </c>
      <c r="L250">
        <f t="shared" si="27"/>
        <v>1.8341122087127</v>
      </c>
    </row>
    <row r="251" spans="1:12">
      <c r="A251" s="41">
        <v>38257</v>
      </c>
      <c r="B251" s="42">
        <v>1.895</v>
      </c>
      <c r="C251" s="45">
        <f t="shared" si="28"/>
        <v>1.8260000000000001</v>
      </c>
      <c r="D251" s="45">
        <f t="shared" si="30"/>
        <v>1.8223333333333336</v>
      </c>
      <c r="E251" s="45">
        <f t="shared" si="31"/>
        <v>1.8235000000000001</v>
      </c>
      <c r="F251" s="46">
        <f t="shared" si="25"/>
        <v>1.83460098784143</v>
      </c>
      <c r="I251" s="45">
        <f t="shared" si="24"/>
        <v>1.867</v>
      </c>
      <c r="J251" s="45">
        <f t="shared" si="26"/>
        <v>1.8490000000000002</v>
      </c>
      <c r="K251" s="45">
        <f t="shared" si="29"/>
        <v>1.8405</v>
      </c>
      <c r="L251">
        <f t="shared" si="27"/>
        <v>1.83460098784143</v>
      </c>
    </row>
    <row r="252" spans="1:12">
      <c r="A252" s="41">
        <v>38264</v>
      </c>
      <c r="B252" s="42">
        <v>1.9019999999999999</v>
      </c>
      <c r="C252" s="45">
        <f t="shared" si="28"/>
        <v>1.867</v>
      </c>
      <c r="D252" s="45">
        <f t="shared" si="30"/>
        <v>1.8490000000000002</v>
      </c>
      <c r="E252" s="45">
        <f t="shared" si="31"/>
        <v>1.8405</v>
      </c>
      <c r="F252" s="46">
        <f t="shared" si="25"/>
        <v>1.840640889057287</v>
      </c>
      <c r="I252" s="45">
        <f t="shared" si="24"/>
        <v>1.8984999999999999</v>
      </c>
      <c r="J252" s="45">
        <f t="shared" si="26"/>
        <v>1.8786666666666667</v>
      </c>
      <c r="K252" s="45">
        <f t="shared" si="29"/>
        <v>1.8622500000000002</v>
      </c>
      <c r="L252">
        <f t="shared" si="27"/>
        <v>1.840640889057287</v>
      </c>
    </row>
    <row r="253" spans="1:12">
      <c r="A253" s="41">
        <v>38271</v>
      </c>
      <c r="B253" s="42">
        <v>1.9490000000000001</v>
      </c>
      <c r="C253" s="45">
        <f t="shared" si="28"/>
        <v>1.8984999999999999</v>
      </c>
      <c r="D253" s="45">
        <f t="shared" si="30"/>
        <v>1.8786666666666667</v>
      </c>
      <c r="E253" s="45">
        <f t="shared" si="31"/>
        <v>1.8622500000000002</v>
      </c>
      <c r="F253" s="46">
        <f t="shared" si="25"/>
        <v>1.8467768001515583</v>
      </c>
      <c r="I253" s="45">
        <f t="shared" si="24"/>
        <v>1.9255</v>
      </c>
      <c r="J253" s="45">
        <f t="shared" si="26"/>
        <v>1.9153333333333331</v>
      </c>
      <c r="K253" s="45">
        <f t="shared" si="29"/>
        <v>1.89625</v>
      </c>
      <c r="L253">
        <f t="shared" si="27"/>
        <v>1.8467768001515583</v>
      </c>
    </row>
    <row r="254" spans="1:12">
      <c r="A254" s="41">
        <v>38278</v>
      </c>
      <c r="B254" s="42">
        <v>1.984</v>
      </c>
      <c r="C254" s="45">
        <f t="shared" si="28"/>
        <v>1.9255</v>
      </c>
      <c r="D254" s="45">
        <f t="shared" si="30"/>
        <v>1.9153333333333331</v>
      </c>
      <c r="E254" s="45">
        <f t="shared" si="31"/>
        <v>1.89625</v>
      </c>
      <c r="F254" s="46">
        <f t="shared" si="25"/>
        <v>1.8569991201364027</v>
      </c>
      <c r="I254" s="45">
        <f t="shared" si="24"/>
        <v>1.9664999999999999</v>
      </c>
      <c r="J254" s="45">
        <f t="shared" si="26"/>
        <v>1.9450000000000001</v>
      </c>
      <c r="K254" s="45">
        <f t="shared" si="29"/>
        <v>1.9324999999999999</v>
      </c>
      <c r="L254">
        <f t="shared" si="27"/>
        <v>1.8569991201364027</v>
      </c>
    </row>
    <row r="255" spans="1:12">
      <c r="A255" s="41">
        <v>38285</v>
      </c>
      <c r="B255" s="42">
        <v>1.98</v>
      </c>
      <c r="C255" s="45">
        <f t="shared" si="28"/>
        <v>1.9664999999999999</v>
      </c>
      <c r="D255" s="45">
        <f t="shared" si="30"/>
        <v>1.9450000000000001</v>
      </c>
      <c r="E255" s="45">
        <f t="shared" si="31"/>
        <v>1.9324999999999999</v>
      </c>
      <c r="F255" s="46">
        <f t="shared" si="25"/>
        <v>1.8696992081227624</v>
      </c>
      <c r="I255" s="45">
        <f t="shared" si="24"/>
        <v>1.982</v>
      </c>
      <c r="J255" s="45">
        <f t="shared" si="26"/>
        <v>1.9710000000000001</v>
      </c>
      <c r="K255" s="45">
        <f t="shared" si="29"/>
        <v>1.9537499999999999</v>
      </c>
      <c r="L255">
        <f t="shared" si="27"/>
        <v>1.8696992081227624</v>
      </c>
    </row>
    <row r="256" spans="1:12">
      <c r="A256" s="41">
        <v>38292</v>
      </c>
      <c r="B256" s="42">
        <v>1.986</v>
      </c>
      <c r="C256" s="45">
        <f t="shared" si="28"/>
        <v>1.982</v>
      </c>
      <c r="D256" s="45">
        <f t="shared" si="30"/>
        <v>1.9710000000000001</v>
      </c>
      <c r="E256" s="45">
        <f t="shared" si="31"/>
        <v>1.9537499999999999</v>
      </c>
      <c r="F256" s="46">
        <f t="shared" si="25"/>
        <v>1.8807292873104862</v>
      </c>
      <c r="I256" s="45">
        <f t="shared" si="24"/>
        <v>1.9830000000000001</v>
      </c>
      <c r="J256" s="45">
        <f t="shared" si="26"/>
        <v>1.9833333333333334</v>
      </c>
      <c r="K256" s="45">
        <f t="shared" si="29"/>
        <v>1.97475</v>
      </c>
      <c r="L256">
        <f t="shared" si="27"/>
        <v>1.8807292873104862</v>
      </c>
    </row>
    <row r="257" spans="1:12">
      <c r="A257" s="41">
        <v>38299</v>
      </c>
      <c r="B257" s="42">
        <v>1.9509999999999998</v>
      </c>
      <c r="C257" s="45">
        <f t="shared" si="28"/>
        <v>1.9830000000000001</v>
      </c>
      <c r="D257" s="45">
        <f t="shared" si="30"/>
        <v>1.9833333333333334</v>
      </c>
      <c r="E257" s="45">
        <f t="shared" si="31"/>
        <v>1.97475</v>
      </c>
      <c r="F257" s="46">
        <f t="shared" si="25"/>
        <v>1.8912563585794375</v>
      </c>
      <c r="I257" s="45">
        <f t="shared" si="24"/>
        <v>1.9684999999999999</v>
      </c>
      <c r="J257" s="45">
        <f t="shared" si="26"/>
        <v>1.9723333333333333</v>
      </c>
      <c r="K257" s="45">
        <f t="shared" si="29"/>
        <v>1.97525</v>
      </c>
      <c r="L257">
        <f t="shared" si="27"/>
        <v>1.8912563585794375</v>
      </c>
    </row>
    <row r="258" spans="1:12">
      <c r="A258" s="41">
        <v>38306</v>
      </c>
      <c r="B258" s="42">
        <v>1.9180000000000001</v>
      </c>
      <c r="C258" s="45">
        <f t="shared" si="28"/>
        <v>1.9684999999999999</v>
      </c>
      <c r="D258" s="45">
        <f t="shared" si="30"/>
        <v>1.9723333333333333</v>
      </c>
      <c r="E258" s="45">
        <f t="shared" si="31"/>
        <v>1.97525</v>
      </c>
      <c r="F258" s="46">
        <f t="shared" si="25"/>
        <v>1.897230722721494</v>
      </c>
      <c r="I258" s="45">
        <f t="shared" si="24"/>
        <v>1.9344999999999999</v>
      </c>
      <c r="J258" s="45">
        <f t="shared" si="26"/>
        <v>1.9516666666666669</v>
      </c>
      <c r="K258" s="45">
        <f t="shared" si="29"/>
        <v>1.95875</v>
      </c>
      <c r="L258">
        <f t="shared" si="27"/>
        <v>1.897230722721494</v>
      </c>
    </row>
    <row r="259" spans="1:12">
      <c r="A259" s="41">
        <v>38313</v>
      </c>
      <c r="B259" s="42">
        <v>1.901</v>
      </c>
      <c r="C259" s="45">
        <f t="shared" si="28"/>
        <v>1.9344999999999999</v>
      </c>
      <c r="D259" s="45">
        <f t="shared" si="30"/>
        <v>1.9516666666666669</v>
      </c>
      <c r="E259" s="45">
        <f t="shared" si="31"/>
        <v>1.95875</v>
      </c>
      <c r="F259" s="46">
        <f t="shared" si="25"/>
        <v>1.8993076504493445</v>
      </c>
      <c r="I259" s="45">
        <f t="shared" si="24"/>
        <v>1.9095</v>
      </c>
      <c r="J259" s="45">
        <f t="shared" si="26"/>
        <v>1.9233333333333331</v>
      </c>
      <c r="K259" s="45">
        <f t="shared" si="29"/>
        <v>1.9390000000000001</v>
      </c>
      <c r="L259">
        <f t="shared" si="27"/>
        <v>1.8993076504493445</v>
      </c>
    </row>
    <row r="260" spans="1:12">
      <c r="A260" s="41">
        <v>38320</v>
      </c>
      <c r="B260" s="42">
        <v>1.903</v>
      </c>
      <c r="C260" s="45">
        <f t="shared" si="28"/>
        <v>1.9095</v>
      </c>
      <c r="D260" s="45">
        <f t="shared" si="30"/>
        <v>1.9233333333333331</v>
      </c>
      <c r="E260" s="45">
        <f t="shared" si="31"/>
        <v>1.9390000000000001</v>
      </c>
      <c r="F260" s="46">
        <f t="shared" si="25"/>
        <v>1.89947688540441</v>
      </c>
      <c r="I260" s="45">
        <f t="shared" si="24"/>
        <v>1.9020000000000001</v>
      </c>
      <c r="J260" s="45">
        <f t="shared" si="26"/>
        <v>1.9073333333333331</v>
      </c>
      <c r="K260" s="45">
        <f t="shared" si="29"/>
        <v>1.91825</v>
      </c>
      <c r="L260">
        <f t="shared" si="27"/>
        <v>1.89947688540441</v>
      </c>
    </row>
    <row r="261" spans="1:12">
      <c r="A261" s="41">
        <v>38327</v>
      </c>
      <c r="B261" s="42">
        <v>1.8680000000000001</v>
      </c>
      <c r="C261" s="45">
        <f t="shared" si="28"/>
        <v>1.9020000000000001</v>
      </c>
      <c r="D261" s="45">
        <f t="shared" si="30"/>
        <v>1.9073333333333331</v>
      </c>
      <c r="E261" s="45">
        <f t="shared" si="31"/>
        <v>1.91825</v>
      </c>
      <c r="F261" s="46">
        <f t="shared" si="25"/>
        <v>1.8998291968639691</v>
      </c>
      <c r="I261" s="45">
        <f t="shared" ref="I261:I324" si="32">AVERAGE(B260:B261)</f>
        <v>1.8855</v>
      </c>
      <c r="J261" s="45">
        <f t="shared" si="26"/>
        <v>1.8906666666666669</v>
      </c>
      <c r="K261" s="45">
        <f t="shared" si="29"/>
        <v>1.8975</v>
      </c>
      <c r="L261">
        <f t="shared" si="27"/>
        <v>1.8998291968639691</v>
      </c>
    </row>
    <row r="262" spans="1:12">
      <c r="A262" s="41">
        <v>38334</v>
      </c>
      <c r="B262" s="42">
        <v>1.7990000000000002</v>
      </c>
      <c r="C262" s="45">
        <f t="shared" si="28"/>
        <v>1.8855</v>
      </c>
      <c r="D262" s="45">
        <f t="shared" si="30"/>
        <v>1.8906666666666669</v>
      </c>
      <c r="E262" s="45">
        <f t="shared" si="31"/>
        <v>1.8975</v>
      </c>
      <c r="F262" s="46">
        <f t="shared" ref="F262:F325" si="33">(1-$H$2)*F261+$B261*$H$2</f>
        <v>1.8966462771775723</v>
      </c>
      <c r="I262" s="45">
        <f t="shared" si="32"/>
        <v>1.8335000000000001</v>
      </c>
      <c r="J262" s="45">
        <f t="shared" ref="J262:J325" si="34">AVERAGE(B260:B262)</f>
        <v>1.8566666666666667</v>
      </c>
      <c r="K262" s="45">
        <f t="shared" si="29"/>
        <v>1.8677500000000002</v>
      </c>
      <c r="L262">
        <f t="shared" ref="L262:L325" si="35">0.1*B261+0.9*L261</f>
        <v>1.8966462771775723</v>
      </c>
    </row>
    <row r="263" spans="1:12">
      <c r="A263" s="41">
        <v>38341</v>
      </c>
      <c r="B263" s="42">
        <v>1.7769999999999999</v>
      </c>
      <c r="C263" s="45">
        <f t="shared" ref="C263:C326" si="36">AVERAGE(B261:B262)</f>
        <v>1.8335000000000001</v>
      </c>
      <c r="D263" s="45">
        <f t="shared" si="30"/>
        <v>1.8566666666666667</v>
      </c>
      <c r="E263" s="45">
        <f t="shared" si="31"/>
        <v>1.8677500000000002</v>
      </c>
      <c r="F263" s="46">
        <f t="shared" si="33"/>
        <v>1.8868816494598151</v>
      </c>
      <c r="I263" s="45">
        <f t="shared" si="32"/>
        <v>1.788</v>
      </c>
      <c r="J263" s="45">
        <f t="shared" si="34"/>
        <v>1.8146666666666667</v>
      </c>
      <c r="K263" s="45">
        <f t="shared" ref="K263:K326" si="37">AVERAGE(B260:B263)</f>
        <v>1.8367500000000001</v>
      </c>
      <c r="L263">
        <f t="shared" si="35"/>
        <v>1.8868816494598151</v>
      </c>
    </row>
    <row r="264" spans="1:12">
      <c r="A264" s="41">
        <v>38348</v>
      </c>
      <c r="B264" s="42">
        <v>1.754</v>
      </c>
      <c r="C264" s="45">
        <f t="shared" si="36"/>
        <v>1.788</v>
      </c>
      <c r="D264" s="45">
        <f t="shared" ref="D264:D327" si="38">AVERAGE(B261:B263)</f>
        <v>1.8146666666666667</v>
      </c>
      <c r="E264" s="45">
        <f t="shared" si="31"/>
        <v>1.8367500000000001</v>
      </c>
      <c r="F264" s="46">
        <f t="shared" si="33"/>
        <v>1.8758934845138335</v>
      </c>
      <c r="I264" s="45">
        <f t="shared" si="32"/>
        <v>1.7654999999999998</v>
      </c>
      <c r="J264" s="45">
        <f t="shared" si="34"/>
        <v>1.7766666666666666</v>
      </c>
      <c r="K264" s="45">
        <f t="shared" si="37"/>
        <v>1.7995000000000001</v>
      </c>
      <c r="L264">
        <f t="shared" si="35"/>
        <v>1.8758934845138335</v>
      </c>
    </row>
    <row r="265" spans="1:12">
      <c r="A265" s="41">
        <v>38355</v>
      </c>
      <c r="B265" s="42">
        <v>1.7450000000000001</v>
      </c>
      <c r="C265" s="45">
        <f t="shared" si="36"/>
        <v>1.7654999999999998</v>
      </c>
      <c r="D265" s="45">
        <f t="shared" si="38"/>
        <v>1.7766666666666666</v>
      </c>
      <c r="E265" s="45">
        <f t="shared" ref="E265:E328" si="39">AVERAGE(B261:B264)</f>
        <v>1.7995000000000001</v>
      </c>
      <c r="F265" s="46">
        <f t="shared" si="33"/>
        <v>1.8637041360624502</v>
      </c>
      <c r="I265" s="45">
        <f t="shared" si="32"/>
        <v>1.7495000000000001</v>
      </c>
      <c r="J265" s="45">
        <f t="shared" si="34"/>
        <v>1.7586666666666666</v>
      </c>
      <c r="K265" s="45">
        <f t="shared" si="37"/>
        <v>1.76875</v>
      </c>
      <c r="L265">
        <f t="shared" si="35"/>
        <v>1.8637041360624502</v>
      </c>
    </row>
    <row r="266" spans="1:12">
      <c r="A266" s="41">
        <v>38362</v>
      </c>
      <c r="B266" s="42">
        <v>1.7709999999999999</v>
      </c>
      <c r="C266" s="45">
        <f t="shared" si="36"/>
        <v>1.7495000000000001</v>
      </c>
      <c r="D266" s="45">
        <f t="shared" si="38"/>
        <v>1.7586666666666666</v>
      </c>
      <c r="E266" s="45">
        <f t="shared" si="39"/>
        <v>1.76875</v>
      </c>
      <c r="F266" s="46">
        <f t="shared" si="33"/>
        <v>1.8518337224562054</v>
      </c>
      <c r="I266" s="45">
        <f t="shared" si="32"/>
        <v>1.758</v>
      </c>
      <c r="J266" s="45">
        <f t="shared" si="34"/>
        <v>1.7566666666666666</v>
      </c>
      <c r="K266" s="45">
        <f t="shared" si="37"/>
        <v>1.7617499999999999</v>
      </c>
      <c r="L266">
        <f t="shared" si="35"/>
        <v>1.8518337224562054</v>
      </c>
    </row>
    <row r="267" spans="1:12">
      <c r="A267" s="41">
        <v>38369</v>
      </c>
      <c r="B267" s="42">
        <v>1.8019999999999998</v>
      </c>
      <c r="C267" s="45">
        <f t="shared" si="36"/>
        <v>1.758</v>
      </c>
      <c r="D267" s="45">
        <f t="shared" si="38"/>
        <v>1.7566666666666666</v>
      </c>
      <c r="E267" s="45">
        <f t="shared" si="39"/>
        <v>1.7617499999999999</v>
      </c>
      <c r="F267" s="46">
        <f t="shared" si="33"/>
        <v>1.843750350210585</v>
      </c>
      <c r="I267" s="45">
        <f t="shared" si="32"/>
        <v>1.7864999999999998</v>
      </c>
      <c r="J267" s="45">
        <f t="shared" si="34"/>
        <v>1.7726666666666666</v>
      </c>
      <c r="K267" s="45">
        <f t="shared" si="37"/>
        <v>1.7679999999999998</v>
      </c>
      <c r="L267">
        <f t="shared" si="35"/>
        <v>1.843750350210585</v>
      </c>
    </row>
    <row r="268" spans="1:12">
      <c r="A268" s="41">
        <v>38376</v>
      </c>
      <c r="B268" s="42">
        <v>1.839</v>
      </c>
      <c r="C268" s="45">
        <f t="shared" si="36"/>
        <v>1.7864999999999998</v>
      </c>
      <c r="D268" s="45">
        <f t="shared" si="38"/>
        <v>1.7726666666666666</v>
      </c>
      <c r="E268" s="45">
        <f t="shared" si="39"/>
        <v>1.7679999999999998</v>
      </c>
      <c r="F268" s="46">
        <f t="shared" si="33"/>
        <v>1.8395753151895264</v>
      </c>
      <c r="I268" s="45">
        <f t="shared" si="32"/>
        <v>1.8205</v>
      </c>
      <c r="J268" s="45">
        <f t="shared" si="34"/>
        <v>1.8039999999999996</v>
      </c>
      <c r="K268" s="45">
        <f t="shared" si="37"/>
        <v>1.78925</v>
      </c>
      <c r="L268">
        <f t="shared" si="35"/>
        <v>1.8395753151895264</v>
      </c>
    </row>
    <row r="269" spans="1:12">
      <c r="A269" s="41">
        <v>38383</v>
      </c>
      <c r="B269" s="42">
        <v>1.8959999999999999</v>
      </c>
      <c r="C269" s="45">
        <f t="shared" si="36"/>
        <v>1.8205</v>
      </c>
      <c r="D269" s="45">
        <f t="shared" si="38"/>
        <v>1.8039999999999996</v>
      </c>
      <c r="E269" s="45">
        <f t="shared" si="39"/>
        <v>1.78925</v>
      </c>
      <c r="F269" s="46">
        <f t="shared" si="33"/>
        <v>1.8395177836705738</v>
      </c>
      <c r="I269" s="45">
        <f t="shared" si="32"/>
        <v>1.8674999999999999</v>
      </c>
      <c r="J269" s="45">
        <f t="shared" si="34"/>
        <v>1.8456666666666666</v>
      </c>
      <c r="K269" s="45">
        <f t="shared" si="37"/>
        <v>1.8269999999999997</v>
      </c>
      <c r="L269">
        <f t="shared" si="35"/>
        <v>1.8395177836705738</v>
      </c>
    </row>
    <row r="270" spans="1:12">
      <c r="A270" s="41">
        <v>38390</v>
      </c>
      <c r="B270" s="42">
        <v>1.89</v>
      </c>
      <c r="C270" s="45">
        <f t="shared" si="36"/>
        <v>1.8674999999999999</v>
      </c>
      <c r="D270" s="45">
        <f t="shared" si="38"/>
        <v>1.8456666666666666</v>
      </c>
      <c r="E270" s="45">
        <f t="shared" si="39"/>
        <v>1.8269999999999997</v>
      </c>
      <c r="F270" s="46">
        <f t="shared" si="33"/>
        <v>1.8451660053035164</v>
      </c>
      <c r="I270" s="45">
        <f t="shared" si="32"/>
        <v>1.8929999999999998</v>
      </c>
      <c r="J270" s="45">
        <f t="shared" si="34"/>
        <v>1.875</v>
      </c>
      <c r="K270" s="45">
        <f t="shared" si="37"/>
        <v>1.8567499999999999</v>
      </c>
      <c r="L270">
        <f t="shared" si="35"/>
        <v>1.8451660053035164</v>
      </c>
    </row>
    <row r="271" spans="1:12">
      <c r="A271" s="41">
        <v>38397</v>
      </c>
      <c r="B271" s="42">
        <v>1.8730000000000002</v>
      </c>
      <c r="C271" s="45">
        <f t="shared" si="36"/>
        <v>1.8929999999999998</v>
      </c>
      <c r="D271" s="45">
        <f t="shared" si="38"/>
        <v>1.875</v>
      </c>
      <c r="E271" s="45">
        <f t="shared" si="39"/>
        <v>1.8567499999999999</v>
      </c>
      <c r="F271" s="46">
        <f t="shared" si="33"/>
        <v>1.8496494047731649</v>
      </c>
      <c r="I271" s="45">
        <f t="shared" si="32"/>
        <v>1.8815</v>
      </c>
      <c r="J271" s="45">
        <f t="shared" si="34"/>
        <v>1.8863333333333332</v>
      </c>
      <c r="K271" s="45">
        <f t="shared" si="37"/>
        <v>1.8745000000000001</v>
      </c>
      <c r="L271">
        <f t="shared" si="35"/>
        <v>1.8496494047731649</v>
      </c>
    </row>
    <row r="272" spans="1:12">
      <c r="A272" s="41">
        <v>38404</v>
      </c>
      <c r="B272" s="42">
        <v>1.8780000000000001</v>
      </c>
      <c r="C272" s="45">
        <f t="shared" si="36"/>
        <v>1.8815</v>
      </c>
      <c r="D272" s="45">
        <f t="shared" si="38"/>
        <v>1.8863333333333332</v>
      </c>
      <c r="E272" s="45">
        <f t="shared" si="39"/>
        <v>1.8745000000000001</v>
      </c>
      <c r="F272" s="46">
        <f t="shared" si="33"/>
        <v>1.8519844642958485</v>
      </c>
      <c r="I272" s="45">
        <f t="shared" si="32"/>
        <v>1.8755000000000002</v>
      </c>
      <c r="J272" s="45">
        <f t="shared" si="34"/>
        <v>1.8803333333333334</v>
      </c>
      <c r="K272" s="45">
        <f t="shared" si="37"/>
        <v>1.88425</v>
      </c>
      <c r="L272">
        <f t="shared" si="35"/>
        <v>1.8519844642958485</v>
      </c>
    </row>
    <row r="273" spans="1:12">
      <c r="A273" s="41">
        <v>38411</v>
      </c>
      <c r="B273" s="42">
        <v>1.9040000000000001</v>
      </c>
      <c r="C273" s="45">
        <f t="shared" si="36"/>
        <v>1.8755000000000002</v>
      </c>
      <c r="D273" s="45">
        <f t="shared" si="38"/>
        <v>1.8803333333333334</v>
      </c>
      <c r="E273" s="45">
        <f t="shared" si="39"/>
        <v>1.88425</v>
      </c>
      <c r="F273" s="46">
        <f t="shared" si="33"/>
        <v>1.8545860178662636</v>
      </c>
      <c r="I273" s="45">
        <f t="shared" si="32"/>
        <v>1.891</v>
      </c>
      <c r="J273" s="45">
        <f t="shared" si="34"/>
        <v>1.885</v>
      </c>
      <c r="K273" s="45">
        <f t="shared" si="37"/>
        <v>1.88625</v>
      </c>
      <c r="L273">
        <f t="shared" si="35"/>
        <v>1.8545860178662636</v>
      </c>
    </row>
    <row r="274" spans="1:12">
      <c r="A274" s="41">
        <v>38418</v>
      </c>
      <c r="B274" s="42">
        <v>1.9790000000000001</v>
      </c>
      <c r="C274" s="45">
        <f t="shared" si="36"/>
        <v>1.891</v>
      </c>
      <c r="D274" s="45">
        <f t="shared" si="38"/>
        <v>1.885</v>
      </c>
      <c r="E274" s="45">
        <f t="shared" si="39"/>
        <v>1.88625</v>
      </c>
      <c r="F274" s="46">
        <f t="shared" si="33"/>
        <v>1.8595274160796373</v>
      </c>
      <c r="I274" s="45">
        <f t="shared" si="32"/>
        <v>1.9415</v>
      </c>
      <c r="J274" s="45">
        <f t="shared" si="34"/>
        <v>1.9203333333333334</v>
      </c>
      <c r="K274" s="45">
        <f t="shared" si="37"/>
        <v>1.9085000000000001</v>
      </c>
      <c r="L274">
        <f t="shared" si="35"/>
        <v>1.8595274160796373</v>
      </c>
    </row>
    <row r="275" spans="1:12">
      <c r="A275" s="41">
        <v>38425</v>
      </c>
      <c r="B275" s="42">
        <v>2.0390000000000001</v>
      </c>
      <c r="C275" s="45">
        <f t="shared" si="36"/>
        <v>1.9415</v>
      </c>
      <c r="D275" s="45">
        <f t="shared" si="38"/>
        <v>1.9203333333333334</v>
      </c>
      <c r="E275" s="45">
        <f t="shared" si="39"/>
        <v>1.9085000000000001</v>
      </c>
      <c r="F275" s="46">
        <f t="shared" si="33"/>
        <v>1.8714746744716737</v>
      </c>
      <c r="I275" s="45">
        <f t="shared" si="32"/>
        <v>2.0090000000000003</v>
      </c>
      <c r="J275" s="45">
        <f t="shared" si="34"/>
        <v>1.9740000000000002</v>
      </c>
      <c r="K275" s="45">
        <f t="shared" si="37"/>
        <v>1.9500000000000002</v>
      </c>
      <c r="L275">
        <f t="shared" si="35"/>
        <v>1.8714746744716737</v>
      </c>
    </row>
    <row r="276" spans="1:12">
      <c r="A276" s="41">
        <v>38432</v>
      </c>
      <c r="B276" s="42">
        <v>2.0950000000000002</v>
      </c>
      <c r="C276" s="45">
        <f t="shared" si="36"/>
        <v>2.0090000000000003</v>
      </c>
      <c r="D276" s="45">
        <f t="shared" si="38"/>
        <v>1.9740000000000002</v>
      </c>
      <c r="E276" s="45">
        <f t="shared" si="39"/>
        <v>1.9500000000000002</v>
      </c>
      <c r="F276" s="46">
        <f t="shared" si="33"/>
        <v>1.8882272070245063</v>
      </c>
      <c r="I276" s="45">
        <f t="shared" si="32"/>
        <v>2.0670000000000002</v>
      </c>
      <c r="J276" s="45">
        <f t="shared" si="34"/>
        <v>2.037666666666667</v>
      </c>
      <c r="K276" s="45">
        <f t="shared" si="37"/>
        <v>2.0042500000000003</v>
      </c>
      <c r="L276">
        <f t="shared" si="35"/>
        <v>1.8882272070245063</v>
      </c>
    </row>
    <row r="277" spans="1:12">
      <c r="A277" s="41">
        <v>38439</v>
      </c>
      <c r="B277" s="42">
        <v>2.137</v>
      </c>
      <c r="C277" s="45">
        <f t="shared" si="36"/>
        <v>2.0670000000000002</v>
      </c>
      <c r="D277" s="45">
        <f t="shared" si="38"/>
        <v>2.037666666666667</v>
      </c>
      <c r="E277" s="45">
        <f t="shared" si="39"/>
        <v>2.0042500000000003</v>
      </c>
      <c r="F277" s="46">
        <f t="shared" si="33"/>
        <v>1.9089044863220557</v>
      </c>
      <c r="I277" s="45">
        <f t="shared" si="32"/>
        <v>2.1160000000000001</v>
      </c>
      <c r="J277" s="45">
        <f t="shared" si="34"/>
        <v>2.0903333333333336</v>
      </c>
      <c r="K277" s="45">
        <f t="shared" si="37"/>
        <v>2.0625000000000004</v>
      </c>
      <c r="L277">
        <f t="shared" si="35"/>
        <v>1.9089044863220557</v>
      </c>
    </row>
    <row r="278" spans="1:12">
      <c r="A278" s="41">
        <v>38446</v>
      </c>
      <c r="B278" s="42">
        <v>2.1959999999999997</v>
      </c>
      <c r="C278" s="45">
        <f t="shared" si="36"/>
        <v>2.1160000000000001</v>
      </c>
      <c r="D278" s="45">
        <f t="shared" si="38"/>
        <v>2.0903333333333336</v>
      </c>
      <c r="E278" s="45">
        <f t="shared" si="39"/>
        <v>2.0625000000000004</v>
      </c>
      <c r="F278" s="46">
        <f t="shared" si="33"/>
        <v>1.9317140376898501</v>
      </c>
      <c r="I278" s="45">
        <f t="shared" si="32"/>
        <v>2.1665000000000001</v>
      </c>
      <c r="J278" s="45">
        <f t="shared" si="34"/>
        <v>2.1426666666666665</v>
      </c>
      <c r="K278" s="45">
        <f t="shared" si="37"/>
        <v>2.1167500000000001</v>
      </c>
      <c r="L278">
        <f t="shared" si="35"/>
        <v>1.9317140376898501</v>
      </c>
    </row>
    <row r="279" spans="1:12">
      <c r="A279" s="41">
        <v>38453</v>
      </c>
      <c r="B279" s="42">
        <v>2.2509999999999999</v>
      </c>
      <c r="C279" s="45">
        <f t="shared" si="36"/>
        <v>2.1665000000000001</v>
      </c>
      <c r="D279" s="45">
        <f t="shared" si="38"/>
        <v>2.1426666666666665</v>
      </c>
      <c r="E279" s="45">
        <f t="shared" si="39"/>
        <v>2.1167500000000001</v>
      </c>
      <c r="F279" s="46">
        <f t="shared" si="33"/>
        <v>1.9581426339208652</v>
      </c>
      <c r="I279" s="45">
        <f t="shared" si="32"/>
        <v>2.2234999999999996</v>
      </c>
      <c r="J279" s="45">
        <f t="shared" si="34"/>
        <v>2.1946666666666665</v>
      </c>
      <c r="K279" s="45">
        <f t="shared" si="37"/>
        <v>2.1697500000000001</v>
      </c>
      <c r="L279">
        <f t="shared" si="35"/>
        <v>1.9581426339208652</v>
      </c>
    </row>
    <row r="280" spans="1:12">
      <c r="A280" s="41">
        <v>38460</v>
      </c>
      <c r="B280" s="42">
        <v>2.198</v>
      </c>
      <c r="C280" s="45">
        <f t="shared" si="36"/>
        <v>2.2234999999999996</v>
      </c>
      <c r="D280" s="45">
        <f t="shared" si="38"/>
        <v>2.1946666666666665</v>
      </c>
      <c r="E280" s="45">
        <f t="shared" si="39"/>
        <v>2.1697500000000001</v>
      </c>
      <c r="F280" s="46">
        <f t="shared" si="33"/>
        <v>1.9874283705287787</v>
      </c>
      <c r="I280" s="45">
        <f t="shared" si="32"/>
        <v>2.2244999999999999</v>
      </c>
      <c r="J280" s="45">
        <f t="shared" si="34"/>
        <v>2.2149999999999999</v>
      </c>
      <c r="K280" s="45">
        <f t="shared" si="37"/>
        <v>2.1955</v>
      </c>
      <c r="L280">
        <f t="shared" si="35"/>
        <v>1.9874283705287787</v>
      </c>
    </row>
    <row r="281" spans="1:12">
      <c r="A281" s="41">
        <v>38467</v>
      </c>
      <c r="B281" s="42">
        <v>2.1970000000000001</v>
      </c>
      <c r="C281" s="45">
        <f t="shared" si="36"/>
        <v>2.2244999999999999</v>
      </c>
      <c r="D281" s="45">
        <f t="shared" si="38"/>
        <v>2.2149999999999999</v>
      </c>
      <c r="E281" s="45">
        <f t="shared" si="39"/>
        <v>2.1955</v>
      </c>
      <c r="F281" s="46">
        <f t="shared" si="33"/>
        <v>2.0084855334759011</v>
      </c>
      <c r="I281" s="45">
        <f t="shared" si="32"/>
        <v>2.1974999999999998</v>
      </c>
      <c r="J281" s="45">
        <f t="shared" si="34"/>
        <v>2.2153333333333332</v>
      </c>
      <c r="K281" s="45">
        <f t="shared" si="37"/>
        <v>2.2104999999999997</v>
      </c>
      <c r="L281">
        <f t="shared" si="35"/>
        <v>2.0084855334759011</v>
      </c>
    </row>
    <row r="282" spans="1:12">
      <c r="A282" s="41">
        <v>38474</v>
      </c>
      <c r="B282" s="42">
        <v>2.1909999999999998</v>
      </c>
      <c r="C282" s="45">
        <f t="shared" si="36"/>
        <v>2.1974999999999998</v>
      </c>
      <c r="D282" s="45">
        <f t="shared" si="38"/>
        <v>2.2153333333333332</v>
      </c>
      <c r="E282" s="45">
        <f t="shared" si="39"/>
        <v>2.2104999999999997</v>
      </c>
      <c r="F282" s="46">
        <f t="shared" si="33"/>
        <v>2.027336980128311</v>
      </c>
      <c r="I282" s="45">
        <f t="shared" si="32"/>
        <v>2.194</v>
      </c>
      <c r="J282" s="45">
        <f t="shared" si="34"/>
        <v>2.1953333333333331</v>
      </c>
      <c r="K282" s="45">
        <f t="shared" si="37"/>
        <v>2.2092499999999999</v>
      </c>
      <c r="L282">
        <f t="shared" si="35"/>
        <v>2.027336980128311</v>
      </c>
    </row>
    <row r="283" spans="1:12">
      <c r="A283" s="41">
        <v>38481</v>
      </c>
      <c r="B283" s="42">
        <v>2.137</v>
      </c>
      <c r="C283" s="45">
        <f t="shared" si="36"/>
        <v>2.194</v>
      </c>
      <c r="D283" s="45">
        <f t="shared" si="38"/>
        <v>2.1953333333333331</v>
      </c>
      <c r="E283" s="45">
        <f t="shared" si="39"/>
        <v>2.2092499999999999</v>
      </c>
      <c r="F283" s="46">
        <f t="shared" si="33"/>
        <v>2.0437032821154797</v>
      </c>
      <c r="I283" s="45">
        <f t="shared" si="32"/>
        <v>2.1639999999999997</v>
      </c>
      <c r="J283" s="45">
        <f t="shared" si="34"/>
        <v>2.1750000000000003</v>
      </c>
      <c r="K283" s="45">
        <f t="shared" si="37"/>
        <v>2.1807499999999997</v>
      </c>
      <c r="L283">
        <f t="shared" si="35"/>
        <v>2.0437032821154797</v>
      </c>
    </row>
    <row r="284" spans="1:12">
      <c r="A284" s="41">
        <v>38488</v>
      </c>
      <c r="B284" s="42">
        <v>2.1160000000000001</v>
      </c>
      <c r="C284" s="45">
        <f t="shared" si="36"/>
        <v>2.1639999999999997</v>
      </c>
      <c r="D284" s="45">
        <f t="shared" si="38"/>
        <v>2.1750000000000003</v>
      </c>
      <c r="E284" s="45">
        <f t="shared" si="39"/>
        <v>2.1807499999999997</v>
      </c>
      <c r="F284" s="46">
        <f t="shared" si="33"/>
        <v>2.0530329539039318</v>
      </c>
      <c r="I284" s="45">
        <f t="shared" si="32"/>
        <v>2.1265000000000001</v>
      </c>
      <c r="J284" s="45">
        <f t="shared" si="34"/>
        <v>2.1479999999999997</v>
      </c>
      <c r="K284" s="45">
        <f t="shared" si="37"/>
        <v>2.16025</v>
      </c>
      <c r="L284">
        <f t="shared" si="35"/>
        <v>2.0530329539039318</v>
      </c>
    </row>
    <row r="285" spans="1:12">
      <c r="A285" s="41">
        <v>38495</v>
      </c>
      <c r="B285" s="42">
        <v>2.077</v>
      </c>
      <c r="C285" s="45">
        <f t="shared" si="36"/>
        <v>2.1265000000000001</v>
      </c>
      <c r="D285" s="45">
        <f t="shared" si="38"/>
        <v>2.1479999999999997</v>
      </c>
      <c r="E285" s="45">
        <f t="shared" si="39"/>
        <v>2.16025</v>
      </c>
      <c r="F285" s="46">
        <f t="shared" si="33"/>
        <v>2.0593296585135388</v>
      </c>
      <c r="I285" s="45">
        <f t="shared" si="32"/>
        <v>2.0964999999999998</v>
      </c>
      <c r="J285" s="45">
        <f t="shared" si="34"/>
        <v>2.11</v>
      </c>
      <c r="K285" s="45">
        <f t="shared" si="37"/>
        <v>2.1302499999999998</v>
      </c>
      <c r="L285">
        <f t="shared" si="35"/>
        <v>2.0593296585135388</v>
      </c>
    </row>
    <row r="286" spans="1:12">
      <c r="A286" s="41">
        <v>38502</v>
      </c>
      <c r="B286" s="42">
        <v>2.0510000000000002</v>
      </c>
      <c r="C286" s="45">
        <f t="shared" si="36"/>
        <v>2.0964999999999998</v>
      </c>
      <c r="D286" s="45">
        <f t="shared" si="38"/>
        <v>2.11</v>
      </c>
      <c r="E286" s="45">
        <f t="shared" si="39"/>
        <v>2.1302499999999998</v>
      </c>
      <c r="F286" s="46">
        <f t="shared" si="33"/>
        <v>2.061096692662185</v>
      </c>
      <c r="I286" s="45">
        <f t="shared" si="32"/>
        <v>2.0640000000000001</v>
      </c>
      <c r="J286" s="45">
        <f t="shared" si="34"/>
        <v>2.0813333333333333</v>
      </c>
      <c r="K286" s="45">
        <f t="shared" si="37"/>
        <v>2.0952500000000001</v>
      </c>
      <c r="L286">
        <f t="shared" si="35"/>
        <v>2.061096692662185</v>
      </c>
    </row>
    <row r="287" spans="1:12">
      <c r="A287" s="41">
        <v>38509</v>
      </c>
      <c r="B287" s="42">
        <v>2.0780000000000003</v>
      </c>
      <c r="C287" s="45">
        <f t="shared" si="36"/>
        <v>2.0640000000000001</v>
      </c>
      <c r="D287" s="45">
        <f t="shared" si="38"/>
        <v>2.0813333333333333</v>
      </c>
      <c r="E287" s="45">
        <f t="shared" si="39"/>
        <v>2.0952500000000001</v>
      </c>
      <c r="F287" s="46">
        <f t="shared" si="33"/>
        <v>2.0600870233959663</v>
      </c>
      <c r="I287" s="45">
        <f t="shared" si="32"/>
        <v>2.0645000000000002</v>
      </c>
      <c r="J287" s="45">
        <f t="shared" si="34"/>
        <v>2.0686666666666667</v>
      </c>
      <c r="K287" s="45">
        <f t="shared" si="37"/>
        <v>2.0804999999999998</v>
      </c>
      <c r="L287">
        <f t="shared" si="35"/>
        <v>2.0600870233959663</v>
      </c>
    </row>
    <row r="288" spans="1:12">
      <c r="A288" s="41">
        <v>38516</v>
      </c>
      <c r="B288" s="42">
        <v>2.0990000000000002</v>
      </c>
      <c r="C288" s="45">
        <f t="shared" si="36"/>
        <v>2.0645000000000002</v>
      </c>
      <c r="D288" s="45">
        <f t="shared" si="38"/>
        <v>2.0686666666666667</v>
      </c>
      <c r="E288" s="45">
        <f t="shared" si="39"/>
        <v>2.0804999999999998</v>
      </c>
      <c r="F288" s="46">
        <f t="shared" si="33"/>
        <v>2.0618783210563696</v>
      </c>
      <c r="I288" s="45">
        <f t="shared" si="32"/>
        <v>2.0885000000000002</v>
      </c>
      <c r="J288" s="45">
        <f t="shared" si="34"/>
        <v>2.0760000000000001</v>
      </c>
      <c r="K288" s="45">
        <f t="shared" si="37"/>
        <v>2.0762499999999999</v>
      </c>
      <c r="L288">
        <f t="shared" si="35"/>
        <v>2.0618783210563696</v>
      </c>
    </row>
    <row r="289" spans="1:12">
      <c r="A289" s="41">
        <v>38523</v>
      </c>
      <c r="B289" s="42">
        <v>2.1280000000000001</v>
      </c>
      <c r="C289" s="45">
        <f t="shared" si="36"/>
        <v>2.0885000000000002</v>
      </c>
      <c r="D289" s="45">
        <f t="shared" si="38"/>
        <v>2.0760000000000001</v>
      </c>
      <c r="E289" s="45">
        <f t="shared" si="39"/>
        <v>2.0762499999999999</v>
      </c>
      <c r="F289" s="46">
        <f t="shared" si="33"/>
        <v>2.0655904889507326</v>
      </c>
      <c r="I289" s="45">
        <f t="shared" si="32"/>
        <v>2.1135000000000002</v>
      </c>
      <c r="J289" s="45">
        <f t="shared" si="34"/>
        <v>2.101666666666667</v>
      </c>
      <c r="K289" s="45">
        <f t="shared" si="37"/>
        <v>2.0890000000000004</v>
      </c>
      <c r="L289">
        <f t="shared" si="35"/>
        <v>2.0655904889507326</v>
      </c>
    </row>
    <row r="290" spans="1:12">
      <c r="A290" s="41">
        <v>38530</v>
      </c>
      <c r="B290" s="42">
        <v>2.1859999999999999</v>
      </c>
      <c r="C290" s="45">
        <f t="shared" si="36"/>
        <v>2.1135000000000002</v>
      </c>
      <c r="D290" s="45">
        <f t="shared" si="38"/>
        <v>2.101666666666667</v>
      </c>
      <c r="E290" s="45">
        <f t="shared" si="39"/>
        <v>2.0890000000000004</v>
      </c>
      <c r="F290" s="46">
        <f t="shared" si="33"/>
        <v>2.0718314400556594</v>
      </c>
      <c r="I290" s="45">
        <f t="shared" si="32"/>
        <v>2.157</v>
      </c>
      <c r="J290" s="45">
        <f t="shared" si="34"/>
        <v>2.1376666666666666</v>
      </c>
      <c r="K290" s="45">
        <f t="shared" si="37"/>
        <v>2.1227499999999999</v>
      </c>
      <c r="L290">
        <f t="shared" si="35"/>
        <v>2.0718314400556594</v>
      </c>
    </row>
    <row r="291" spans="1:12">
      <c r="A291" s="41">
        <v>38537</v>
      </c>
      <c r="B291" s="42">
        <v>2.1890000000000001</v>
      </c>
      <c r="C291" s="45">
        <f t="shared" si="36"/>
        <v>2.157</v>
      </c>
      <c r="D291" s="45">
        <f t="shared" si="38"/>
        <v>2.1376666666666666</v>
      </c>
      <c r="E291" s="45">
        <f t="shared" si="39"/>
        <v>2.1227499999999999</v>
      </c>
      <c r="F291" s="46">
        <f t="shared" si="33"/>
        <v>2.0832482960500935</v>
      </c>
      <c r="I291" s="45">
        <f t="shared" si="32"/>
        <v>2.1875</v>
      </c>
      <c r="J291" s="45">
        <f t="shared" si="34"/>
        <v>2.1676666666666669</v>
      </c>
      <c r="K291" s="45">
        <f t="shared" si="37"/>
        <v>2.1505000000000001</v>
      </c>
      <c r="L291">
        <f t="shared" si="35"/>
        <v>2.0832482960500935</v>
      </c>
    </row>
    <row r="292" spans="1:12">
      <c r="A292" s="41">
        <v>38544</v>
      </c>
      <c r="B292" s="42">
        <v>2.2919999999999998</v>
      </c>
      <c r="C292" s="45">
        <f t="shared" si="36"/>
        <v>2.1875</v>
      </c>
      <c r="D292" s="45">
        <f t="shared" si="38"/>
        <v>2.1676666666666669</v>
      </c>
      <c r="E292" s="45">
        <f t="shared" si="39"/>
        <v>2.1505000000000001</v>
      </c>
      <c r="F292" s="46">
        <f t="shared" si="33"/>
        <v>2.0938234664450843</v>
      </c>
      <c r="I292" s="45">
        <f t="shared" si="32"/>
        <v>2.2404999999999999</v>
      </c>
      <c r="J292" s="45">
        <f t="shared" si="34"/>
        <v>2.2223333333333333</v>
      </c>
      <c r="K292" s="45">
        <f t="shared" si="37"/>
        <v>2.19875</v>
      </c>
      <c r="L292">
        <f t="shared" si="35"/>
        <v>2.0938234664450843</v>
      </c>
    </row>
    <row r="293" spans="1:12">
      <c r="A293" s="41">
        <v>38551</v>
      </c>
      <c r="B293" s="42">
        <v>2.2719999999999998</v>
      </c>
      <c r="C293" s="45">
        <f t="shared" si="36"/>
        <v>2.2404999999999999</v>
      </c>
      <c r="D293" s="45">
        <f t="shared" si="38"/>
        <v>2.2223333333333333</v>
      </c>
      <c r="E293" s="45">
        <f t="shared" si="39"/>
        <v>2.19875</v>
      </c>
      <c r="F293" s="46">
        <f t="shared" si="33"/>
        <v>2.113641119800576</v>
      </c>
      <c r="I293" s="45">
        <f t="shared" si="32"/>
        <v>2.282</v>
      </c>
      <c r="J293" s="45">
        <f t="shared" si="34"/>
        <v>2.2509999999999999</v>
      </c>
      <c r="K293" s="45">
        <f t="shared" si="37"/>
        <v>2.23475</v>
      </c>
      <c r="L293">
        <f t="shared" si="35"/>
        <v>2.113641119800576</v>
      </c>
    </row>
    <row r="294" spans="1:12">
      <c r="A294" s="41">
        <v>38558</v>
      </c>
      <c r="B294" s="42">
        <v>2.2349999999999999</v>
      </c>
      <c r="C294" s="45">
        <f t="shared" si="36"/>
        <v>2.282</v>
      </c>
      <c r="D294" s="45">
        <f t="shared" si="38"/>
        <v>2.2509999999999999</v>
      </c>
      <c r="E294" s="45">
        <f t="shared" si="39"/>
        <v>2.23475</v>
      </c>
      <c r="F294" s="46">
        <f t="shared" si="33"/>
        <v>2.1294770078205185</v>
      </c>
      <c r="I294" s="45">
        <f t="shared" si="32"/>
        <v>2.2534999999999998</v>
      </c>
      <c r="J294" s="45">
        <f t="shared" si="34"/>
        <v>2.2663333333333333</v>
      </c>
      <c r="K294" s="45">
        <f t="shared" si="37"/>
        <v>2.2469999999999999</v>
      </c>
      <c r="L294">
        <f t="shared" si="35"/>
        <v>2.1294770078205185</v>
      </c>
    </row>
    <row r="295" spans="1:12">
      <c r="A295" s="41">
        <v>38565</v>
      </c>
      <c r="B295" s="42">
        <v>2.2389999999999999</v>
      </c>
      <c r="C295" s="45">
        <f t="shared" si="36"/>
        <v>2.2534999999999998</v>
      </c>
      <c r="D295" s="45">
        <f t="shared" si="38"/>
        <v>2.2663333333333333</v>
      </c>
      <c r="E295" s="45">
        <f t="shared" si="39"/>
        <v>2.2469999999999999</v>
      </c>
      <c r="F295" s="46">
        <f t="shared" si="33"/>
        <v>2.1400293070384668</v>
      </c>
      <c r="I295" s="45">
        <f t="shared" si="32"/>
        <v>2.2370000000000001</v>
      </c>
      <c r="J295" s="45">
        <f t="shared" si="34"/>
        <v>2.2486666666666664</v>
      </c>
      <c r="K295" s="45">
        <f t="shared" si="37"/>
        <v>2.2595000000000001</v>
      </c>
      <c r="L295">
        <f t="shared" si="35"/>
        <v>2.1400293070384668</v>
      </c>
    </row>
    <row r="296" spans="1:12">
      <c r="A296" s="41">
        <v>38572</v>
      </c>
      <c r="B296" s="42">
        <v>2.323</v>
      </c>
      <c r="C296" s="45">
        <f t="shared" si="36"/>
        <v>2.2370000000000001</v>
      </c>
      <c r="D296" s="45">
        <f t="shared" si="38"/>
        <v>2.2486666666666664</v>
      </c>
      <c r="E296" s="45">
        <f t="shared" si="39"/>
        <v>2.2595000000000001</v>
      </c>
      <c r="F296" s="46">
        <f t="shared" si="33"/>
        <v>2.1499263763346201</v>
      </c>
      <c r="I296" s="45">
        <f t="shared" si="32"/>
        <v>2.2809999999999997</v>
      </c>
      <c r="J296" s="45">
        <f t="shared" si="34"/>
        <v>2.2656666666666667</v>
      </c>
      <c r="K296" s="45">
        <f t="shared" si="37"/>
        <v>2.2672499999999998</v>
      </c>
      <c r="L296">
        <f t="shared" si="35"/>
        <v>2.1499263763346201</v>
      </c>
    </row>
    <row r="297" spans="1:12">
      <c r="A297" s="41">
        <v>38579</v>
      </c>
      <c r="B297" s="42">
        <v>2.5190000000000001</v>
      </c>
      <c r="C297" s="45">
        <f t="shared" si="36"/>
        <v>2.2809999999999997</v>
      </c>
      <c r="D297" s="45">
        <f t="shared" si="38"/>
        <v>2.2656666666666667</v>
      </c>
      <c r="E297" s="45">
        <f t="shared" si="39"/>
        <v>2.2672499999999998</v>
      </c>
      <c r="F297" s="46">
        <f t="shared" si="33"/>
        <v>2.1672337387011584</v>
      </c>
      <c r="I297" s="45">
        <f t="shared" si="32"/>
        <v>2.4210000000000003</v>
      </c>
      <c r="J297" s="45">
        <f t="shared" si="34"/>
        <v>2.3603333333333332</v>
      </c>
      <c r="K297" s="45">
        <f t="shared" si="37"/>
        <v>2.3290000000000002</v>
      </c>
      <c r="L297">
        <f t="shared" si="35"/>
        <v>2.1672337387011584</v>
      </c>
    </row>
    <row r="298" spans="1:12">
      <c r="A298" s="41">
        <v>38586</v>
      </c>
      <c r="B298" s="42">
        <v>2.5830000000000002</v>
      </c>
      <c r="C298" s="45">
        <f t="shared" si="36"/>
        <v>2.4210000000000003</v>
      </c>
      <c r="D298" s="45">
        <f t="shared" si="38"/>
        <v>2.3603333333333332</v>
      </c>
      <c r="E298" s="45">
        <f t="shared" si="39"/>
        <v>2.3290000000000002</v>
      </c>
      <c r="F298" s="46">
        <f t="shared" si="33"/>
        <v>2.2024103648310427</v>
      </c>
      <c r="I298" s="45">
        <f t="shared" si="32"/>
        <v>2.5510000000000002</v>
      </c>
      <c r="J298" s="45">
        <f t="shared" si="34"/>
        <v>2.4750000000000001</v>
      </c>
      <c r="K298" s="45">
        <f t="shared" si="37"/>
        <v>2.4159999999999999</v>
      </c>
      <c r="L298">
        <f t="shared" si="35"/>
        <v>2.2024103648310427</v>
      </c>
    </row>
    <row r="299" spans="1:12">
      <c r="A299" s="41">
        <v>38593</v>
      </c>
      <c r="B299" s="42">
        <v>2.5810000000000004</v>
      </c>
      <c r="C299" s="45">
        <f t="shared" si="36"/>
        <v>2.5510000000000002</v>
      </c>
      <c r="D299" s="45">
        <f t="shared" si="38"/>
        <v>2.4750000000000001</v>
      </c>
      <c r="E299" s="45">
        <f t="shared" si="39"/>
        <v>2.4159999999999999</v>
      </c>
      <c r="F299" s="46">
        <f t="shared" si="33"/>
        <v>2.2404693283479387</v>
      </c>
      <c r="I299" s="45">
        <f t="shared" si="32"/>
        <v>2.5820000000000003</v>
      </c>
      <c r="J299" s="45">
        <f t="shared" si="34"/>
        <v>2.5610000000000004</v>
      </c>
      <c r="K299" s="45">
        <f t="shared" si="37"/>
        <v>2.5015000000000001</v>
      </c>
      <c r="L299">
        <f t="shared" si="35"/>
        <v>2.2404693283479387</v>
      </c>
    </row>
    <row r="300" spans="1:12">
      <c r="A300" s="41">
        <v>38600</v>
      </c>
      <c r="B300" s="42">
        <v>3.0369999999999999</v>
      </c>
      <c r="C300" s="45">
        <f t="shared" si="36"/>
        <v>2.5820000000000003</v>
      </c>
      <c r="D300" s="45">
        <f t="shared" si="38"/>
        <v>2.5610000000000004</v>
      </c>
      <c r="E300" s="45">
        <f t="shared" si="39"/>
        <v>2.5015000000000001</v>
      </c>
      <c r="F300" s="46">
        <f t="shared" si="33"/>
        <v>2.2745223955131451</v>
      </c>
      <c r="I300" s="45">
        <f t="shared" si="32"/>
        <v>2.8090000000000002</v>
      </c>
      <c r="J300" s="45">
        <f t="shared" si="34"/>
        <v>2.7336666666666667</v>
      </c>
      <c r="K300" s="45">
        <f t="shared" si="37"/>
        <v>2.68</v>
      </c>
      <c r="L300">
        <f t="shared" si="35"/>
        <v>2.2745223955131451</v>
      </c>
    </row>
    <row r="301" spans="1:12">
      <c r="A301" s="41">
        <v>38607</v>
      </c>
      <c r="B301" s="42">
        <v>2.9119999999999999</v>
      </c>
      <c r="C301" s="45">
        <f t="shared" si="36"/>
        <v>2.8090000000000002</v>
      </c>
      <c r="D301" s="45">
        <f t="shared" si="38"/>
        <v>2.7336666666666667</v>
      </c>
      <c r="E301" s="45">
        <f t="shared" si="39"/>
        <v>2.68</v>
      </c>
      <c r="F301" s="46">
        <f t="shared" si="33"/>
        <v>2.3507701559618308</v>
      </c>
      <c r="I301" s="45">
        <f t="shared" si="32"/>
        <v>2.9744999999999999</v>
      </c>
      <c r="J301" s="45">
        <f t="shared" si="34"/>
        <v>2.8433333333333337</v>
      </c>
      <c r="K301" s="45">
        <f t="shared" si="37"/>
        <v>2.7782499999999999</v>
      </c>
      <c r="L301">
        <f t="shared" si="35"/>
        <v>2.3507701559618308</v>
      </c>
    </row>
    <row r="302" spans="1:12">
      <c r="A302" s="41">
        <v>38614</v>
      </c>
      <c r="B302" s="42">
        <v>2.73</v>
      </c>
      <c r="C302" s="45">
        <f t="shared" si="36"/>
        <v>2.9744999999999999</v>
      </c>
      <c r="D302" s="45">
        <f t="shared" si="38"/>
        <v>2.8433333333333337</v>
      </c>
      <c r="E302" s="45">
        <f t="shared" si="39"/>
        <v>2.7782499999999999</v>
      </c>
      <c r="F302" s="46">
        <f t="shared" si="33"/>
        <v>2.4068931403656477</v>
      </c>
      <c r="I302" s="45">
        <f t="shared" si="32"/>
        <v>2.8209999999999997</v>
      </c>
      <c r="J302" s="45">
        <f t="shared" si="34"/>
        <v>2.8930000000000002</v>
      </c>
      <c r="K302" s="45">
        <f t="shared" si="37"/>
        <v>2.8150000000000004</v>
      </c>
      <c r="L302">
        <f t="shared" si="35"/>
        <v>2.4068931403656477</v>
      </c>
    </row>
    <row r="303" spans="1:12">
      <c r="A303" s="41">
        <v>38621</v>
      </c>
      <c r="B303" s="42">
        <v>2.7669999999999999</v>
      </c>
      <c r="C303" s="45">
        <f t="shared" si="36"/>
        <v>2.8209999999999997</v>
      </c>
      <c r="D303" s="45">
        <f t="shared" si="38"/>
        <v>2.8930000000000002</v>
      </c>
      <c r="E303" s="45">
        <f t="shared" si="39"/>
        <v>2.8150000000000004</v>
      </c>
      <c r="F303" s="46">
        <f t="shared" si="33"/>
        <v>2.4392038263290829</v>
      </c>
      <c r="I303" s="45">
        <f t="shared" si="32"/>
        <v>2.7484999999999999</v>
      </c>
      <c r="J303" s="45">
        <f t="shared" si="34"/>
        <v>2.8029999999999995</v>
      </c>
      <c r="K303" s="45">
        <f t="shared" si="37"/>
        <v>2.8614999999999999</v>
      </c>
      <c r="L303">
        <f t="shared" si="35"/>
        <v>2.4392038263290829</v>
      </c>
    </row>
    <row r="304" spans="1:12">
      <c r="A304" s="41">
        <v>38628</v>
      </c>
      <c r="B304" s="42">
        <v>2.9219999999999997</v>
      </c>
      <c r="C304" s="45">
        <f t="shared" si="36"/>
        <v>2.7484999999999999</v>
      </c>
      <c r="D304" s="45">
        <f t="shared" si="38"/>
        <v>2.8029999999999995</v>
      </c>
      <c r="E304" s="45">
        <f t="shared" si="39"/>
        <v>2.8614999999999999</v>
      </c>
      <c r="F304" s="46">
        <f t="shared" si="33"/>
        <v>2.4719834436961747</v>
      </c>
      <c r="I304" s="45">
        <f t="shared" si="32"/>
        <v>2.8445</v>
      </c>
      <c r="J304" s="45">
        <f t="shared" si="34"/>
        <v>2.8063333333333333</v>
      </c>
      <c r="K304" s="45">
        <f t="shared" si="37"/>
        <v>2.8327499999999999</v>
      </c>
      <c r="L304">
        <f t="shared" si="35"/>
        <v>2.4719834436961747</v>
      </c>
    </row>
    <row r="305" spans="1:12">
      <c r="A305" s="41">
        <v>38635</v>
      </c>
      <c r="B305" s="42">
        <v>2.8280000000000003</v>
      </c>
      <c r="C305" s="45">
        <f t="shared" si="36"/>
        <v>2.8445</v>
      </c>
      <c r="D305" s="45">
        <f t="shared" si="38"/>
        <v>2.8063333333333333</v>
      </c>
      <c r="E305" s="45">
        <f t="shared" si="39"/>
        <v>2.8327499999999999</v>
      </c>
      <c r="F305" s="46">
        <f t="shared" si="33"/>
        <v>2.5169850993265572</v>
      </c>
      <c r="I305" s="45">
        <f t="shared" si="32"/>
        <v>2.875</v>
      </c>
      <c r="J305" s="45">
        <f t="shared" si="34"/>
        <v>2.839</v>
      </c>
      <c r="K305" s="45">
        <f t="shared" si="37"/>
        <v>2.81175</v>
      </c>
      <c r="L305">
        <f t="shared" si="35"/>
        <v>2.5169850993265572</v>
      </c>
    </row>
    <row r="306" spans="1:12">
      <c r="A306" s="41">
        <v>38642</v>
      </c>
      <c r="B306" s="42">
        <v>2.6930000000000001</v>
      </c>
      <c r="C306" s="45">
        <f t="shared" si="36"/>
        <v>2.875</v>
      </c>
      <c r="D306" s="45">
        <f t="shared" si="38"/>
        <v>2.839</v>
      </c>
      <c r="E306" s="45">
        <f t="shared" si="39"/>
        <v>2.81175</v>
      </c>
      <c r="F306" s="46">
        <f t="shared" si="33"/>
        <v>2.5480865893939013</v>
      </c>
      <c r="I306" s="45">
        <f t="shared" si="32"/>
        <v>2.7605000000000004</v>
      </c>
      <c r="J306" s="45">
        <f t="shared" si="34"/>
        <v>2.8143333333333334</v>
      </c>
      <c r="K306" s="45">
        <f t="shared" si="37"/>
        <v>2.8024999999999998</v>
      </c>
      <c r="L306">
        <f t="shared" si="35"/>
        <v>2.5480865893939013</v>
      </c>
    </row>
    <row r="307" spans="1:12">
      <c r="A307" s="41">
        <v>38649</v>
      </c>
      <c r="B307" s="42">
        <v>2.5639999999999996</v>
      </c>
      <c r="C307" s="45">
        <f t="shared" si="36"/>
        <v>2.7605000000000004</v>
      </c>
      <c r="D307" s="45">
        <f t="shared" si="38"/>
        <v>2.8143333333333334</v>
      </c>
      <c r="E307" s="45">
        <f t="shared" si="39"/>
        <v>2.8024999999999998</v>
      </c>
      <c r="F307" s="46">
        <f t="shared" si="33"/>
        <v>2.5625779304545113</v>
      </c>
      <c r="I307" s="45">
        <f t="shared" si="32"/>
        <v>2.6284999999999998</v>
      </c>
      <c r="J307" s="45">
        <f t="shared" si="34"/>
        <v>2.6950000000000003</v>
      </c>
      <c r="K307" s="45">
        <f t="shared" si="37"/>
        <v>2.7517499999999999</v>
      </c>
      <c r="L307">
        <f t="shared" si="35"/>
        <v>2.5625779304545113</v>
      </c>
    </row>
    <row r="308" spans="1:12">
      <c r="A308" s="41">
        <v>38656</v>
      </c>
      <c r="B308" s="42">
        <v>2.4380000000000002</v>
      </c>
      <c r="C308" s="45">
        <f t="shared" si="36"/>
        <v>2.6284999999999998</v>
      </c>
      <c r="D308" s="45">
        <f t="shared" si="38"/>
        <v>2.6950000000000003</v>
      </c>
      <c r="E308" s="45">
        <f t="shared" si="39"/>
        <v>2.7517499999999999</v>
      </c>
      <c r="F308" s="46">
        <f t="shared" si="33"/>
        <v>2.5627201374090598</v>
      </c>
      <c r="I308" s="45">
        <f t="shared" si="32"/>
        <v>2.5009999999999999</v>
      </c>
      <c r="J308" s="45">
        <f t="shared" si="34"/>
        <v>2.5649999999999999</v>
      </c>
      <c r="K308" s="45">
        <f t="shared" si="37"/>
        <v>2.6307500000000004</v>
      </c>
      <c r="L308">
        <f t="shared" si="35"/>
        <v>2.5627201374090598</v>
      </c>
    </row>
    <row r="309" spans="1:12">
      <c r="A309" s="41">
        <v>38663</v>
      </c>
      <c r="B309" s="42">
        <v>2.3359999999999999</v>
      </c>
      <c r="C309" s="45">
        <f t="shared" si="36"/>
        <v>2.5009999999999999</v>
      </c>
      <c r="D309" s="45">
        <f t="shared" si="38"/>
        <v>2.5649999999999999</v>
      </c>
      <c r="E309" s="45">
        <f t="shared" si="39"/>
        <v>2.6307500000000004</v>
      </c>
      <c r="F309" s="46">
        <f t="shared" si="33"/>
        <v>2.5502481236681538</v>
      </c>
      <c r="I309" s="45">
        <f t="shared" si="32"/>
        <v>2.387</v>
      </c>
      <c r="J309" s="45">
        <f t="shared" si="34"/>
        <v>2.4459999999999997</v>
      </c>
      <c r="K309" s="45">
        <f t="shared" si="37"/>
        <v>2.5077500000000001</v>
      </c>
      <c r="L309">
        <f t="shared" si="35"/>
        <v>2.5502481236681538</v>
      </c>
    </row>
    <row r="310" spans="1:12">
      <c r="A310" s="41">
        <v>38670</v>
      </c>
      <c r="B310" s="42">
        <v>2.258</v>
      </c>
      <c r="C310" s="45">
        <f t="shared" si="36"/>
        <v>2.387</v>
      </c>
      <c r="D310" s="45">
        <f t="shared" si="38"/>
        <v>2.4459999999999997</v>
      </c>
      <c r="E310" s="45">
        <f t="shared" si="39"/>
        <v>2.5077500000000001</v>
      </c>
      <c r="F310" s="46">
        <f t="shared" si="33"/>
        <v>2.5288233113013385</v>
      </c>
      <c r="I310" s="45">
        <f t="shared" si="32"/>
        <v>2.2969999999999997</v>
      </c>
      <c r="J310" s="45">
        <f t="shared" si="34"/>
        <v>2.3439999999999999</v>
      </c>
      <c r="K310" s="45">
        <f t="shared" si="37"/>
        <v>2.399</v>
      </c>
      <c r="L310">
        <f t="shared" si="35"/>
        <v>2.5288233113013385</v>
      </c>
    </row>
    <row r="311" spans="1:12">
      <c r="A311" s="41">
        <v>38677</v>
      </c>
      <c r="B311" s="42">
        <v>2.1680000000000001</v>
      </c>
      <c r="C311" s="45">
        <f t="shared" si="36"/>
        <v>2.2969999999999997</v>
      </c>
      <c r="D311" s="45">
        <f t="shared" si="38"/>
        <v>2.3439999999999999</v>
      </c>
      <c r="E311" s="45">
        <f t="shared" si="39"/>
        <v>2.399</v>
      </c>
      <c r="F311" s="46">
        <f t="shared" si="33"/>
        <v>2.5017409801712049</v>
      </c>
      <c r="I311" s="45">
        <f t="shared" si="32"/>
        <v>2.2130000000000001</v>
      </c>
      <c r="J311" s="45">
        <f t="shared" si="34"/>
        <v>2.254</v>
      </c>
      <c r="K311" s="45">
        <f t="shared" si="37"/>
        <v>2.2999999999999998</v>
      </c>
      <c r="L311">
        <f t="shared" si="35"/>
        <v>2.5017409801712049</v>
      </c>
    </row>
    <row r="312" spans="1:12">
      <c r="A312" s="41">
        <v>38684</v>
      </c>
      <c r="B312" s="42">
        <v>2.1240000000000001</v>
      </c>
      <c r="C312" s="45">
        <f t="shared" si="36"/>
        <v>2.2130000000000001</v>
      </c>
      <c r="D312" s="45">
        <f t="shared" si="38"/>
        <v>2.254</v>
      </c>
      <c r="E312" s="45">
        <f t="shared" si="39"/>
        <v>2.2999999999999998</v>
      </c>
      <c r="F312" s="46">
        <f t="shared" si="33"/>
        <v>2.4683668821540845</v>
      </c>
      <c r="I312" s="45">
        <f t="shared" si="32"/>
        <v>2.1459999999999999</v>
      </c>
      <c r="J312" s="45">
        <f t="shared" si="34"/>
        <v>2.1833333333333336</v>
      </c>
      <c r="K312" s="45">
        <f t="shared" si="37"/>
        <v>2.2214999999999998</v>
      </c>
      <c r="L312">
        <f t="shared" si="35"/>
        <v>2.4683668821540845</v>
      </c>
    </row>
    <row r="313" spans="1:12">
      <c r="A313" s="41">
        <v>38691</v>
      </c>
      <c r="B313" s="42">
        <v>2.1269999999999998</v>
      </c>
      <c r="C313" s="45">
        <f t="shared" si="36"/>
        <v>2.1459999999999999</v>
      </c>
      <c r="D313" s="45">
        <f t="shared" si="38"/>
        <v>2.1833333333333336</v>
      </c>
      <c r="E313" s="45">
        <f t="shared" si="39"/>
        <v>2.2214999999999998</v>
      </c>
      <c r="F313" s="46">
        <f t="shared" si="33"/>
        <v>2.4339301939386764</v>
      </c>
      <c r="I313" s="45">
        <f t="shared" si="32"/>
        <v>2.1254999999999997</v>
      </c>
      <c r="J313" s="45">
        <f t="shared" si="34"/>
        <v>2.1396666666666664</v>
      </c>
      <c r="K313" s="45">
        <f t="shared" si="37"/>
        <v>2.1692499999999999</v>
      </c>
      <c r="L313">
        <f t="shared" si="35"/>
        <v>2.4339301939386764</v>
      </c>
    </row>
    <row r="314" spans="1:12">
      <c r="A314" s="41">
        <v>38698</v>
      </c>
      <c r="B314" s="42">
        <v>2.1749999999999998</v>
      </c>
      <c r="C314" s="45">
        <f t="shared" si="36"/>
        <v>2.1254999999999997</v>
      </c>
      <c r="D314" s="45">
        <f t="shared" si="38"/>
        <v>2.1396666666666664</v>
      </c>
      <c r="E314" s="45">
        <f t="shared" si="39"/>
        <v>2.1692499999999999</v>
      </c>
      <c r="F314" s="46">
        <f t="shared" si="33"/>
        <v>2.4032371745448087</v>
      </c>
      <c r="I314" s="45">
        <f t="shared" si="32"/>
        <v>2.1509999999999998</v>
      </c>
      <c r="J314" s="45">
        <f t="shared" si="34"/>
        <v>2.1419999999999999</v>
      </c>
      <c r="K314" s="45">
        <f t="shared" si="37"/>
        <v>2.1484999999999999</v>
      </c>
      <c r="L314">
        <f t="shared" si="35"/>
        <v>2.4032371745448087</v>
      </c>
    </row>
    <row r="315" spans="1:12">
      <c r="A315" s="41">
        <v>38705</v>
      </c>
      <c r="B315" s="42">
        <v>2.2050000000000001</v>
      </c>
      <c r="C315" s="45">
        <f t="shared" si="36"/>
        <v>2.1509999999999998</v>
      </c>
      <c r="D315" s="45">
        <f t="shared" si="38"/>
        <v>2.1419999999999999</v>
      </c>
      <c r="E315" s="45">
        <f t="shared" si="39"/>
        <v>2.1484999999999999</v>
      </c>
      <c r="F315" s="46">
        <f t="shared" si="33"/>
        <v>2.3804134570903277</v>
      </c>
      <c r="I315" s="45">
        <f t="shared" si="32"/>
        <v>2.19</v>
      </c>
      <c r="J315" s="45">
        <f t="shared" si="34"/>
        <v>2.169</v>
      </c>
      <c r="K315" s="45">
        <f t="shared" si="37"/>
        <v>2.1577500000000001</v>
      </c>
      <c r="L315">
        <f t="shared" si="35"/>
        <v>2.3804134570903277</v>
      </c>
    </row>
    <row r="316" spans="1:12">
      <c r="A316" s="41">
        <v>38712</v>
      </c>
      <c r="B316" s="42">
        <v>2.1880000000000002</v>
      </c>
      <c r="C316" s="45">
        <f t="shared" si="36"/>
        <v>2.19</v>
      </c>
      <c r="D316" s="45">
        <f t="shared" si="38"/>
        <v>2.169</v>
      </c>
      <c r="E316" s="45">
        <f t="shared" si="39"/>
        <v>2.1577500000000001</v>
      </c>
      <c r="F316" s="46">
        <f t="shared" si="33"/>
        <v>2.3628721113812947</v>
      </c>
      <c r="I316" s="45">
        <f t="shared" si="32"/>
        <v>2.1965000000000003</v>
      </c>
      <c r="J316" s="45">
        <f t="shared" si="34"/>
        <v>2.1893333333333334</v>
      </c>
      <c r="K316" s="45">
        <f t="shared" si="37"/>
        <v>2.1737500000000001</v>
      </c>
      <c r="L316">
        <f t="shared" si="35"/>
        <v>2.3628721113812947</v>
      </c>
    </row>
    <row r="317" spans="1:12">
      <c r="A317" s="41">
        <v>38719</v>
      </c>
      <c r="B317" s="42">
        <v>2.2359999999999998</v>
      </c>
      <c r="C317" s="45">
        <f t="shared" si="36"/>
        <v>2.1965000000000003</v>
      </c>
      <c r="D317" s="45">
        <f t="shared" si="38"/>
        <v>2.1893333333333334</v>
      </c>
      <c r="E317" s="45">
        <f t="shared" si="39"/>
        <v>2.1737500000000001</v>
      </c>
      <c r="F317" s="46">
        <f t="shared" si="33"/>
        <v>2.345384900243165</v>
      </c>
      <c r="I317" s="45">
        <f t="shared" si="32"/>
        <v>2.2119999999999997</v>
      </c>
      <c r="J317" s="45">
        <f t="shared" si="34"/>
        <v>2.2096666666666667</v>
      </c>
      <c r="K317" s="45">
        <f t="shared" si="37"/>
        <v>2.2009999999999996</v>
      </c>
      <c r="L317">
        <f t="shared" si="35"/>
        <v>2.345384900243165</v>
      </c>
    </row>
    <row r="318" spans="1:12">
      <c r="A318" s="41">
        <v>38726</v>
      </c>
      <c r="B318" s="42">
        <v>2.3209999999999997</v>
      </c>
      <c r="C318" s="45">
        <f t="shared" si="36"/>
        <v>2.2119999999999997</v>
      </c>
      <c r="D318" s="45">
        <f t="shared" si="38"/>
        <v>2.2096666666666667</v>
      </c>
      <c r="E318" s="45">
        <f t="shared" si="39"/>
        <v>2.2009999999999996</v>
      </c>
      <c r="F318" s="46">
        <f t="shared" si="33"/>
        <v>2.3344464102188485</v>
      </c>
      <c r="I318" s="45">
        <f t="shared" si="32"/>
        <v>2.2784999999999997</v>
      </c>
      <c r="J318" s="45">
        <f t="shared" si="34"/>
        <v>2.2483333333333331</v>
      </c>
      <c r="K318" s="45">
        <f t="shared" si="37"/>
        <v>2.2374999999999998</v>
      </c>
      <c r="L318">
        <f t="shared" si="35"/>
        <v>2.3344464102188485</v>
      </c>
    </row>
    <row r="319" spans="1:12">
      <c r="A319" s="41">
        <v>38733</v>
      </c>
      <c r="B319" s="42">
        <v>2.2969999999999997</v>
      </c>
      <c r="C319" s="45">
        <f t="shared" si="36"/>
        <v>2.2784999999999997</v>
      </c>
      <c r="D319" s="45">
        <f t="shared" si="38"/>
        <v>2.2483333333333331</v>
      </c>
      <c r="E319" s="45">
        <f t="shared" si="39"/>
        <v>2.2374999999999998</v>
      </c>
      <c r="F319" s="46">
        <f t="shared" si="33"/>
        <v>2.3331017691969635</v>
      </c>
      <c r="I319" s="45">
        <f t="shared" si="32"/>
        <v>2.3089999999999997</v>
      </c>
      <c r="J319" s="45">
        <f t="shared" si="34"/>
        <v>2.2846666666666664</v>
      </c>
      <c r="K319" s="45">
        <f t="shared" si="37"/>
        <v>2.2604999999999995</v>
      </c>
      <c r="L319">
        <f t="shared" si="35"/>
        <v>2.3331017691969635</v>
      </c>
    </row>
    <row r="320" spans="1:12">
      <c r="A320" s="41">
        <v>38740</v>
      </c>
      <c r="B320" s="42">
        <v>2.3140000000000001</v>
      </c>
      <c r="C320" s="45">
        <f t="shared" si="36"/>
        <v>2.3089999999999997</v>
      </c>
      <c r="D320" s="45">
        <f t="shared" si="38"/>
        <v>2.2846666666666664</v>
      </c>
      <c r="E320" s="45">
        <f t="shared" si="39"/>
        <v>2.2604999999999995</v>
      </c>
      <c r="F320" s="46">
        <f t="shared" si="33"/>
        <v>2.3294915922772672</v>
      </c>
      <c r="I320" s="45">
        <f t="shared" si="32"/>
        <v>2.3054999999999999</v>
      </c>
      <c r="J320" s="45">
        <f t="shared" si="34"/>
        <v>2.3106666666666666</v>
      </c>
      <c r="K320" s="45">
        <f t="shared" si="37"/>
        <v>2.2919999999999998</v>
      </c>
      <c r="L320">
        <f t="shared" si="35"/>
        <v>2.3294915922772672</v>
      </c>
    </row>
    <row r="321" spans="1:12">
      <c r="A321" s="41">
        <v>38747</v>
      </c>
      <c r="B321" s="42">
        <v>2.3319999999999999</v>
      </c>
      <c r="C321" s="45">
        <f t="shared" si="36"/>
        <v>2.3054999999999999</v>
      </c>
      <c r="D321" s="45">
        <f t="shared" si="38"/>
        <v>2.3106666666666666</v>
      </c>
      <c r="E321" s="45">
        <f t="shared" si="39"/>
        <v>2.2919999999999998</v>
      </c>
      <c r="F321" s="46">
        <f t="shared" si="33"/>
        <v>2.3279424330495404</v>
      </c>
      <c r="I321" s="45">
        <f t="shared" si="32"/>
        <v>2.323</v>
      </c>
      <c r="J321" s="45">
        <f t="shared" si="34"/>
        <v>2.3143333333333334</v>
      </c>
      <c r="K321" s="45">
        <f t="shared" si="37"/>
        <v>2.3159999999999998</v>
      </c>
      <c r="L321">
        <f t="shared" si="35"/>
        <v>2.3279424330495404</v>
      </c>
    </row>
    <row r="322" spans="1:12">
      <c r="A322" s="41">
        <v>38754</v>
      </c>
      <c r="B322" s="42">
        <v>2.31</v>
      </c>
      <c r="C322" s="45">
        <f t="shared" si="36"/>
        <v>2.323</v>
      </c>
      <c r="D322" s="45">
        <f t="shared" si="38"/>
        <v>2.3143333333333334</v>
      </c>
      <c r="E322" s="45">
        <f t="shared" si="39"/>
        <v>2.3159999999999998</v>
      </c>
      <c r="F322" s="46">
        <f t="shared" si="33"/>
        <v>2.3283481897445863</v>
      </c>
      <c r="I322" s="45">
        <f t="shared" si="32"/>
        <v>2.3209999999999997</v>
      </c>
      <c r="J322" s="45">
        <f t="shared" si="34"/>
        <v>2.3186666666666667</v>
      </c>
      <c r="K322" s="45">
        <f t="shared" si="37"/>
        <v>2.31325</v>
      </c>
      <c r="L322">
        <f t="shared" si="35"/>
        <v>2.3283481897445863</v>
      </c>
    </row>
    <row r="323" spans="1:12">
      <c r="A323" s="41">
        <v>38761</v>
      </c>
      <c r="B323" s="42">
        <v>2.246</v>
      </c>
      <c r="C323" s="45">
        <f t="shared" si="36"/>
        <v>2.3209999999999997</v>
      </c>
      <c r="D323" s="45">
        <f t="shared" si="38"/>
        <v>2.3186666666666667</v>
      </c>
      <c r="E323" s="45">
        <f t="shared" si="39"/>
        <v>2.31325</v>
      </c>
      <c r="F323" s="46">
        <f t="shared" si="33"/>
        <v>2.3265133707701278</v>
      </c>
      <c r="I323" s="45">
        <f t="shared" si="32"/>
        <v>2.278</v>
      </c>
      <c r="J323" s="45">
        <f t="shared" si="34"/>
        <v>2.2959999999999998</v>
      </c>
      <c r="K323" s="45">
        <f t="shared" si="37"/>
        <v>2.3005</v>
      </c>
      <c r="L323">
        <f t="shared" si="35"/>
        <v>2.3265133707701278</v>
      </c>
    </row>
    <row r="324" spans="1:12">
      <c r="A324" s="41">
        <v>38768</v>
      </c>
      <c r="B324" s="42">
        <v>2.2050000000000001</v>
      </c>
      <c r="C324" s="45">
        <f t="shared" si="36"/>
        <v>2.278</v>
      </c>
      <c r="D324" s="45">
        <f t="shared" si="38"/>
        <v>2.2959999999999998</v>
      </c>
      <c r="E324" s="45">
        <f t="shared" si="39"/>
        <v>2.3005</v>
      </c>
      <c r="F324" s="46">
        <f t="shared" si="33"/>
        <v>2.3184620336931152</v>
      </c>
      <c r="I324" s="45">
        <f t="shared" si="32"/>
        <v>2.2255000000000003</v>
      </c>
      <c r="J324" s="45">
        <f t="shared" si="34"/>
        <v>2.2536666666666667</v>
      </c>
      <c r="K324" s="45">
        <f t="shared" si="37"/>
        <v>2.27325</v>
      </c>
      <c r="L324">
        <f t="shared" si="35"/>
        <v>2.3184620336931152</v>
      </c>
    </row>
    <row r="325" spans="1:12">
      <c r="A325" s="41">
        <v>38775</v>
      </c>
      <c r="B325" s="42">
        <v>2.2359999999999998</v>
      </c>
      <c r="C325" s="45">
        <f t="shared" si="36"/>
        <v>2.2255000000000003</v>
      </c>
      <c r="D325" s="45">
        <f t="shared" si="38"/>
        <v>2.2536666666666667</v>
      </c>
      <c r="E325" s="45">
        <f t="shared" si="39"/>
        <v>2.27325</v>
      </c>
      <c r="F325" s="46">
        <f t="shared" si="33"/>
        <v>2.3071158303238035</v>
      </c>
      <c r="I325" s="45">
        <f t="shared" ref="I325:I388" si="40">AVERAGE(B324:B325)</f>
        <v>2.2204999999999999</v>
      </c>
      <c r="J325" s="45">
        <f t="shared" si="34"/>
        <v>2.2290000000000001</v>
      </c>
      <c r="K325" s="45">
        <f t="shared" si="37"/>
        <v>2.24925</v>
      </c>
      <c r="L325">
        <f t="shared" si="35"/>
        <v>2.3071158303238035</v>
      </c>
    </row>
    <row r="326" spans="1:12">
      <c r="A326" s="41">
        <v>38782</v>
      </c>
      <c r="B326" s="42">
        <v>2.3209999999999997</v>
      </c>
      <c r="C326" s="45">
        <f t="shared" si="36"/>
        <v>2.2204999999999999</v>
      </c>
      <c r="D326" s="45">
        <f t="shared" si="38"/>
        <v>2.2290000000000001</v>
      </c>
      <c r="E326" s="45">
        <f t="shared" si="39"/>
        <v>2.24925</v>
      </c>
      <c r="F326" s="46">
        <f t="shared" ref="F326:F389" si="41">(1-$H$2)*F325+$B325*$H$2</f>
        <v>2.3000042472914228</v>
      </c>
      <c r="I326" s="45">
        <f t="shared" si="40"/>
        <v>2.2784999999999997</v>
      </c>
      <c r="J326" s="45">
        <f t="shared" ref="J326:J389" si="42">AVERAGE(B324:B326)</f>
        <v>2.254</v>
      </c>
      <c r="K326" s="45">
        <f t="shared" si="37"/>
        <v>2.2519999999999998</v>
      </c>
      <c r="L326">
        <f t="shared" ref="L326:L389" si="43">0.1*B325+0.9*L325</f>
        <v>2.3000042472914228</v>
      </c>
    </row>
    <row r="327" spans="1:12">
      <c r="A327" s="41">
        <v>38789</v>
      </c>
      <c r="B327" s="42">
        <v>2.355</v>
      </c>
      <c r="C327" s="45">
        <f t="shared" ref="C327:C390" si="44">AVERAGE(B325:B326)</f>
        <v>2.2784999999999997</v>
      </c>
      <c r="D327" s="45">
        <f t="shared" si="38"/>
        <v>2.254</v>
      </c>
      <c r="E327" s="45">
        <f t="shared" si="39"/>
        <v>2.2519999999999998</v>
      </c>
      <c r="F327" s="46">
        <f t="shared" si="41"/>
        <v>2.3021038225622807</v>
      </c>
      <c r="I327" s="45">
        <f t="shared" si="40"/>
        <v>2.3380000000000001</v>
      </c>
      <c r="J327" s="45">
        <f t="shared" si="42"/>
        <v>2.3039999999999998</v>
      </c>
      <c r="K327" s="45">
        <f t="shared" ref="K327:K390" si="45">AVERAGE(B324:B327)</f>
        <v>2.2792499999999998</v>
      </c>
      <c r="L327">
        <f t="shared" si="43"/>
        <v>2.3021038225622807</v>
      </c>
    </row>
    <row r="328" spans="1:12">
      <c r="A328" s="41">
        <v>38796</v>
      </c>
      <c r="B328" s="42">
        <v>2.4950000000000001</v>
      </c>
      <c r="C328" s="45">
        <f t="shared" si="44"/>
        <v>2.3380000000000001</v>
      </c>
      <c r="D328" s="45">
        <f t="shared" ref="D328:D391" si="46">AVERAGE(B325:B327)</f>
        <v>2.3039999999999998</v>
      </c>
      <c r="E328" s="45">
        <f t="shared" si="39"/>
        <v>2.2792499999999998</v>
      </c>
      <c r="F328" s="46">
        <f t="shared" si="41"/>
        <v>2.3073934403060528</v>
      </c>
      <c r="I328" s="45">
        <f t="shared" si="40"/>
        <v>2.4249999999999998</v>
      </c>
      <c r="J328" s="45">
        <f t="shared" si="42"/>
        <v>2.3903333333333334</v>
      </c>
      <c r="K328" s="45">
        <f t="shared" si="45"/>
        <v>2.35175</v>
      </c>
      <c r="L328">
        <f t="shared" si="43"/>
        <v>2.3073934403060528</v>
      </c>
    </row>
    <row r="329" spans="1:12">
      <c r="A329" s="41">
        <v>38803</v>
      </c>
      <c r="B329" s="42">
        <v>2.4790000000000001</v>
      </c>
      <c r="C329" s="45">
        <f t="shared" si="44"/>
        <v>2.4249999999999998</v>
      </c>
      <c r="D329" s="45">
        <f t="shared" si="46"/>
        <v>2.3903333333333334</v>
      </c>
      <c r="E329" s="45">
        <f t="shared" ref="E329:E392" si="47">AVERAGE(B325:B328)</f>
        <v>2.35175</v>
      </c>
      <c r="F329" s="46">
        <f t="shared" si="41"/>
        <v>2.3261540962754474</v>
      </c>
      <c r="I329" s="45">
        <f t="shared" si="40"/>
        <v>2.4870000000000001</v>
      </c>
      <c r="J329" s="45">
        <f t="shared" si="42"/>
        <v>2.4430000000000001</v>
      </c>
      <c r="K329" s="45">
        <f t="shared" si="45"/>
        <v>2.4125000000000001</v>
      </c>
      <c r="L329">
        <f t="shared" si="43"/>
        <v>2.3261540962754474</v>
      </c>
    </row>
    <row r="330" spans="1:12">
      <c r="A330" s="41">
        <v>38810</v>
      </c>
      <c r="B330" s="42">
        <v>2.5669999999999997</v>
      </c>
      <c r="C330" s="45">
        <f t="shared" si="44"/>
        <v>2.4870000000000001</v>
      </c>
      <c r="D330" s="45">
        <f t="shared" si="46"/>
        <v>2.4430000000000001</v>
      </c>
      <c r="E330" s="45">
        <f t="shared" si="47"/>
        <v>2.4125000000000001</v>
      </c>
      <c r="F330" s="46">
        <f t="shared" si="41"/>
        <v>2.3414386866479027</v>
      </c>
      <c r="I330" s="45">
        <f t="shared" si="40"/>
        <v>2.5229999999999997</v>
      </c>
      <c r="J330" s="45">
        <f t="shared" si="42"/>
        <v>2.5136666666666669</v>
      </c>
      <c r="K330" s="45">
        <f t="shared" si="45"/>
        <v>2.4739999999999998</v>
      </c>
      <c r="L330">
        <f t="shared" si="43"/>
        <v>2.3414386866479027</v>
      </c>
    </row>
    <row r="331" spans="1:12">
      <c r="A331" s="41">
        <v>38817</v>
      </c>
      <c r="B331" s="42">
        <v>2.6630000000000003</v>
      </c>
      <c r="C331" s="45">
        <f t="shared" si="44"/>
        <v>2.5229999999999997</v>
      </c>
      <c r="D331" s="45">
        <f t="shared" si="46"/>
        <v>2.5136666666666669</v>
      </c>
      <c r="E331" s="45">
        <f t="shared" si="47"/>
        <v>2.4739999999999998</v>
      </c>
      <c r="F331" s="46">
        <f t="shared" si="41"/>
        <v>2.3639948179831123</v>
      </c>
      <c r="I331" s="45">
        <f t="shared" si="40"/>
        <v>2.6150000000000002</v>
      </c>
      <c r="J331" s="45">
        <f t="shared" si="42"/>
        <v>2.5696666666666665</v>
      </c>
      <c r="K331" s="45">
        <f t="shared" si="45"/>
        <v>2.5510000000000002</v>
      </c>
      <c r="L331">
        <f t="shared" si="43"/>
        <v>2.3639948179831123</v>
      </c>
    </row>
    <row r="332" spans="1:12">
      <c r="A332" s="41">
        <v>38824</v>
      </c>
      <c r="B332" s="42">
        <v>2.7639999999999998</v>
      </c>
      <c r="C332" s="45">
        <f t="shared" si="44"/>
        <v>2.6150000000000002</v>
      </c>
      <c r="D332" s="45">
        <f t="shared" si="46"/>
        <v>2.5696666666666665</v>
      </c>
      <c r="E332" s="45">
        <f t="shared" si="47"/>
        <v>2.5510000000000002</v>
      </c>
      <c r="F332" s="46">
        <f t="shared" si="41"/>
        <v>2.3938953361848014</v>
      </c>
      <c r="I332" s="45">
        <f t="shared" si="40"/>
        <v>2.7134999999999998</v>
      </c>
      <c r="J332" s="45">
        <f t="shared" si="42"/>
        <v>2.6646666666666667</v>
      </c>
      <c r="K332" s="45">
        <f t="shared" si="45"/>
        <v>2.6182499999999997</v>
      </c>
      <c r="L332">
        <f t="shared" si="43"/>
        <v>2.3938953361848014</v>
      </c>
    </row>
    <row r="333" spans="1:12">
      <c r="A333" s="41">
        <v>38831</v>
      </c>
      <c r="B333" s="42">
        <v>2.8810000000000002</v>
      </c>
      <c r="C333" s="45">
        <f t="shared" si="44"/>
        <v>2.7134999999999998</v>
      </c>
      <c r="D333" s="45">
        <f t="shared" si="46"/>
        <v>2.6646666666666667</v>
      </c>
      <c r="E333" s="45">
        <f t="shared" si="47"/>
        <v>2.6182499999999997</v>
      </c>
      <c r="F333" s="46">
        <f t="shared" si="41"/>
        <v>2.4309058025663211</v>
      </c>
      <c r="I333" s="45">
        <f t="shared" si="40"/>
        <v>2.8224999999999998</v>
      </c>
      <c r="J333" s="45">
        <f t="shared" si="42"/>
        <v>2.7693333333333334</v>
      </c>
      <c r="K333" s="45">
        <f t="shared" si="45"/>
        <v>2.71875</v>
      </c>
      <c r="L333">
        <f t="shared" si="43"/>
        <v>2.4309058025663211</v>
      </c>
    </row>
    <row r="334" spans="1:12">
      <c r="A334" s="41">
        <v>38838</v>
      </c>
      <c r="B334" s="42">
        <v>2.8660000000000001</v>
      </c>
      <c r="C334" s="45">
        <f t="shared" si="44"/>
        <v>2.8224999999999998</v>
      </c>
      <c r="D334" s="45">
        <f t="shared" si="46"/>
        <v>2.7693333333333334</v>
      </c>
      <c r="E334" s="45">
        <f t="shared" si="47"/>
        <v>2.71875</v>
      </c>
      <c r="F334" s="46">
        <f t="shared" si="41"/>
        <v>2.475915222309689</v>
      </c>
      <c r="I334" s="45">
        <f t="shared" si="40"/>
        <v>2.8734999999999999</v>
      </c>
      <c r="J334" s="45">
        <f t="shared" si="42"/>
        <v>2.8369999999999997</v>
      </c>
      <c r="K334" s="45">
        <f t="shared" si="45"/>
        <v>2.7934999999999999</v>
      </c>
      <c r="L334">
        <f t="shared" si="43"/>
        <v>2.475915222309689</v>
      </c>
    </row>
    <row r="335" spans="1:12">
      <c r="A335" s="41">
        <v>38845</v>
      </c>
      <c r="B335" s="42">
        <v>2.8339999999999996</v>
      </c>
      <c r="C335" s="45">
        <f t="shared" si="44"/>
        <v>2.8734999999999999</v>
      </c>
      <c r="D335" s="45">
        <f t="shared" si="46"/>
        <v>2.8369999999999997</v>
      </c>
      <c r="E335" s="45">
        <f t="shared" si="47"/>
        <v>2.7934999999999999</v>
      </c>
      <c r="F335" s="46">
        <f t="shared" si="41"/>
        <v>2.5149237000787199</v>
      </c>
      <c r="I335" s="45">
        <f t="shared" si="40"/>
        <v>2.8499999999999996</v>
      </c>
      <c r="J335" s="45">
        <f t="shared" si="42"/>
        <v>2.8603333333333332</v>
      </c>
      <c r="K335" s="45">
        <f t="shared" si="45"/>
        <v>2.8362499999999997</v>
      </c>
      <c r="L335">
        <f t="shared" si="43"/>
        <v>2.5149237000787199</v>
      </c>
    </row>
    <row r="336" spans="1:12">
      <c r="A336" s="41">
        <v>38852</v>
      </c>
      <c r="B336" s="42">
        <v>2.8710000000000004</v>
      </c>
      <c r="C336" s="45">
        <f t="shared" si="44"/>
        <v>2.8499999999999996</v>
      </c>
      <c r="D336" s="45">
        <f t="shared" si="46"/>
        <v>2.8603333333333332</v>
      </c>
      <c r="E336" s="45">
        <f t="shared" si="47"/>
        <v>2.8362499999999997</v>
      </c>
      <c r="F336" s="46">
        <f t="shared" si="41"/>
        <v>2.5468313300708481</v>
      </c>
      <c r="I336" s="45">
        <f t="shared" si="40"/>
        <v>2.8525</v>
      </c>
      <c r="J336" s="45">
        <f t="shared" si="42"/>
        <v>2.8569999999999998</v>
      </c>
      <c r="K336" s="45">
        <f t="shared" si="45"/>
        <v>2.863</v>
      </c>
      <c r="L336">
        <f t="shared" si="43"/>
        <v>2.5468313300708481</v>
      </c>
    </row>
    <row r="337" spans="1:12">
      <c r="A337" s="41">
        <v>38859</v>
      </c>
      <c r="B337" s="42">
        <v>2.8010000000000002</v>
      </c>
      <c r="C337" s="45">
        <f t="shared" si="44"/>
        <v>2.8525</v>
      </c>
      <c r="D337" s="45">
        <f t="shared" si="46"/>
        <v>2.8569999999999998</v>
      </c>
      <c r="E337" s="45">
        <f t="shared" si="47"/>
        <v>2.863</v>
      </c>
      <c r="F337" s="46">
        <f t="shared" si="41"/>
        <v>2.5792481970637633</v>
      </c>
      <c r="I337" s="45">
        <f t="shared" si="40"/>
        <v>2.8360000000000003</v>
      </c>
      <c r="J337" s="45">
        <f t="shared" si="42"/>
        <v>2.8353333333333333</v>
      </c>
      <c r="K337" s="45">
        <f t="shared" si="45"/>
        <v>2.843</v>
      </c>
      <c r="L337">
        <f t="shared" si="43"/>
        <v>2.5792481970637633</v>
      </c>
    </row>
    <row r="338" spans="1:12">
      <c r="A338" s="41">
        <v>38866</v>
      </c>
      <c r="B338" s="42">
        <v>2.7839999999999998</v>
      </c>
      <c r="C338" s="45">
        <f t="shared" si="44"/>
        <v>2.8360000000000003</v>
      </c>
      <c r="D338" s="45">
        <f t="shared" si="46"/>
        <v>2.8353333333333333</v>
      </c>
      <c r="E338" s="45">
        <f t="shared" si="47"/>
        <v>2.843</v>
      </c>
      <c r="F338" s="46">
        <f t="shared" si="41"/>
        <v>2.6014233773573872</v>
      </c>
      <c r="I338" s="45">
        <f t="shared" si="40"/>
        <v>2.7925</v>
      </c>
      <c r="J338" s="45">
        <f t="shared" si="42"/>
        <v>2.8186666666666667</v>
      </c>
      <c r="K338" s="45">
        <f t="shared" si="45"/>
        <v>2.8224999999999998</v>
      </c>
      <c r="L338">
        <f t="shared" si="43"/>
        <v>2.6014233773573872</v>
      </c>
    </row>
    <row r="339" spans="1:12">
      <c r="A339" s="41">
        <v>38873</v>
      </c>
      <c r="B339" s="42">
        <v>2.8110000000000004</v>
      </c>
      <c r="C339" s="45">
        <f t="shared" si="44"/>
        <v>2.7925</v>
      </c>
      <c r="D339" s="45">
        <f t="shared" si="46"/>
        <v>2.8186666666666667</v>
      </c>
      <c r="E339" s="45">
        <f t="shared" si="47"/>
        <v>2.8224999999999998</v>
      </c>
      <c r="F339" s="46">
        <f t="shared" si="41"/>
        <v>2.6196810396216486</v>
      </c>
      <c r="I339" s="45">
        <f t="shared" si="40"/>
        <v>2.7975000000000003</v>
      </c>
      <c r="J339" s="45">
        <f t="shared" si="42"/>
        <v>2.7986666666666671</v>
      </c>
      <c r="K339" s="45">
        <f t="shared" si="45"/>
        <v>2.8167499999999999</v>
      </c>
      <c r="L339">
        <f t="shared" si="43"/>
        <v>2.6196810396216486</v>
      </c>
    </row>
    <row r="340" spans="1:12">
      <c r="A340" s="41">
        <v>38880</v>
      </c>
      <c r="B340" s="42">
        <v>2.8330000000000002</v>
      </c>
      <c r="C340" s="45">
        <f t="shared" si="44"/>
        <v>2.7975000000000003</v>
      </c>
      <c r="D340" s="45">
        <f t="shared" si="46"/>
        <v>2.7986666666666671</v>
      </c>
      <c r="E340" s="45">
        <f t="shared" si="47"/>
        <v>2.8167499999999999</v>
      </c>
      <c r="F340" s="46">
        <f t="shared" si="41"/>
        <v>2.6388129356594838</v>
      </c>
      <c r="I340" s="45">
        <f t="shared" si="40"/>
        <v>2.8220000000000001</v>
      </c>
      <c r="J340" s="45">
        <f t="shared" si="42"/>
        <v>2.8093333333333335</v>
      </c>
      <c r="K340" s="45">
        <f t="shared" si="45"/>
        <v>2.8072500000000002</v>
      </c>
      <c r="L340">
        <f t="shared" si="43"/>
        <v>2.6388129356594838</v>
      </c>
    </row>
    <row r="341" spans="1:12">
      <c r="A341" s="41">
        <v>38887</v>
      </c>
      <c r="B341" s="42">
        <v>2.7930000000000001</v>
      </c>
      <c r="C341" s="45">
        <f t="shared" si="44"/>
        <v>2.8220000000000001</v>
      </c>
      <c r="D341" s="45">
        <f t="shared" si="46"/>
        <v>2.8093333333333335</v>
      </c>
      <c r="E341" s="45">
        <f t="shared" si="47"/>
        <v>2.8072500000000002</v>
      </c>
      <c r="F341" s="46">
        <f t="shared" si="41"/>
        <v>2.6582316420935355</v>
      </c>
      <c r="I341" s="45">
        <f t="shared" si="40"/>
        <v>2.8130000000000002</v>
      </c>
      <c r="J341" s="45">
        <f t="shared" si="42"/>
        <v>2.8123333333333336</v>
      </c>
      <c r="K341" s="45">
        <f t="shared" si="45"/>
        <v>2.80525</v>
      </c>
      <c r="L341">
        <f t="shared" si="43"/>
        <v>2.6582316420935355</v>
      </c>
    </row>
    <row r="342" spans="1:12">
      <c r="A342" s="41">
        <v>38894</v>
      </c>
      <c r="B342" s="42">
        <v>2.7960000000000003</v>
      </c>
      <c r="C342" s="45">
        <f t="shared" si="44"/>
        <v>2.8130000000000002</v>
      </c>
      <c r="D342" s="45">
        <f t="shared" si="46"/>
        <v>2.8123333333333336</v>
      </c>
      <c r="E342" s="45">
        <f t="shared" si="47"/>
        <v>2.80525</v>
      </c>
      <c r="F342" s="46">
        <f t="shared" si="41"/>
        <v>2.6717084778841822</v>
      </c>
      <c r="I342" s="45">
        <f t="shared" si="40"/>
        <v>2.7945000000000002</v>
      </c>
      <c r="J342" s="45">
        <f t="shared" si="42"/>
        <v>2.8073333333333337</v>
      </c>
      <c r="K342" s="45">
        <f t="shared" si="45"/>
        <v>2.8082500000000001</v>
      </c>
      <c r="L342">
        <f t="shared" si="43"/>
        <v>2.6717084778841822</v>
      </c>
    </row>
    <row r="343" spans="1:12">
      <c r="A343" s="41">
        <v>38901</v>
      </c>
      <c r="B343" s="42">
        <v>2.8730000000000002</v>
      </c>
      <c r="C343" s="45">
        <f t="shared" si="44"/>
        <v>2.7945000000000002</v>
      </c>
      <c r="D343" s="45">
        <f t="shared" si="46"/>
        <v>2.8073333333333337</v>
      </c>
      <c r="E343" s="45">
        <f t="shared" si="47"/>
        <v>2.8082500000000001</v>
      </c>
      <c r="F343" s="46">
        <f t="shared" si="41"/>
        <v>2.6841376300957638</v>
      </c>
      <c r="I343" s="45">
        <f t="shared" si="40"/>
        <v>2.8345000000000002</v>
      </c>
      <c r="J343" s="45">
        <f t="shared" si="42"/>
        <v>2.8206666666666664</v>
      </c>
      <c r="K343" s="45">
        <f t="shared" si="45"/>
        <v>2.8237500000000004</v>
      </c>
      <c r="L343">
        <f t="shared" si="43"/>
        <v>2.6841376300957638</v>
      </c>
    </row>
    <row r="344" spans="1:12">
      <c r="A344" s="41">
        <v>38908</v>
      </c>
      <c r="B344" s="42">
        <v>2.91</v>
      </c>
      <c r="C344" s="45">
        <f t="shared" si="44"/>
        <v>2.8345000000000002</v>
      </c>
      <c r="D344" s="45">
        <f t="shared" si="46"/>
        <v>2.8206666666666664</v>
      </c>
      <c r="E344" s="45">
        <f t="shared" si="47"/>
        <v>2.8237500000000004</v>
      </c>
      <c r="F344" s="46">
        <f t="shared" si="41"/>
        <v>2.7030238670861877</v>
      </c>
      <c r="I344" s="45">
        <f t="shared" si="40"/>
        <v>2.8915000000000002</v>
      </c>
      <c r="J344" s="45">
        <f t="shared" si="42"/>
        <v>2.859666666666667</v>
      </c>
      <c r="K344" s="45">
        <f t="shared" si="45"/>
        <v>2.843</v>
      </c>
      <c r="L344">
        <f t="shared" si="43"/>
        <v>2.7030238670861877</v>
      </c>
    </row>
    <row r="345" spans="1:12">
      <c r="A345" s="41">
        <v>38915</v>
      </c>
      <c r="B345" s="42">
        <v>2.9279999999999999</v>
      </c>
      <c r="C345" s="45">
        <f t="shared" si="44"/>
        <v>2.8915000000000002</v>
      </c>
      <c r="D345" s="45">
        <f t="shared" si="46"/>
        <v>2.859666666666667</v>
      </c>
      <c r="E345" s="45">
        <f t="shared" si="47"/>
        <v>2.843</v>
      </c>
      <c r="F345" s="46">
        <f t="shared" si="41"/>
        <v>2.7237214803775691</v>
      </c>
      <c r="I345" s="45">
        <f t="shared" si="40"/>
        <v>2.919</v>
      </c>
      <c r="J345" s="45">
        <f t="shared" si="42"/>
        <v>2.9036666666666666</v>
      </c>
      <c r="K345" s="45">
        <f t="shared" si="45"/>
        <v>2.8767500000000004</v>
      </c>
      <c r="L345">
        <f t="shared" si="43"/>
        <v>2.7237214803775691</v>
      </c>
    </row>
    <row r="346" spans="1:12">
      <c r="A346" s="41">
        <v>38922</v>
      </c>
      <c r="B346" s="42">
        <v>2.95</v>
      </c>
      <c r="C346" s="45">
        <f t="shared" si="44"/>
        <v>2.919</v>
      </c>
      <c r="D346" s="45">
        <f t="shared" si="46"/>
        <v>2.9036666666666666</v>
      </c>
      <c r="E346" s="45">
        <f t="shared" si="47"/>
        <v>2.8767500000000004</v>
      </c>
      <c r="F346" s="46">
        <f t="shared" si="41"/>
        <v>2.7441493323398123</v>
      </c>
      <c r="I346" s="45">
        <f t="shared" si="40"/>
        <v>2.9390000000000001</v>
      </c>
      <c r="J346" s="45">
        <f t="shared" si="42"/>
        <v>2.9293333333333336</v>
      </c>
      <c r="K346" s="45">
        <f t="shared" si="45"/>
        <v>2.9152500000000003</v>
      </c>
      <c r="L346">
        <f t="shared" si="43"/>
        <v>2.7441493323398123</v>
      </c>
    </row>
    <row r="347" spans="1:12">
      <c r="A347" s="41">
        <v>38929</v>
      </c>
      <c r="B347" s="42">
        <v>2.9550000000000001</v>
      </c>
      <c r="C347" s="45">
        <f t="shared" si="44"/>
        <v>2.9390000000000001</v>
      </c>
      <c r="D347" s="45">
        <f t="shared" si="46"/>
        <v>2.9293333333333336</v>
      </c>
      <c r="E347" s="45">
        <f t="shared" si="47"/>
        <v>2.9152500000000003</v>
      </c>
      <c r="F347" s="46">
        <f t="shared" si="41"/>
        <v>2.7647343991058309</v>
      </c>
      <c r="I347" s="45">
        <f t="shared" si="40"/>
        <v>2.9525000000000001</v>
      </c>
      <c r="J347" s="45">
        <f t="shared" si="42"/>
        <v>2.9443333333333332</v>
      </c>
      <c r="K347" s="45">
        <f t="shared" si="45"/>
        <v>2.9357500000000001</v>
      </c>
      <c r="L347">
        <f t="shared" si="43"/>
        <v>2.7647343991058309</v>
      </c>
    </row>
    <row r="348" spans="1:12">
      <c r="A348" s="41">
        <v>38936</v>
      </c>
      <c r="B348" s="42">
        <v>3.0039999999999996</v>
      </c>
      <c r="C348" s="45">
        <f t="shared" si="44"/>
        <v>2.9525000000000001</v>
      </c>
      <c r="D348" s="45">
        <f t="shared" si="46"/>
        <v>2.9443333333333332</v>
      </c>
      <c r="E348" s="45">
        <f t="shared" si="47"/>
        <v>2.9357500000000001</v>
      </c>
      <c r="F348" s="46">
        <f t="shared" si="41"/>
        <v>2.7837609591952481</v>
      </c>
      <c r="I348" s="45">
        <f t="shared" si="40"/>
        <v>2.9794999999999998</v>
      </c>
      <c r="J348" s="45">
        <f t="shared" si="42"/>
        <v>2.9696666666666665</v>
      </c>
      <c r="K348" s="45">
        <f t="shared" si="45"/>
        <v>2.9592499999999999</v>
      </c>
      <c r="L348">
        <f t="shared" si="43"/>
        <v>2.7837609591952481</v>
      </c>
    </row>
    <row r="349" spans="1:12">
      <c r="A349" s="41">
        <v>38943</v>
      </c>
      <c r="B349" s="42">
        <v>2.9580000000000002</v>
      </c>
      <c r="C349" s="45">
        <f t="shared" si="44"/>
        <v>2.9794999999999998</v>
      </c>
      <c r="D349" s="45">
        <f t="shared" si="46"/>
        <v>2.9696666666666665</v>
      </c>
      <c r="E349" s="45">
        <f t="shared" si="47"/>
        <v>2.9592499999999999</v>
      </c>
      <c r="F349" s="46">
        <f t="shared" si="41"/>
        <v>2.805784863275723</v>
      </c>
      <c r="I349" s="45">
        <f t="shared" si="40"/>
        <v>2.9809999999999999</v>
      </c>
      <c r="J349" s="45">
        <f t="shared" si="42"/>
        <v>2.9723333333333333</v>
      </c>
      <c r="K349" s="45">
        <f t="shared" si="45"/>
        <v>2.9667499999999998</v>
      </c>
      <c r="L349">
        <f t="shared" si="43"/>
        <v>2.805784863275723</v>
      </c>
    </row>
    <row r="350" spans="1:12">
      <c r="A350" s="41">
        <v>38950</v>
      </c>
      <c r="B350" s="42">
        <v>2.8769999999999998</v>
      </c>
      <c r="C350" s="45">
        <f t="shared" si="44"/>
        <v>2.9809999999999999</v>
      </c>
      <c r="D350" s="45">
        <f t="shared" si="46"/>
        <v>2.9723333333333333</v>
      </c>
      <c r="E350" s="45">
        <f t="shared" si="47"/>
        <v>2.9667499999999998</v>
      </c>
      <c r="F350" s="46">
        <f t="shared" si="41"/>
        <v>2.8210063769481506</v>
      </c>
      <c r="I350" s="45">
        <f t="shared" si="40"/>
        <v>2.9175</v>
      </c>
      <c r="J350" s="45">
        <f t="shared" si="42"/>
        <v>2.946333333333333</v>
      </c>
      <c r="K350" s="45">
        <f t="shared" si="45"/>
        <v>2.9485000000000001</v>
      </c>
      <c r="L350">
        <f t="shared" si="43"/>
        <v>2.8210063769481506</v>
      </c>
    </row>
    <row r="351" spans="1:12">
      <c r="A351" s="41">
        <v>38957</v>
      </c>
      <c r="B351" s="42">
        <v>2.8</v>
      </c>
      <c r="C351" s="45">
        <f t="shared" si="44"/>
        <v>2.9175</v>
      </c>
      <c r="D351" s="45">
        <f t="shared" si="46"/>
        <v>2.946333333333333</v>
      </c>
      <c r="E351" s="45">
        <f t="shared" si="47"/>
        <v>2.9485000000000001</v>
      </c>
      <c r="F351" s="46">
        <f t="shared" si="41"/>
        <v>2.8266057392533357</v>
      </c>
      <c r="I351" s="45">
        <f t="shared" si="40"/>
        <v>2.8384999999999998</v>
      </c>
      <c r="J351" s="45">
        <f t="shared" si="42"/>
        <v>2.8783333333333334</v>
      </c>
      <c r="K351" s="45">
        <f t="shared" si="45"/>
        <v>2.9097499999999998</v>
      </c>
      <c r="L351">
        <f t="shared" si="43"/>
        <v>2.8266057392533357</v>
      </c>
    </row>
    <row r="352" spans="1:12">
      <c r="A352" s="41">
        <v>38964</v>
      </c>
      <c r="B352" s="42">
        <v>2.68</v>
      </c>
      <c r="C352" s="45">
        <f t="shared" si="44"/>
        <v>2.8384999999999998</v>
      </c>
      <c r="D352" s="45">
        <f t="shared" si="46"/>
        <v>2.8783333333333334</v>
      </c>
      <c r="E352" s="45">
        <f t="shared" si="47"/>
        <v>2.9097499999999998</v>
      </c>
      <c r="F352" s="46">
        <f t="shared" si="41"/>
        <v>2.8239451653280021</v>
      </c>
      <c r="I352" s="45">
        <f t="shared" si="40"/>
        <v>2.74</v>
      </c>
      <c r="J352" s="45">
        <f t="shared" si="42"/>
        <v>2.7856666666666663</v>
      </c>
      <c r="K352" s="45">
        <f t="shared" si="45"/>
        <v>2.8287499999999999</v>
      </c>
      <c r="L352">
        <f t="shared" si="43"/>
        <v>2.8239451653280021</v>
      </c>
    </row>
    <row r="353" spans="1:12">
      <c r="A353" s="41">
        <v>38971</v>
      </c>
      <c r="B353" s="42">
        <v>2.5630000000000002</v>
      </c>
      <c r="C353" s="45">
        <f t="shared" si="44"/>
        <v>2.74</v>
      </c>
      <c r="D353" s="45">
        <f t="shared" si="46"/>
        <v>2.7856666666666663</v>
      </c>
      <c r="E353" s="45">
        <f t="shared" si="47"/>
        <v>2.8287499999999999</v>
      </c>
      <c r="F353" s="46">
        <f t="shared" si="41"/>
        <v>2.8095506487952022</v>
      </c>
      <c r="I353" s="45">
        <f t="shared" si="40"/>
        <v>2.6215000000000002</v>
      </c>
      <c r="J353" s="45">
        <f t="shared" si="42"/>
        <v>2.6810000000000005</v>
      </c>
      <c r="K353" s="45">
        <f t="shared" si="45"/>
        <v>2.73</v>
      </c>
      <c r="L353">
        <f t="shared" si="43"/>
        <v>2.8095506487952022</v>
      </c>
    </row>
    <row r="354" spans="1:12">
      <c r="A354" s="41">
        <v>38978</v>
      </c>
      <c r="B354" s="42">
        <v>2.4409999999999998</v>
      </c>
      <c r="C354" s="45">
        <f t="shared" si="44"/>
        <v>2.6215000000000002</v>
      </c>
      <c r="D354" s="45">
        <f t="shared" si="46"/>
        <v>2.6810000000000005</v>
      </c>
      <c r="E354" s="45">
        <f t="shared" si="47"/>
        <v>2.73</v>
      </c>
      <c r="F354" s="46">
        <f t="shared" si="41"/>
        <v>2.7848955839156821</v>
      </c>
      <c r="I354" s="45">
        <f t="shared" si="40"/>
        <v>2.5019999999999998</v>
      </c>
      <c r="J354" s="45">
        <f t="shared" si="42"/>
        <v>2.5613333333333332</v>
      </c>
      <c r="K354" s="45">
        <f t="shared" si="45"/>
        <v>2.6210000000000004</v>
      </c>
      <c r="L354">
        <f t="shared" si="43"/>
        <v>2.7848955839156821</v>
      </c>
    </row>
    <row r="355" spans="1:12">
      <c r="A355" s="41">
        <v>38985</v>
      </c>
      <c r="B355" s="42">
        <v>2.3199999999999998</v>
      </c>
      <c r="C355" s="45">
        <f t="shared" si="44"/>
        <v>2.5019999999999998</v>
      </c>
      <c r="D355" s="45">
        <f t="shared" si="46"/>
        <v>2.5613333333333332</v>
      </c>
      <c r="E355" s="45">
        <f t="shared" si="47"/>
        <v>2.6210000000000004</v>
      </c>
      <c r="F355" s="46">
        <f t="shared" si="41"/>
        <v>2.7505060255241141</v>
      </c>
      <c r="I355" s="45">
        <f t="shared" si="40"/>
        <v>2.3804999999999996</v>
      </c>
      <c r="J355" s="45">
        <f t="shared" si="42"/>
        <v>2.4413333333333331</v>
      </c>
      <c r="K355" s="45">
        <f t="shared" si="45"/>
        <v>2.5009999999999999</v>
      </c>
      <c r="L355">
        <f t="shared" si="43"/>
        <v>2.7505060255241141</v>
      </c>
    </row>
    <row r="356" spans="1:12">
      <c r="A356" s="41">
        <v>38992</v>
      </c>
      <c r="B356" s="42">
        <v>2.2629999999999999</v>
      </c>
      <c r="C356" s="45">
        <f t="shared" si="44"/>
        <v>2.3804999999999996</v>
      </c>
      <c r="D356" s="45">
        <f t="shared" si="46"/>
        <v>2.4413333333333331</v>
      </c>
      <c r="E356" s="45">
        <f t="shared" si="47"/>
        <v>2.5009999999999999</v>
      </c>
      <c r="F356" s="46">
        <f t="shared" si="41"/>
        <v>2.7074554229717025</v>
      </c>
      <c r="I356" s="45">
        <f t="shared" si="40"/>
        <v>2.2915000000000001</v>
      </c>
      <c r="J356" s="45">
        <f t="shared" si="42"/>
        <v>2.341333333333333</v>
      </c>
      <c r="K356" s="45">
        <f t="shared" si="45"/>
        <v>2.3967499999999999</v>
      </c>
      <c r="L356">
        <f t="shared" si="43"/>
        <v>2.7074554229717025</v>
      </c>
    </row>
    <row r="357" spans="1:12">
      <c r="A357" s="41">
        <v>38999</v>
      </c>
      <c r="B357" s="42">
        <v>2.222</v>
      </c>
      <c r="C357" s="45">
        <f t="shared" si="44"/>
        <v>2.2915000000000001</v>
      </c>
      <c r="D357" s="45">
        <f t="shared" si="46"/>
        <v>2.341333333333333</v>
      </c>
      <c r="E357" s="45">
        <f t="shared" si="47"/>
        <v>2.3967499999999999</v>
      </c>
      <c r="F357" s="46">
        <f t="shared" si="41"/>
        <v>2.6630098806745326</v>
      </c>
      <c r="I357" s="45">
        <f t="shared" si="40"/>
        <v>2.2424999999999997</v>
      </c>
      <c r="J357" s="45">
        <f t="shared" si="42"/>
        <v>2.2683333333333331</v>
      </c>
      <c r="K357" s="45">
        <f t="shared" si="45"/>
        <v>2.3114999999999997</v>
      </c>
      <c r="L357">
        <f t="shared" si="43"/>
        <v>2.6630098806745326</v>
      </c>
    </row>
    <row r="358" spans="1:12">
      <c r="A358" s="41">
        <v>39006</v>
      </c>
      <c r="B358" s="42">
        <v>2.1949999999999998</v>
      </c>
      <c r="C358" s="45">
        <f t="shared" si="44"/>
        <v>2.2424999999999997</v>
      </c>
      <c r="D358" s="45">
        <f t="shared" si="46"/>
        <v>2.2683333333333331</v>
      </c>
      <c r="E358" s="45">
        <f t="shared" si="47"/>
        <v>2.3114999999999997</v>
      </c>
      <c r="F358" s="46">
        <f t="shared" si="41"/>
        <v>2.6189088926070792</v>
      </c>
      <c r="I358" s="45">
        <f t="shared" si="40"/>
        <v>2.2084999999999999</v>
      </c>
      <c r="J358" s="45">
        <f t="shared" si="42"/>
        <v>2.2266666666666666</v>
      </c>
      <c r="K358" s="45">
        <f t="shared" si="45"/>
        <v>2.25</v>
      </c>
      <c r="L358">
        <f t="shared" si="43"/>
        <v>2.6189088926070792</v>
      </c>
    </row>
    <row r="359" spans="1:12">
      <c r="A359" s="41">
        <v>39013</v>
      </c>
      <c r="B359" s="42">
        <v>2.1859999999999999</v>
      </c>
      <c r="C359" s="45">
        <f t="shared" si="44"/>
        <v>2.2084999999999999</v>
      </c>
      <c r="D359" s="45">
        <f t="shared" si="46"/>
        <v>2.2266666666666666</v>
      </c>
      <c r="E359" s="45">
        <f t="shared" si="47"/>
        <v>2.25</v>
      </c>
      <c r="F359" s="46">
        <f t="shared" si="41"/>
        <v>2.5765180033463713</v>
      </c>
      <c r="I359" s="45">
        <f t="shared" si="40"/>
        <v>2.1905000000000001</v>
      </c>
      <c r="J359" s="45">
        <f t="shared" si="42"/>
        <v>2.2010000000000001</v>
      </c>
      <c r="K359" s="45">
        <f t="shared" si="45"/>
        <v>2.2164999999999999</v>
      </c>
      <c r="L359">
        <f t="shared" si="43"/>
        <v>2.5765180033463713</v>
      </c>
    </row>
    <row r="360" spans="1:12">
      <c r="A360" s="41">
        <v>39020</v>
      </c>
      <c r="B360" s="42">
        <v>2.2040000000000002</v>
      </c>
      <c r="C360" s="45">
        <f t="shared" si="44"/>
        <v>2.1905000000000001</v>
      </c>
      <c r="D360" s="45">
        <f t="shared" si="46"/>
        <v>2.2010000000000001</v>
      </c>
      <c r="E360" s="45">
        <f t="shared" si="47"/>
        <v>2.2164999999999999</v>
      </c>
      <c r="F360" s="46">
        <f t="shared" si="41"/>
        <v>2.5374662030117343</v>
      </c>
      <c r="I360" s="45">
        <f t="shared" si="40"/>
        <v>2.1950000000000003</v>
      </c>
      <c r="J360" s="45">
        <f t="shared" si="42"/>
        <v>2.1950000000000003</v>
      </c>
      <c r="K360" s="45">
        <f t="shared" si="45"/>
        <v>2.2017500000000001</v>
      </c>
      <c r="L360">
        <f t="shared" si="43"/>
        <v>2.5374662030117343</v>
      </c>
    </row>
    <row r="361" spans="1:12">
      <c r="A361" s="41">
        <v>39027</v>
      </c>
      <c r="B361" s="42">
        <v>2.1890000000000001</v>
      </c>
      <c r="C361" s="45">
        <f t="shared" si="44"/>
        <v>2.1950000000000003</v>
      </c>
      <c r="D361" s="45">
        <f t="shared" si="46"/>
        <v>2.1950000000000003</v>
      </c>
      <c r="E361" s="45">
        <f t="shared" si="47"/>
        <v>2.2017500000000001</v>
      </c>
      <c r="F361" s="46">
        <f t="shared" si="41"/>
        <v>2.5041195827105609</v>
      </c>
      <c r="I361" s="45">
        <f t="shared" si="40"/>
        <v>2.1965000000000003</v>
      </c>
      <c r="J361" s="45">
        <f t="shared" si="42"/>
        <v>2.1930000000000001</v>
      </c>
      <c r="K361" s="45">
        <f t="shared" si="45"/>
        <v>2.1935000000000002</v>
      </c>
      <c r="L361">
        <f t="shared" si="43"/>
        <v>2.5041195827105609</v>
      </c>
    </row>
    <row r="362" spans="1:12">
      <c r="A362" s="41">
        <v>39034</v>
      </c>
      <c r="B362" s="42">
        <v>2.2159999999999997</v>
      </c>
      <c r="C362" s="45">
        <f t="shared" si="44"/>
        <v>2.1965000000000003</v>
      </c>
      <c r="D362" s="45">
        <f t="shared" si="46"/>
        <v>2.1930000000000001</v>
      </c>
      <c r="E362" s="45">
        <f t="shared" si="47"/>
        <v>2.1935000000000002</v>
      </c>
      <c r="F362" s="46">
        <f t="shared" si="41"/>
        <v>2.472607624439505</v>
      </c>
      <c r="I362" s="45">
        <f t="shared" si="40"/>
        <v>2.2024999999999997</v>
      </c>
      <c r="J362" s="45">
        <f t="shared" si="42"/>
        <v>2.2029999999999998</v>
      </c>
      <c r="K362" s="45">
        <f t="shared" si="45"/>
        <v>2.19875</v>
      </c>
      <c r="L362">
        <f t="shared" si="43"/>
        <v>2.472607624439505</v>
      </c>
    </row>
    <row r="363" spans="1:12">
      <c r="A363" s="41">
        <v>39041</v>
      </c>
      <c r="B363" s="42">
        <v>2.218</v>
      </c>
      <c r="C363" s="45">
        <f t="shared" si="44"/>
        <v>2.2024999999999997</v>
      </c>
      <c r="D363" s="45">
        <f t="shared" si="46"/>
        <v>2.2029999999999998</v>
      </c>
      <c r="E363" s="45">
        <f t="shared" si="47"/>
        <v>2.19875</v>
      </c>
      <c r="F363" s="46">
        <f t="shared" si="41"/>
        <v>2.4469468619955546</v>
      </c>
      <c r="I363" s="45">
        <f t="shared" si="40"/>
        <v>2.2169999999999996</v>
      </c>
      <c r="J363" s="45">
        <f t="shared" si="42"/>
        <v>2.2076666666666664</v>
      </c>
      <c r="K363" s="45">
        <f t="shared" si="45"/>
        <v>2.20675</v>
      </c>
      <c r="L363">
        <f t="shared" si="43"/>
        <v>2.4469468619955546</v>
      </c>
    </row>
    <row r="364" spans="1:12">
      <c r="A364" s="41">
        <v>39048</v>
      </c>
      <c r="B364" s="42">
        <v>2.2210000000000001</v>
      </c>
      <c r="C364" s="45">
        <f t="shared" si="44"/>
        <v>2.2169999999999996</v>
      </c>
      <c r="D364" s="45">
        <f t="shared" si="46"/>
        <v>2.2076666666666664</v>
      </c>
      <c r="E364" s="45">
        <f t="shared" si="47"/>
        <v>2.20675</v>
      </c>
      <c r="F364" s="46">
        <f t="shared" si="41"/>
        <v>2.4240521757959992</v>
      </c>
      <c r="I364" s="45">
        <f t="shared" si="40"/>
        <v>2.2195</v>
      </c>
      <c r="J364" s="45">
        <f t="shared" si="42"/>
        <v>2.2183333333333333</v>
      </c>
      <c r="K364" s="45">
        <f t="shared" si="45"/>
        <v>2.2109999999999999</v>
      </c>
      <c r="L364">
        <f t="shared" si="43"/>
        <v>2.4240521757959992</v>
      </c>
    </row>
    <row r="365" spans="1:12">
      <c r="A365" s="41">
        <v>39055</v>
      </c>
      <c r="B365" s="42">
        <v>2.2769999999999997</v>
      </c>
      <c r="C365" s="45">
        <f t="shared" si="44"/>
        <v>2.2195</v>
      </c>
      <c r="D365" s="45">
        <f t="shared" si="46"/>
        <v>2.2183333333333333</v>
      </c>
      <c r="E365" s="45">
        <f t="shared" si="47"/>
        <v>2.2109999999999999</v>
      </c>
      <c r="F365" s="46">
        <f t="shared" si="41"/>
        <v>2.4037469582163995</v>
      </c>
      <c r="I365" s="45">
        <f t="shared" si="40"/>
        <v>2.2489999999999997</v>
      </c>
      <c r="J365" s="45">
        <f t="shared" si="42"/>
        <v>2.2386666666666666</v>
      </c>
      <c r="K365" s="45">
        <f t="shared" si="45"/>
        <v>2.2329999999999997</v>
      </c>
      <c r="L365">
        <f t="shared" si="43"/>
        <v>2.4037469582163995</v>
      </c>
    </row>
    <row r="366" spans="1:12">
      <c r="A366" s="41">
        <v>39062</v>
      </c>
      <c r="B366" s="42">
        <v>2.2669999999999999</v>
      </c>
      <c r="C366" s="45">
        <f t="shared" si="44"/>
        <v>2.2489999999999997</v>
      </c>
      <c r="D366" s="45">
        <f t="shared" si="46"/>
        <v>2.2386666666666666</v>
      </c>
      <c r="E366" s="45">
        <f t="shared" si="47"/>
        <v>2.2329999999999997</v>
      </c>
      <c r="F366" s="46">
        <f t="shared" si="41"/>
        <v>2.3910722623947596</v>
      </c>
      <c r="I366" s="45">
        <f t="shared" si="40"/>
        <v>2.2719999999999998</v>
      </c>
      <c r="J366" s="45">
        <f t="shared" si="42"/>
        <v>2.2549999999999994</v>
      </c>
      <c r="K366" s="45">
        <f t="shared" si="45"/>
        <v>2.2457499999999997</v>
      </c>
      <c r="L366">
        <f t="shared" si="43"/>
        <v>2.3910722623947596</v>
      </c>
    </row>
    <row r="367" spans="1:12">
      <c r="A367" s="41">
        <v>39069</v>
      </c>
      <c r="B367" s="42">
        <v>2.29</v>
      </c>
      <c r="C367" s="45">
        <f t="shared" si="44"/>
        <v>2.2719999999999998</v>
      </c>
      <c r="D367" s="45">
        <f t="shared" si="46"/>
        <v>2.2549999999999994</v>
      </c>
      <c r="E367" s="45">
        <f t="shared" si="47"/>
        <v>2.2457499999999997</v>
      </c>
      <c r="F367" s="46">
        <f t="shared" si="41"/>
        <v>2.3786650361552839</v>
      </c>
      <c r="I367" s="45">
        <f t="shared" si="40"/>
        <v>2.2785000000000002</v>
      </c>
      <c r="J367" s="45">
        <f t="shared" si="42"/>
        <v>2.278</v>
      </c>
      <c r="K367" s="45">
        <f t="shared" si="45"/>
        <v>2.2637499999999999</v>
      </c>
      <c r="L367">
        <f t="shared" si="43"/>
        <v>2.3786650361552839</v>
      </c>
    </row>
    <row r="368" spans="1:12">
      <c r="A368" s="41">
        <v>39076</v>
      </c>
      <c r="B368" s="42">
        <v>2.3029999999999999</v>
      </c>
      <c r="C368" s="45">
        <f t="shared" si="44"/>
        <v>2.2785000000000002</v>
      </c>
      <c r="D368" s="45">
        <f t="shared" si="46"/>
        <v>2.278</v>
      </c>
      <c r="E368" s="45">
        <f t="shared" si="47"/>
        <v>2.2637499999999999</v>
      </c>
      <c r="F368" s="46">
        <f t="shared" si="41"/>
        <v>2.3697985325397557</v>
      </c>
      <c r="I368" s="45">
        <f t="shared" si="40"/>
        <v>2.2965</v>
      </c>
      <c r="J368" s="45">
        <f t="shared" si="42"/>
        <v>2.2866666666666666</v>
      </c>
      <c r="K368" s="45">
        <f t="shared" si="45"/>
        <v>2.2842500000000001</v>
      </c>
      <c r="L368">
        <f t="shared" si="43"/>
        <v>2.3697985325397557</v>
      </c>
    </row>
    <row r="369" spans="1:12">
      <c r="A369" s="41">
        <v>39083</v>
      </c>
      <c r="B369" s="42">
        <v>2.2959999999999998</v>
      </c>
      <c r="C369" s="45">
        <f t="shared" si="44"/>
        <v>2.2965</v>
      </c>
      <c r="D369" s="45">
        <f t="shared" si="46"/>
        <v>2.2866666666666666</v>
      </c>
      <c r="E369" s="45">
        <f t="shared" si="47"/>
        <v>2.2842500000000001</v>
      </c>
      <c r="F369" s="46">
        <f t="shared" si="41"/>
        <v>2.3631186792857806</v>
      </c>
      <c r="I369" s="45">
        <f t="shared" si="40"/>
        <v>2.2995000000000001</v>
      </c>
      <c r="J369" s="45">
        <f t="shared" si="42"/>
        <v>2.2963333333333331</v>
      </c>
      <c r="K369" s="45">
        <f t="shared" si="45"/>
        <v>2.2890000000000001</v>
      </c>
      <c r="L369">
        <f t="shared" si="43"/>
        <v>2.3631186792857806</v>
      </c>
    </row>
    <row r="370" spans="1:12">
      <c r="A370" s="41">
        <v>39090</v>
      </c>
      <c r="B370" s="42">
        <v>2.258</v>
      </c>
      <c r="C370" s="45">
        <f t="shared" si="44"/>
        <v>2.2995000000000001</v>
      </c>
      <c r="D370" s="45">
        <f t="shared" si="46"/>
        <v>2.2963333333333331</v>
      </c>
      <c r="E370" s="45">
        <f t="shared" si="47"/>
        <v>2.2890000000000001</v>
      </c>
      <c r="F370" s="46">
        <f t="shared" si="41"/>
        <v>2.3564068113572025</v>
      </c>
      <c r="I370" s="45">
        <f t="shared" si="40"/>
        <v>2.2770000000000001</v>
      </c>
      <c r="J370" s="45">
        <f t="shared" si="42"/>
        <v>2.2856666666666667</v>
      </c>
      <c r="K370" s="45">
        <f t="shared" si="45"/>
        <v>2.2867499999999996</v>
      </c>
      <c r="L370">
        <f t="shared" si="43"/>
        <v>2.3564068113572025</v>
      </c>
    </row>
    <row r="371" spans="1:12">
      <c r="A371" s="41">
        <v>39097</v>
      </c>
      <c r="B371" s="42">
        <v>2.173</v>
      </c>
      <c r="C371" s="45">
        <f t="shared" si="44"/>
        <v>2.2770000000000001</v>
      </c>
      <c r="D371" s="45">
        <f t="shared" si="46"/>
        <v>2.2856666666666667</v>
      </c>
      <c r="E371" s="45">
        <f t="shared" si="47"/>
        <v>2.2867499999999996</v>
      </c>
      <c r="F371" s="46">
        <f t="shared" si="41"/>
        <v>2.3465661302214822</v>
      </c>
      <c r="I371" s="45">
        <f t="shared" si="40"/>
        <v>2.2155</v>
      </c>
      <c r="J371" s="45">
        <f t="shared" si="42"/>
        <v>2.2423333333333333</v>
      </c>
      <c r="K371" s="45">
        <f t="shared" si="45"/>
        <v>2.2575000000000003</v>
      </c>
      <c r="L371">
        <f t="shared" si="43"/>
        <v>2.3465661302214822</v>
      </c>
    </row>
    <row r="372" spans="1:12">
      <c r="A372" s="41">
        <v>39104</v>
      </c>
      <c r="B372" s="42">
        <v>2.1069999999999998</v>
      </c>
      <c r="C372" s="45">
        <f t="shared" si="44"/>
        <v>2.2155</v>
      </c>
      <c r="D372" s="45">
        <f t="shared" si="46"/>
        <v>2.2423333333333333</v>
      </c>
      <c r="E372" s="45">
        <f t="shared" si="47"/>
        <v>2.2575000000000003</v>
      </c>
      <c r="F372" s="46">
        <f t="shared" si="41"/>
        <v>2.3292095171993337</v>
      </c>
      <c r="I372" s="45">
        <f t="shared" si="40"/>
        <v>2.1399999999999997</v>
      </c>
      <c r="J372" s="45">
        <f t="shared" si="42"/>
        <v>2.1793333333333336</v>
      </c>
      <c r="K372" s="45">
        <f t="shared" si="45"/>
        <v>2.2084999999999999</v>
      </c>
      <c r="L372">
        <f t="shared" si="43"/>
        <v>2.3292095171993337</v>
      </c>
    </row>
    <row r="373" spans="1:12">
      <c r="A373" s="41">
        <v>39111</v>
      </c>
      <c r="B373" s="42">
        <v>2.1190000000000002</v>
      </c>
      <c r="C373" s="45">
        <f t="shared" si="44"/>
        <v>2.1399999999999997</v>
      </c>
      <c r="D373" s="45">
        <f t="shared" si="46"/>
        <v>2.1793333333333336</v>
      </c>
      <c r="E373" s="45">
        <f t="shared" si="47"/>
        <v>2.2084999999999999</v>
      </c>
      <c r="F373" s="46">
        <f t="shared" si="41"/>
        <v>2.3069885654794007</v>
      </c>
      <c r="I373" s="45">
        <f t="shared" si="40"/>
        <v>2.113</v>
      </c>
      <c r="J373" s="45">
        <f t="shared" si="42"/>
        <v>2.1329999999999996</v>
      </c>
      <c r="K373" s="45">
        <f t="shared" si="45"/>
        <v>2.16425</v>
      </c>
      <c r="L373">
        <f t="shared" si="43"/>
        <v>2.3069885654794007</v>
      </c>
    </row>
    <row r="374" spans="1:12">
      <c r="A374" s="41">
        <v>39118</v>
      </c>
      <c r="B374" s="42">
        <v>2.1509999999999998</v>
      </c>
      <c r="C374" s="45">
        <f t="shared" si="44"/>
        <v>2.113</v>
      </c>
      <c r="D374" s="45">
        <f t="shared" si="46"/>
        <v>2.1329999999999996</v>
      </c>
      <c r="E374" s="45">
        <f t="shared" si="47"/>
        <v>2.16425</v>
      </c>
      <c r="F374" s="46">
        <f t="shared" si="41"/>
        <v>2.2881897089314607</v>
      </c>
      <c r="I374" s="45">
        <f t="shared" si="40"/>
        <v>2.1349999999999998</v>
      </c>
      <c r="J374" s="45">
        <f t="shared" si="42"/>
        <v>2.1256666666666666</v>
      </c>
      <c r="K374" s="45">
        <f t="shared" si="45"/>
        <v>2.1374999999999997</v>
      </c>
      <c r="L374">
        <f t="shared" si="43"/>
        <v>2.2881897089314607</v>
      </c>
    </row>
    <row r="375" spans="1:12">
      <c r="A375" s="41">
        <v>39125</v>
      </c>
      <c r="B375" s="42">
        <v>2.198</v>
      </c>
      <c r="C375" s="45">
        <f t="shared" si="44"/>
        <v>2.1349999999999998</v>
      </c>
      <c r="D375" s="45">
        <f t="shared" si="46"/>
        <v>2.1256666666666666</v>
      </c>
      <c r="E375" s="45">
        <f t="shared" si="47"/>
        <v>2.1374999999999997</v>
      </c>
      <c r="F375" s="46">
        <f t="shared" si="41"/>
        <v>2.2744707380383149</v>
      </c>
      <c r="I375" s="45">
        <f t="shared" si="40"/>
        <v>2.1745000000000001</v>
      </c>
      <c r="J375" s="45">
        <f t="shared" si="42"/>
        <v>2.1560000000000001</v>
      </c>
      <c r="K375" s="45">
        <f t="shared" si="45"/>
        <v>2.1437499999999998</v>
      </c>
      <c r="L375">
        <f t="shared" si="43"/>
        <v>2.2744707380383149</v>
      </c>
    </row>
    <row r="376" spans="1:12">
      <c r="A376" s="41">
        <v>39132</v>
      </c>
      <c r="B376" s="42">
        <v>2.2509999999999999</v>
      </c>
      <c r="C376" s="45">
        <f t="shared" si="44"/>
        <v>2.1745000000000001</v>
      </c>
      <c r="D376" s="45">
        <f t="shared" si="46"/>
        <v>2.1560000000000001</v>
      </c>
      <c r="E376" s="45">
        <f t="shared" si="47"/>
        <v>2.1437499999999998</v>
      </c>
      <c r="F376" s="46">
        <f t="shared" si="41"/>
        <v>2.2668236642344839</v>
      </c>
      <c r="I376" s="45">
        <f t="shared" si="40"/>
        <v>2.2244999999999999</v>
      </c>
      <c r="J376" s="45">
        <f t="shared" si="42"/>
        <v>2.1999999999999997</v>
      </c>
      <c r="K376" s="45">
        <f t="shared" si="45"/>
        <v>2.1797499999999999</v>
      </c>
      <c r="L376">
        <f t="shared" si="43"/>
        <v>2.2668236642344839</v>
      </c>
    </row>
    <row r="377" spans="1:12">
      <c r="A377" s="41">
        <v>39139</v>
      </c>
      <c r="B377" s="42">
        <v>2.3380000000000001</v>
      </c>
      <c r="C377" s="45">
        <f t="shared" si="44"/>
        <v>2.2244999999999999</v>
      </c>
      <c r="D377" s="45">
        <f t="shared" si="46"/>
        <v>2.1999999999999997</v>
      </c>
      <c r="E377" s="45">
        <f t="shared" si="47"/>
        <v>2.1797499999999999</v>
      </c>
      <c r="F377" s="46">
        <f t="shared" si="41"/>
        <v>2.2652412978110354</v>
      </c>
      <c r="I377" s="45">
        <f t="shared" si="40"/>
        <v>2.2945000000000002</v>
      </c>
      <c r="J377" s="45">
        <f t="shared" si="42"/>
        <v>2.2623333333333333</v>
      </c>
      <c r="K377" s="45">
        <f t="shared" si="45"/>
        <v>2.2344999999999997</v>
      </c>
      <c r="L377">
        <f t="shared" si="43"/>
        <v>2.2652412978110354</v>
      </c>
    </row>
    <row r="378" spans="1:12">
      <c r="A378" s="41">
        <v>39146</v>
      </c>
      <c r="B378" s="42">
        <v>2.46</v>
      </c>
      <c r="C378" s="45">
        <f t="shared" si="44"/>
        <v>2.2945000000000002</v>
      </c>
      <c r="D378" s="45">
        <f t="shared" si="46"/>
        <v>2.2623333333333333</v>
      </c>
      <c r="E378" s="45">
        <f t="shared" si="47"/>
        <v>2.2344999999999997</v>
      </c>
      <c r="F378" s="46">
        <f t="shared" si="41"/>
        <v>2.2725171680299319</v>
      </c>
      <c r="I378" s="45">
        <f t="shared" si="40"/>
        <v>2.399</v>
      </c>
      <c r="J378" s="45">
        <f t="shared" si="42"/>
        <v>2.3496666666666668</v>
      </c>
      <c r="K378" s="45">
        <f t="shared" si="45"/>
        <v>2.31175</v>
      </c>
      <c r="L378">
        <f t="shared" si="43"/>
        <v>2.2725171680299319</v>
      </c>
    </row>
    <row r="379" spans="1:12">
      <c r="A379" s="41">
        <v>39153</v>
      </c>
      <c r="B379" s="42">
        <v>2.4990000000000001</v>
      </c>
      <c r="C379" s="45">
        <f t="shared" si="44"/>
        <v>2.399</v>
      </c>
      <c r="D379" s="45">
        <f t="shared" si="46"/>
        <v>2.3496666666666668</v>
      </c>
      <c r="E379" s="45">
        <f t="shared" si="47"/>
        <v>2.31175</v>
      </c>
      <c r="F379" s="46">
        <f t="shared" si="41"/>
        <v>2.2912654512269386</v>
      </c>
      <c r="I379" s="45">
        <f t="shared" si="40"/>
        <v>2.4794999999999998</v>
      </c>
      <c r="J379" s="45">
        <f t="shared" si="42"/>
        <v>2.4323333333333337</v>
      </c>
      <c r="K379" s="45">
        <f t="shared" si="45"/>
        <v>2.387</v>
      </c>
      <c r="L379">
        <f t="shared" si="43"/>
        <v>2.2912654512269386</v>
      </c>
    </row>
    <row r="380" spans="1:12">
      <c r="A380" s="41">
        <v>39160</v>
      </c>
      <c r="B380" s="42">
        <v>2.5110000000000001</v>
      </c>
      <c r="C380" s="45">
        <f t="shared" si="44"/>
        <v>2.4794999999999998</v>
      </c>
      <c r="D380" s="45">
        <f t="shared" si="46"/>
        <v>2.4323333333333337</v>
      </c>
      <c r="E380" s="45">
        <f t="shared" si="47"/>
        <v>2.387</v>
      </c>
      <c r="F380" s="46">
        <f t="shared" si="41"/>
        <v>2.3120389061042452</v>
      </c>
      <c r="I380" s="45">
        <f t="shared" si="40"/>
        <v>2.5049999999999999</v>
      </c>
      <c r="J380" s="45">
        <f t="shared" si="42"/>
        <v>2.4899999999999998</v>
      </c>
      <c r="K380" s="45">
        <f t="shared" si="45"/>
        <v>2.452</v>
      </c>
      <c r="L380">
        <f t="shared" si="43"/>
        <v>2.3120389061042452</v>
      </c>
    </row>
    <row r="381" spans="1:12">
      <c r="A381" s="41">
        <v>39167</v>
      </c>
      <c r="B381" s="42">
        <v>2.54</v>
      </c>
      <c r="C381" s="45">
        <f t="shared" si="44"/>
        <v>2.5049999999999999</v>
      </c>
      <c r="D381" s="45">
        <f t="shared" si="46"/>
        <v>2.4899999999999998</v>
      </c>
      <c r="E381" s="45">
        <f t="shared" si="47"/>
        <v>2.452</v>
      </c>
      <c r="F381" s="46">
        <f t="shared" si="41"/>
        <v>2.331935015493821</v>
      </c>
      <c r="I381" s="45">
        <f t="shared" si="40"/>
        <v>2.5255000000000001</v>
      </c>
      <c r="J381" s="45">
        <f t="shared" si="42"/>
        <v>2.5166666666666666</v>
      </c>
      <c r="K381" s="45">
        <f t="shared" si="45"/>
        <v>2.5024999999999999</v>
      </c>
      <c r="L381">
        <f t="shared" si="43"/>
        <v>2.331935015493821</v>
      </c>
    </row>
    <row r="382" spans="1:12">
      <c r="A382" s="41">
        <v>39174</v>
      </c>
      <c r="B382" s="42">
        <v>2.6360000000000001</v>
      </c>
      <c r="C382" s="45">
        <f t="shared" si="44"/>
        <v>2.5255000000000001</v>
      </c>
      <c r="D382" s="45">
        <f t="shared" si="46"/>
        <v>2.5166666666666666</v>
      </c>
      <c r="E382" s="45">
        <f t="shared" si="47"/>
        <v>2.5024999999999999</v>
      </c>
      <c r="F382" s="46">
        <f t="shared" si="41"/>
        <v>2.352741513944439</v>
      </c>
      <c r="I382" s="45">
        <f t="shared" si="40"/>
        <v>2.5880000000000001</v>
      </c>
      <c r="J382" s="45">
        <f t="shared" si="42"/>
        <v>2.5623333333333336</v>
      </c>
      <c r="K382" s="45">
        <f t="shared" si="45"/>
        <v>2.5465</v>
      </c>
      <c r="L382">
        <f t="shared" si="43"/>
        <v>2.352741513944439</v>
      </c>
    </row>
    <row r="383" spans="1:12">
      <c r="A383" s="41">
        <v>39181</v>
      </c>
      <c r="B383" s="42">
        <v>2.7460000000000004</v>
      </c>
      <c r="C383" s="45">
        <f t="shared" si="44"/>
        <v>2.5880000000000001</v>
      </c>
      <c r="D383" s="45">
        <f t="shared" si="46"/>
        <v>2.5623333333333336</v>
      </c>
      <c r="E383" s="45">
        <f t="shared" si="47"/>
        <v>2.5465</v>
      </c>
      <c r="F383" s="46">
        <f t="shared" si="41"/>
        <v>2.3810673625499952</v>
      </c>
      <c r="I383" s="45">
        <f t="shared" si="40"/>
        <v>2.6910000000000003</v>
      </c>
      <c r="J383" s="45">
        <f t="shared" si="42"/>
        <v>2.6406666666666667</v>
      </c>
      <c r="K383" s="45">
        <f t="shared" si="45"/>
        <v>2.60825</v>
      </c>
      <c r="L383">
        <f t="shared" si="43"/>
        <v>2.3810673625499952</v>
      </c>
    </row>
    <row r="384" spans="1:12">
      <c r="A384" s="41">
        <v>39188</v>
      </c>
      <c r="B384" s="42">
        <v>2.8220000000000001</v>
      </c>
      <c r="C384" s="45">
        <f t="shared" si="44"/>
        <v>2.6910000000000003</v>
      </c>
      <c r="D384" s="45">
        <f t="shared" si="46"/>
        <v>2.6406666666666667</v>
      </c>
      <c r="E384" s="45">
        <f t="shared" si="47"/>
        <v>2.60825</v>
      </c>
      <c r="F384" s="46">
        <f t="shared" si="41"/>
        <v>2.4175606262949958</v>
      </c>
      <c r="I384" s="45">
        <f t="shared" si="40"/>
        <v>2.7840000000000003</v>
      </c>
      <c r="J384" s="45">
        <f t="shared" si="42"/>
        <v>2.734666666666667</v>
      </c>
      <c r="K384" s="45">
        <f t="shared" si="45"/>
        <v>2.6859999999999999</v>
      </c>
      <c r="L384">
        <f t="shared" si="43"/>
        <v>2.4175606262949958</v>
      </c>
    </row>
    <row r="385" spans="1:12">
      <c r="A385" s="41">
        <v>39195</v>
      </c>
      <c r="B385" s="42">
        <v>2.8110000000000004</v>
      </c>
      <c r="C385" s="45">
        <f t="shared" si="44"/>
        <v>2.7840000000000003</v>
      </c>
      <c r="D385" s="45">
        <f t="shared" si="46"/>
        <v>2.734666666666667</v>
      </c>
      <c r="E385" s="45">
        <f t="shared" si="47"/>
        <v>2.6859999999999999</v>
      </c>
      <c r="F385" s="46">
        <f t="shared" si="41"/>
        <v>2.4580045636654964</v>
      </c>
      <c r="I385" s="45">
        <f t="shared" si="40"/>
        <v>2.8165000000000004</v>
      </c>
      <c r="J385" s="45">
        <f t="shared" si="42"/>
        <v>2.7930000000000006</v>
      </c>
      <c r="K385" s="45">
        <f t="shared" si="45"/>
        <v>2.7537500000000001</v>
      </c>
      <c r="L385">
        <f t="shared" si="43"/>
        <v>2.4580045636654964</v>
      </c>
    </row>
    <row r="386" spans="1:12">
      <c r="A386" s="41">
        <v>39202</v>
      </c>
      <c r="B386" s="42">
        <v>2.9219999999999997</v>
      </c>
      <c r="C386" s="45">
        <f t="shared" si="44"/>
        <v>2.8165000000000004</v>
      </c>
      <c r="D386" s="45">
        <f t="shared" si="46"/>
        <v>2.7930000000000006</v>
      </c>
      <c r="E386" s="45">
        <f t="shared" si="47"/>
        <v>2.7537500000000001</v>
      </c>
      <c r="F386" s="46">
        <f t="shared" si="41"/>
        <v>2.4933041072989468</v>
      </c>
      <c r="I386" s="45">
        <f t="shared" si="40"/>
        <v>2.8665000000000003</v>
      </c>
      <c r="J386" s="45">
        <f t="shared" si="42"/>
        <v>2.8516666666666666</v>
      </c>
      <c r="K386" s="45">
        <f t="shared" si="45"/>
        <v>2.8252500000000005</v>
      </c>
      <c r="L386">
        <f t="shared" si="43"/>
        <v>2.4933041072989468</v>
      </c>
    </row>
    <row r="387" spans="1:12">
      <c r="A387" s="41">
        <v>39209</v>
      </c>
      <c r="B387" s="42">
        <v>3.0019999999999998</v>
      </c>
      <c r="C387" s="45">
        <f t="shared" si="44"/>
        <v>2.8665000000000003</v>
      </c>
      <c r="D387" s="45">
        <f t="shared" si="46"/>
        <v>2.8516666666666666</v>
      </c>
      <c r="E387" s="45">
        <f t="shared" si="47"/>
        <v>2.8252500000000005</v>
      </c>
      <c r="F387" s="46">
        <f t="shared" si="41"/>
        <v>2.536173696569052</v>
      </c>
      <c r="I387" s="45">
        <f t="shared" si="40"/>
        <v>2.9619999999999997</v>
      </c>
      <c r="J387" s="45">
        <f t="shared" si="42"/>
        <v>2.9116666666666666</v>
      </c>
      <c r="K387" s="45">
        <f t="shared" si="45"/>
        <v>2.8892499999999997</v>
      </c>
      <c r="L387">
        <f t="shared" si="43"/>
        <v>2.536173696569052</v>
      </c>
    </row>
    <row r="388" spans="1:12">
      <c r="A388" s="41">
        <v>39216</v>
      </c>
      <c r="B388" s="42">
        <v>3.069</v>
      </c>
      <c r="C388" s="45">
        <f t="shared" si="44"/>
        <v>2.9619999999999997</v>
      </c>
      <c r="D388" s="45">
        <f t="shared" si="46"/>
        <v>2.9116666666666666</v>
      </c>
      <c r="E388" s="45">
        <f t="shared" si="47"/>
        <v>2.8892499999999997</v>
      </c>
      <c r="F388" s="46">
        <f t="shared" si="41"/>
        <v>2.582756326912147</v>
      </c>
      <c r="I388" s="45">
        <f t="shared" si="40"/>
        <v>3.0354999999999999</v>
      </c>
      <c r="J388" s="45">
        <f t="shared" si="42"/>
        <v>2.997666666666666</v>
      </c>
      <c r="K388" s="45">
        <f t="shared" si="45"/>
        <v>2.9509999999999996</v>
      </c>
      <c r="L388">
        <f t="shared" si="43"/>
        <v>2.582756326912147</v>
      </c>
    </row>
    <row r="389" spans="1:12">
      <c r="A389" s="41">
        <v>39223</v>
      </c>
      <c r="B389" s="42">
        <v>3.2110000000000003</v>
      </c>
      <c r="C389" s="45">
        <f t="shared" si="44"/>
        <v>3.0354999999999999</v>
      </c>
      <c r="D389" s="45">
        <f t="shared" si="46"/>
        <v>2.997666666666666</v>
      </c>
      <c r="E389" s="45">
        <f t="shared" si="47"/>
        <v>2.9509999999999996</v>
      </c>
      <c r="F389" s="46">
        <f t="shared" si="41"/>
        <v>2.6313806942209323</v>
      </c>
      <c r="I389" s="45">
        <f t="shared" ref="I389:I452" si="48">AVERAGE(B388:B389)</f>
        <v>3.14</v>
      </c>
      <c r="J389" s="45">
        <f t="shared" si="42"/>
        <v>3.0939999999999999</v>
      </c>
      <c r="K389" s="45">
        <f t="shared" si="45"/>
        <v>3.0509999999999997</v>
      </c>
      <c r="L389">
        <f t="shared" si="43"/>
        <v>2.6313806942209323</v>
      </c>
    </row>
    <row r="390" spans="1:12">
      <c r="A390" s="41">
        <v>39230</v>
      </c>
      <c r="B390" s="42">
        <v>3.1949999999999998</v>
      </c>
      <c r="C390" s="45">
        <f t="shared" si="44"/>
        <v>3.14</v>
      </c>
      <c r="D390" s="45">
        <f t="shared" si="46"/>
        <v>3.0939999999999999</v>
      </c>
      <c r="E390" s="45">
        <f t="shared" si="47"/>
        <v>3.0509999999999997</v>
      </c>
      <c r="F390" s="46">
        <f t="shared" ref="F390:F453" si="49">(1-$H$2)*F389+$B389*$H$2</f>
        <v>2.6893426247988392</v>
      </c>
      <c r="I390" s="45">
        <f t="shared" si="48"/>
        <v>3.2030000000000003</v>
      </c>
      <c r="J390" s="45">
        <f t="shared" ref="J390:J453" si="50">AVERAGE(B388:B390)</f>
        <v>3.1583333333333332</v>
      </c>
      <c r="K390" s="45">
        <f t="shared" si="45"/>
        <v>3.1192500000000001</v>
      </c>
      <c r="L390">
        <f t="shared" ref="L390:L453" si="51">0.1*B389+0.9*L389</f>
        <v>2.6893426247988392</v>
      </c>
    </row>
    <row r="391" spans="1:12">
      <c r="A391" s="41">
        <v>39237</v>
      </c>
      <c r="B391" s="42">
        <v>3.1319999999999997</v>
      </c>
      <c r="C391" s="45">
        <f t="shared" ref="C391:C454" si="52">AVERAGE(B389:B390)</f>
        <v>3.2030000000000003</v>
      </c>
      <c r="D391" s="45">
        <f t="shared" si="46"/>
        <v>3.1583333333333332</v>
      </c>
      <c r="E391" s="45">
        <f t="shared" si="47"/>
        <v>3.1192500000000001</v>
      </c>
      <c r="F391" s="46">
        <f t="shared" si="49"/>
        <v>2.7399083623189555</v>
      </c>
      <c r="I391" s="45">
        <f t="shared" si="48"/>
        <v>3.1635</v>
      </c>
      <c r="J391" s="45">
        <f t="shared" si="50"/>
        <v>3.1793333333333336</v>
      </c>
      <c r="K391" s="45">
        <f t="shared" ref="K391:K454" si="53">AVERAGE(B388:B391)</f>
        <v>3.1517499999999998</v>
      </c>
      <c r="L391">
        <f t="shared" si="51"/>
        <v>2.7399083623189555</v>
      </c>
    </row>
    <row r="392" spans="1:12">
      <c r="A392" s="41">
        <v>39244</v>
      </c>
      <c r="B392" s="42">
        <v>3.04</v>
      </c>
      <c r="C392" s="45">
        <f t="shared" si="52"/>
        <v>3.1635</v>
      </c>
      <c r="D392" s="45">
        <f t="shared" ref="D392:D455" si="54">AVERAGE(B389:B391)</f>
        <v>3.1793333333333336</v>
      </c>
      <c r="E392" s="45">
        <f t="shared" si="47"/>
        <v>3.1517499999999998</v>
      </c>
      <c r="F392" s="46">
        <f t="shared" si="49"/>
        <v>2.77911752608706</v>
      </c>
      <c r="I392" s="45">
        <f t="shared" si="48"/>
        <v>3.0859999999999999</v>
      </c>
      <c r="J392" s="45">
        <f t="shared" si="50"/>
        <v>3.1223333333333336</v>
      </c>
      <c r="K392" s="45">
        <f t="shared" si="53"/>
        <v>3.1444999999999999</v>
      </c>
      <c r="L392">
        <f t="shared" si="51"/>
        <v>2.77911752608706</v>
      </c>
    </row>
    <row r="393" spans="1:12">
      <c r="A393" s="41">
        <v>39251</v>
      </c>
      <c r="B393" s="42">
        <v>2.9739999999999998</v>
      </c>
      <c r="C393" s="45">
        <f t="shared" si="52"/>
        <v>3.0859999999999999</v>
      </c>
      <c r="D393" s="45">
        <f t="shared" si="54"/>
        <v>3.1223333333333336</v>
      </c>
      <c r="E393" s="45">
        <f t="shared" ref="E393:E456" si="55">AVERAGE(B389:B392)</f>
        <v>3.1444999999999999</v>
      </c>
      <c r="F393" s="46">
        <f t="shared" si="49"/>
        <v>2.8052057734783542</v>
      </c>
      <c r="I393" s="45">
        <f t="shared" si="48"/>
        <v>3.0069999999999997</v>
      </c>
      <c r="J393" s="45">
        <f t="shared" si="50"/>
        <v>3.0486666666666662</v>
      </c>
      <c r="K393" s="45">
        <f t="shared" si="53"/>
        <v>3.0852500000000003</v>
      </c>
      <c r="L393">
        <f t="shared" si="51"/>
        <v>2.8052057734783542</v>
      </c>
    </row>
    <row r="394" spans="1:12">
      <c r="A394" s="41">
        <v>39258</v>
      </c>
      <c r="B394" s="42">
        <v>2.9510000000000001</v>
      </c>
      <c r="C394" s="45">
        <f t="shared" si="52"/>
        <v>3.0069999999999997</v>
      </c>
      <c r="D394" s="45">
        <f t="shared" si="54"/>
        <v>3.0486666666666662</v>
      </c>
      <c r="E394" s="45">
        <f t="shared" si="55"/>
        <v>3.0852500000000003</v>
      </c>
      <c r="F394" s="46">
        <f t="shared" si="49"/>
        <v>2.8220851961305189</v>
      </c>
      <c r="I394" s="45">
        <f t="shared" si="48"/>
        <v>2.9624999999999999</v>
      </c>
      <c r="J394" s="45">
        <f t="shared" si="50"/>
        <v>2.9883333333333333</v>
      </c>
      <c r="K394" s="45">
        <f t="shared" si="53"/>
        <v>3.0242499999999999</v>
      </c>
      <c r="L394">
        <f t="shared" si="51"/>
        <v>2.8220851961305189</v>
      </c>
    </row>
    <row r="395" spans="1:12">
      <c r="A395" s="41">
        <v>39265</v>
      </c>
      <c r="B395" s="42">
        <v>2.9330000000000003</v>
      </c>
      <c r="C395" s="45">
        <f t="shared" si="52"/>
        <v>2.9624999999999999</v>
      </c>
      <c r="D395" s="45">
        <f t="shared" si="54"/>
        <v>2.9883333333333333</v>
      </c>
      <c r="E395" s="45">
        <f t="shared" si="55"/>
        <v>3.0242499999999999</v>
      </c>
      <c r="F395" s="46">
        <f t="shared" si="49"/>
        <v>2.8349766765174671</v>
      </c>
      <c r="I395" s="45">
        <f t="shared" si="48"/>
        <v>2.9420000000000002</v>
      </c>
      <c r="J395" s="45">
        <f t="shared" si="50"/>
        <v>2.952666666666667</v>
      </c>
      <c r="K395" s="45">
        <f t="shared" si="53"/>
        <v>2.9744999999999999</v>
      </c>
      <c r="L395">
        <f t="shared" si="51"/>
        <v>2.8349766765174671</v>
      </c>
    </row>
    <row r="396" spans="1:12">
      <c r="A396" s="41">
        <v>39272</v>
      </c>
      <c r="B396" s="42">
        <v>2.9710000000000001</v>
      </c>
      <c r="C396" s="45">
        <f t="shared" si="52"/>
        <v>2.9420000000000002</v>
      </c>
      <c r="D396" s="45">
        <f t="shared" si="54"/>
        <v>2.952666666666667</v>
      </c>
      <c r="E396" s="45">
        <f t="shared" si="55"/>
        <v>2.9744999999999999</v>
      </c>
      <c r="F396" s="46">
        <f t="shared" si="49"/>
        <v>2.8447790088657205</v>
      </c>
      <c r="I396" s="45">
        <f t="shared" si="48"/>
        <v>2.952</v>
      </c>
      <c r="J396" s="45">
        <f t="shared" si="50"/>
        <v>2.9516666666666667</v>
      </c>
      <c r="K396" s="45">
        <f t="shared" si="53"/>
        <v>2.9572500000000002</v>
      </c>
      <c r="L396">
        <f t="shared" si="51"/>
        <v>2.8447790088657205</v>
      </c>
    </row>
    <row r="397" spans="1:12">
      <c r="A397" s="41">
        <v>39279</v>
      </c>
      <c r="B397" s="42">
        <v>3.0460000000000003</v>
      </c>
      <c r="C397" s="45">
        <f t="shared" si="52"/>
        <v>2.952</v>
      </c>
      <c r="D397" s="45">
        <f t="shared" si="54"/>
        <v>2.9516666666666667</v>
      </c>
      <c r="E397" s="45">
        <f t="shared" si="55"/>
        <v>2.9572500000000002</v>
      </c>
      <c r="F397" s="46">
        <f t="shared" si="49"/>
        <v>2.8574011079791486</v>
      </c>
      <c r="I397" s="45">
        <f t="shared" si="48"/>
        <v>3.0085000000000002</v>
      </c>
      <c r="J397" s="45">
        <f t="shared" si="50"/>
        <v>2.9833333333333329</v>
      </c>
      <c r="K397" s="45">
        <f t="shared" si="53"/>
        <v>2.97525</v>
      </c>
      <c r="L397">
        <f t="shared" si="51"/>
        <v>2.8574011079791486</v>
      </c>
    </row>
    <row r="398" spans="1:12">
      <c r="A398" s="41">
        <v>39286</v>
      </c>
      <c r="B398" s="42">
        <v>2.9380000000000002</v>
      </c>
      <c r="C398" s="45">
        <f t="shared" si="52"/>
        <v>3.0085000000000002</v>
      </c>
      <c r="D398" s="45">
        <f t="shared" si="54"/>
        <v>2.9833333333333329</v>
      </c>
      <c r="E398" s="45">
        <f t="shared" si="55"/>
        <v>2.97525</v>
      </c>
      <c r="F398" s="46">
        <f t="shared" si="49"/>
        <v>2.8762609971812338</v>
      </c>
      <c r="I398" s="45">
        <f t="shared" si="48"/>
        <v>2.992</v>
      </c>
      <c r="J398" s="45">
        <f t="shared" si="50"/>
        <v>2.9849999999999999</v>
      </c>
      <c r="K398" s="45">
        <f t="shared" si="53"/>
        <v>2.972</v>
      </c>
      <c r="L398">
        <f t="shared" si="51"/>
        <v>2.8762609971812338</v>
      </c>
    </row>
    <row r="399" spans="1:12">
      <c r="A399" s="41">
        <v>39293</v>
      </c>
      <c r="B399" s="42">
        <v>2.8489999999999998</v>
      </c>
      <c r="C399" s="45">
        <f t="shared" si="52"/>
        <v>2.992</v>
      </c>
      <c r="D399" s="45">
        <f t="shared" si="54"/>
        <v>2.9849999999999999</v>
      </c>
      <c r="E399" s="45">
        <f t="shared" si="55"/>
        <v>2.972</v>
      </c>
      <c r="F399" s="46">
        <f t="shared" si="49"/>
        <v>2.8824348974631104</v>
      </c>
      <c r="I399" s="45">
        <f t="shared" si="48"/>
        <v>2.8935</v>
      </c>
      <c r="J399" s="45">
        <f t="shared" si="50"/>
        <v>2.9443333333333332</v>
      </c>
      <c r="K399" s="45">
        <f t="shared" si="53"/>
        <v>2.9510000000000001</v>
      </c>
      <c r="L399">
        <f t="shared" si="51"/>
        <v>2.8824348974631104</v>
      </c>
    </row>
    <row r="400" spans="1:12">
      <c r="A400" s="41">
        <v>39300</v>
      </c>
      <c r="B400" s="42">
        <v>2.8160000000000003</v>
      </c>
      <c r="C400" s="45">
        <f t="shared" si="52"/>
        <v>2.8935</v>
      </c>
      <c r="D400" s="45">
        <f t="shared" si="54"/>
        <v>2.9443333333333332</v>
      </c>
      <c r="E400" s="45">
        <f t="shared" si="55"/>
        <v>2.9510000000000001</v>
      </c>
      <c r="F400" s="46">
        <f t="shared" si="49"/>
        <v>2.8790914077167993</v>
      </c>
      <c r="I400" s="45">
        <f t="shared" si="48"/>
        <v>2.8325</v>
      </c>
      <c r="J400" s="45">
        <f t="shared" si="50"/>
        <v>2.8676666666666666</v>
      </c>
      <c r="K400" s="45">
        <f t="shared" si="53"/>
        <v>2.9122500000000002</v>
      </c>
      <c r="L400">
        <f t="shared" si="51"/>
        <v>2.8790914077167993</v>
      </c>
    </row>
    <row r="401" spans="1:12">
      <c r="A401" s="41">
        <v>39307</v>
      </c>
      <c r="B401" s="42">
        <v>2.7519999999999998</v>
      </c>
      <c r="C401" s="45">
        <f t="shared" si="52"/>
        <v>2.8325</v>
      </c>
      <c r="D401" s="45">
        <f t="shared" si="54"/>
        <v>2.8676666666666666</v>
      </c>
      <c r="E401" s="45">
        <f t="shared" si="55"/>
        <v>2.9122500000000002</v>
      </c>
      <c r="F401" s="46">
        <f t="shared" si="49"/>
        <v>2.8727822669451193</v>
      </c>
      <c r="I401" s="45">
        <f t="shared" si="48"/>
        <v>2.7839999999999998</v>
      </c>
      <c r="J401" s="45">
        <f t="shared" si="50"/>
        <v>2.8056666666666668</v>
      </c>
      <c r="K401" s="45">
        <f t="shared" si="53"/>
        <v>2.8387500000000001</v>
      </c>
      <c r="L401">
        <f t="shared" si="51"/>
        <v>2.8727822669451193</v>
      </c>
    </row>
    <row r="402" spans="1:12">
      <c r="A402" s="41">
        <v>39314</v>
      </c>
      <c r="B402" s="42">
        <v>2.7829999999999999</v>
      </c>
      <c r="C402" s="45">
        <f t="shared" si="52"/>
        <v>2.7839999999999998</v>
      </c>
      <c r="D402" s="45">
        <f t="shared" si="54"/>
        <v>2.8056666666666668</v>
      </c>
      <c r="E402" s="45">
        <f t="shared" si="55"/>
        <v>2.8387500000000001</v>
      </c>
      <c r="F402" s="46">
        <f t="shared" si="49"/>
        <v>2.8607040402506074</v>
      </c>
      <c r="I402" s="45">
        <f t="shared" si="48"/>
        <v>2.7675000000000001</v>
      </c>
      <c r="J402" s="45">
        <f t="shared" si="50"/>
        <v>2.7836666666666665</v>
      </c>
      <c r="K402" s="45">
        <f t="shared" si="53"/>
        <v>2.8</v>
      </c>
      <c r="L402">
        <f t="shared" si="51"/>
        <v>2.8607040402506074</v>
      </c>
    </row>
    <row r="403" spans="1:12">
      <c r="A403" s="41">
        <v>39321</v>
      </c>
      <c r="B403" s="42">
        <v>2.7560000000000002</v>
      </c>
      <c r="C403" s="45">
        <f t="shared" si="52"/>
        <v>2.7675000000000001</v>
      </c>
      <c r="D403" s="45">
        <f t="shared" si="54"/>
        <v>2.7836666666666665</v>
      </c>
      <c r="E403" s="45">
        <f t="shared" si="55"/>
        <v>2.8</v>
      </c>
      <c r="F403" s="46">
        <f t="shared" si="49"/>
        <v>2.8529336362255471</v>
      </c>
      <c r="I403" s="45">
        <f t="shared" si="48"/>
        <v>2.7694999999999999</v>
      </c>
      <c r="J403" s="45">
        <f t="shared" si="50"/>
        <v>2.7636666666666669</v>
      </c>
      <c r="K403" s="45">
        <f t="shared" si="53"/>
        <v>2.7767499999999998</v>
      </c>
      <c r="L403">
        <f t="shared" si="51"/>
        <v>2.8529336362255471</v>
      </c>
    </row>
    <row r="404" spans="1:12">
      <c r="A404" s="41">
        <v>39328</v>
      </c>
      <c r="B404" s="42">
        <v>2.8180000000000001</v>
      </c>
      <c r="C404" s="45">
        <f t="shared" si="52"/>
        <v>2.7694999999999999</v>
      </c>
      <c r="D404" s="45">
        <f t="shared" si="54"/>
        <v>2.7636666666666669</v>
      </c>
      <c r="E404" s="45">
        <f t="shared" si="55"/>
        <v>2.7767499999999998</v>
      </c>
      <c r="F404" s="46">
        <f t="shared" si="49"/>
        <v>2.8432402726029924</v>
      </c>
      <c r="I404" s="45">
        <f t="shared" si="48"/>
        <v>2.7869999999999999</v>
      </c>
      <c r="J404" s="45">
        <f t="shared" si="50"/>
        <v>2.7856666666666663</v>
      </c>
      <c r="K404" s="45">
        <f t="shared" si="53"/>
        <v>2.77725</v>
      </c>
      <c r="L404">
        <f t="shared" si="51"/>
        <v>2.8432402726029924</v>
      </c>
    </row>
    <row r="405" spans="1:12">
      <c r="A405" s="41">
        <v>39335</v>
      </c>
      <c r="B405" s="42">
        <v>2.84</v>
      </c>
      <c r="C405" s="45">
        <f t="shared" si="52"/>
        <v>2.7869999999999999</v>
      </c>
      <c r="D405" s="45">
        <f t="shared" si="54"/>
        <v>2.7856666666666663</v>
      </c>
      <c r="E405" s="45">
        <f t="shared" si="55"/>
        <v>2.77725</v>
      </c>
      <c r="F405" s="46">
        <f t="shared" si="49"/>
        <v>2.8407162453426933</v>
      </c>
      <c r="I405" s="45">
        <f t="shared" si="48"/>
        <v>2.8289999999999997</v>
      </c>
      <c r="J405" s="45">
        <f t="shared" si="50"/>
        <v>2.8046666666666664</v>
      </c>
      <c r="K405" s="45">
        <f t="shared" si="53"/>
        <v>2.7992499999999998</v>
      </c>
      <c r="L405">
        <f t="shared" si="51"/>
        <v>2.8407162453426933</v>
      </c>
    </row>
    <row r="406" spans="1:12">
      <c r="A406" s="41">
        <v>39342</v>
      </c>
      <c r="B406" s="42">
        <v>2.7919999999999998</v>
      </c>
      <c r="C406" s="45">
        <f t="shared" si="52"/>
        <v>2.8289999999999997</v>
      </c>
      <c r="D406" s="45">
        <f t="shared" si="54"/>
        <v>2.8046666666666664</v>
      </c>
      <c r="E406" s="45">
        <f t="shared" si="55"/>
        <v>2.7992499999999998</v>
      </c>
      <c r="F406" s="46">
        <f t="shared" si="49"/>
        <v>2.8406446208084239</v>
      </c>
      <c r="I406" s="45">
        <f t="shared" si="48"/>
        <v>2.8159999999999998</v>
      </c>
      <c r="J406" s="45">
        <f t="shared" si="50"/>
        <v>2.8166666666666664</v>
      </c>
      <c r="K406" s="45">
        <f t="shared" si="53"/>
        <v>2.8014999999999999</v>
      </c>
      <c r="L406">
        <f t="shared" si="51"/>
        <v>2.8406446208084239</v>
      </c>
    </row>
    <row r="407" spans="1:12">
      <c r="A407" s="41">
        <v>39349</v>
      </c>
      <c r="B407" s="42">
        <v>2.8160000000000003</v>
      </c>
      <c r="C407" s="45">
        <f t="shared" si="52"/>
        <v>2.8159999999999998</v>
      </c>
      <c r="D407" s="45">
        <f t="shared" si="54"/>
        <v>2.8166666666666664</v>
      </c>
      <c r="E407" s="45">
        <f t="shared" si="55"/>
        <v>2.8014999999999999</v>
      </c>
      <c r="F407" s="46">
        <f t="shared" si="49"/>
        <v>2.8357801587275815</v>
      </c>
      <c r="I407" s="45">
        <f t="shared" si="48"/>
        <v>2.8040000000000003</v>
      </c>
      <c r="J407" s="45">
        <f t="shared" si="50"/>
        <v>2.8160000000000003</v>
      </c>
      <c r="K407" s="45">
        <f t="shared" si="53"/>
        <v>2.8165</v>
      </c>
      <c r="L407">
        <f t="shared" si="51"/>
        <v>2.8357801587275815</v>
      </c>
    </row>
    <row r="408" spans="1:12">
      <c r="A408" s="41">
        <v>39356</v>
      </c>
      <c r="B408" s="42">
        <v>2.7839999999999998</v>
      </c>
      <c r="C408" s="45">
        <f t="shared" si="52"/>
        <v>2.8040000000000003</v>
      </c>
      <c r="D408" s="45">
        <f t="shared" si="54"/>
        <v>2.8160000000000003</v>
      </c>
      <c r="E408" s="45">
        <f t="shared" si="55"/>
        <v>2.8165</v>
      </c>
      <c r="F408" s="46">
        <f t="shared" si="49"/>
        <v>2.8338021428548235</v>
      </c>
      <c r="I408" s="45">
        <f t="shared" si="48"/>
        <v>2.8</v>
      </c>
      <c r="J408" s="45">
        <f t="shared" si="50"/>
        <v>2.797333333333333</v>
      </c>
      <c r="K408" s="45">
        <f t="shared" si="53"/>
        <v>2.8079999999999998</v>
      </c>
      <c r="L408">
        <f t="shared" si="51"/>
        <v>2.8338021428548235</v>
      </c>
    </row>
    <row r="409" spans="1:12">
      <c r="A409" s="41">
        <v>39363</v>
      </c>
      <c r="B409" s="42">
        <v>2.7610000000000001</v>
      </c>
      <c r="C409" s="45">
        <f t="shared" si="52"/>
        <v>2.8</v>
      </c>
      <c r="D409" s="45">
        <f t="shared" si="54"/>
        <v>2.797333333333333</v>
      </c>
      <c r="E409" s="45">
        <f t="shared" si="55"/>
        <v>2.8079999999999998</v>
      </c>
      <c r="F409" s="46">
        <f t="shared" si="49"/>
        <v>2.828821928569341</v>
      </c>
      <c r="I409" s="45">
        <f t="shared" si="48"/>
        <v>2.7725</v>
      </c>
      <c r="J409" s="45">
        <f t="shared" si="50"/>
        <v>2.7870000000000004</v>
      </c>
      <c r="K409" s="45">
        <f t="shared" si="53"/>
        <v>2.7882499999999997</v>
      </c>
      <c r="L409">
        <f t="shared" si="51"/>
        <v>2.828821928569341</v>
      </c>
    </row>
    <row r="410" spans="1:12">
      <c r="A410" s="41">
        <v>39370</v>
      </c>
      <c r="B410" s="42">
        <v>2.7460000000000004</v>
      </c>
      <c r="C410" s="45">
        <f t="shared" si="52"/>
        <v>2.7725</v>
      </c>
      <c r="D410" s="45">
        <f t="shared" si="54"/>
        <v>2.7870000000000004</v>
      </c>
      <c r="E410" s="45">
        <f t="shared" si="55"/>
        <v>2.7882499999999997</v>
      </c>
      <c r="F410" s="46">
        <f t="shared" si="49"/>
        <v>2.8220397357124072</v>
      </c>
      <c r="I410" s="45">
        <f t="shared" si="48"/>
        <v>2.7535000000000003</v>
      </c>
      <c r="J410" s="45">
        <f t="shared" si="50"/>
        <v>2.7636666666666669</v>
      </c>
      <c r="K410" s="45">
        <f t="shared" si="53"/>
        <v>2.7767500000000003</v>
      </c>
      <c r="L410">
        <f t="shared" si="51"/>
        <v>2.8220397357124072</v>
      </c>
    </row>
    <row r="411" spans="1:12">
      <c r="A411" s="41">
        <v>39377</v>
      </c>
      <c r="B411" s="42">
        <v>2.806</v>
      </c>
      <c r="C411" s="45">
        <f t="shared" si="52"/>
        <v>2.7535000000000003</v>
      </c>
      <c r="D411" s="45">
        <f t="shared" si="54"/>
        <v>2.7636666666666669</v>
      </c>
      <c r="E411" s="45">
        <f t="shared" si="55"/>
        <v>2.7767500000000003</v>
      </c>
      <c r="F411" s="46">
        <f t="shared" si="49"/>
        <v>2.8144357621411666</v>
      </c>
      <c r="I411" s="45">
        <f t="shared" si="48"/>
        <v>2.7760000000000002</v>
      </c>
      <c r="J411" s="45">
        <f t="shared" si="50"/>
        <v>2.7710000000000004</v>
      </c>
      <c r="K411" s="45">
        <f t="shared" si="53"/>
        <v>2.7742500000000003</v>
      </c>
      <c r="L411">
        <f t="shared" si="51"/>
        <v>2.8144357621411666</v>
      </c>
    </row>
    <row r="412" spans="1:12">
      <c r="A412" s="41">
        <v>39384</v>
      </c>
      <c r="B412" s="42">
        <v>2.859</v>
      </c>
      <c r="C412" s="45">
        <f t="shared" si="52"/>
        <v>2.7760000000000002</v>
      </c>
      <c r="D412" s="45">
        <f t="shared" si="54"/>
        <v>2.7710000000000004</v>
      </c>
      <c r="E412" s="45">
        <f t="shared" si="55"/>
        <v>2.7742500000000003</v>
      </c>
      <c r="F412" s="46">
        <f t="shared" si="49"/>
        <v>2.8135921859270501</v>
      </c>
      <c r="I412" s="45">
        <f t="shared" si="48"/>
        <v>2.8325</v>
      </c>
      <c r="J412" s="45">
        <f t="shared" si="50"/>
        <v>2.803666666666667</v>
      </c>
      <c r="K412" s="45">
        <f t="shared" si="53"/>
        <v>2.7930000000000001</v>
      </c>
      <c r="L412">
        <f t="shared" si="51"/>
        <v>2.8135921859270501</v>
      </c>
    </row>
    <row r="413" spans="1:12">
      <c r="A413" s="41">
        <v>39391</v>
      </c>
      <c r="B413" s="42">
        <v>3.0069999999999997</v>
      </c>
      <c r="C413" s="45">
        <f t="shared" si="52"/>
        <v>2.8325</v>
      </c>
      <c r="D413" s="45">
        <f t="shared" si="54"/>
        <v>2.803666666666667</v>
      </c>
      <c r="E413" s="45">
        <f t="shared" si="55"/>
        <v>2.7930000000000001</v>
      </c>
      <c r="F413" s="46">
        <f t="shared" si="49"/>
        <v>2.8181329673343449</v>
      </c>
      <c r="I413" s="45">
        <f t="shared" si="48"/>
        <v>2.9329999999999998</v>
      </c>
      <c r="J413" s="45">
        <f t="shared" si="50"/>
        <v>2.8906666666666667</v>
      </c>
      <c r="K413" s="45">
        <f t="shared" si="53"/>
        <v>2.8545000000000003</v>
      </c>
      <c r="L413">
        <f t="shared" si="51"/>
        <v>2.8181329673343449</v>
      </c>
    </row>
    <row r="414" spans="1:12">
      <c r="A414" s="41">
        <v>39398</v>
      </c>
      <c r="B414" s="42">
        <v>3.1010000000000004</v>
      </c>
      <c r="C414" s="45">
        <f t="shared" si="52"/>
        <v>2.9329999999999998</v>
      </c>
      <c r="D414" s="45">
        <f t="shared" si="54"/>
        <v>2.8906666666666667</v>
      </c>
      <c r="E414" s="45">
        <f t="shared" si="55"/>
        <v>2.8545000000000003</v>
      </c>
      <c r="F414" s="46">
        <f t="shared" si="49"/>
        <v>2.8370196706009105</v>
      </c>
      <c r="I414" s="45">
        <f t="shared" si="48"/>
        <v>3.0540000000000003</v>
      </c>
      <c r="J414" s="45">
        <f t="shared" si="50"/>
        <v>2.9890000000000003</v>
      </c>
      <c r="K414" s="45">
        <f t="shared" si="53"/>
        <v>2.9432500000000004</v>
      </c>
      <c r="L414">
        <f t="shared" si="51"/>
        <v>2.8370196706009105</v>
      </c>
    </row>
    <row r="415" spans="1:12">
      <c r="A415" s="41">
        <v>39405</v>
      </c>
      <c r="B415" s="42">
        <v>3.077</v>
      </c>
      <c r="C415" s="45">
        <f t="shared" si="52"/>
        <v>3.0540000000000003</v>
      </c>
      <c r="D415" s="45">
        <f t="shared" si="54"/>
        <v>2.9890000000000003</v>
      </c>
      <c r="E415" s="45">
        <f t="shared" si="55"/>
        <v>2.9432500000000004</v>
      </c>
      <c r="F415" s="46">
        <f t="shared" si="49"/>
        <v>2.8634177035408195</v>
      </c>
      <c r="I415" s="45">
        <f t="shared" si="48"/>
        <v>3.0890000000000004</v>
      </c>
      <c r="J415" s="45">
        <f t="shared" si="50"/>
        <v>3.061666666666667</v>
      </c>
      <c r="K415" s="45">
        <f t="shared" si="53"/>
        <v>3.0110000000000001</v>
      </c>
      <c r="L415">
        <f t="shared" si="51"/>
        <v>2.8634177035408195</v>
      </c>
    </row>
    <row r="416" spans="1:12">
      <c r="A416" s="41">
        <v>39412</v>
      </c>
      <c r="B416" s="42">
        <v>3.0720000000000001</v>
      </c>
      <c r="C416" s="45">
        <f t="shared" si="52"/>
        <v>3.0890000000000004</v>
      </c>
      <c r="D416" s="45">
        <f t="shared" si="54"/>
        <v>3.061666666666667</v>
      </c>
      <c r="E416" s="45">
        <f t="shared" si="55"/>
        <v>3.0110000000000001</v>
      </c>
      <c r="F416" s="46">
        <f t="shared" si="49"/>
        <v>2.8847759331867375</v>
      </c>
      <c r="I416" s="45">
        <f t="shared" si="48"/>
        <v>3.0745</v>
      </c>
      <c r="J416" s="45">
        <f t="shared" si="50"/>
        <v>3.0833333333333335</v>
      </c>
      <c r="K416" s="45">
        <f t="shared" si="53"/>
        <v>3.0642500000000004</v>
      </c>
      <c r="L416">
        <f t="shared" si="51"/>
        <v>2.8847759331867375</v>
      </c>
    </row>
    <row r="417" spans="1:12">
      <c r="A417" s="41">
        <v>39419</v>
      </c>
      <c r="B417" s="42">
        <v>3.0289999999999999</v>
      </c>
      <c r="C417" s="45">
        <f t="shared" si="52"/>
        <v>3.0745</v>
      </c>
      <c r="D417" s="45">
        <f t="shared" si="54"/>
        <v>3.0833333333333335</v>
      </c>
      <c r="E417" s="45">
        <f t="shared" si="55"/>
        <v>3.0642500000000004</v>
      </c>
      <c r="F417" s="46">
        <f t="shared" si="49"/>
        <v>2.9034983398680638</v>
      </c>
      <c r="I417" s="45">
        <f t="shared" si="48"/>
        <v>3.0505</v>
      </c>
      <c r="J417" s="45">
        <f t="shared" si="50"/>
        <v>3.0593333333333335</v>
      </c>
      <c r="K417" s="45">
        <f t="shared" si="53"/>
        <v>3.06975</v>
      </c>
      <c r="L417">
        <f t="shared" si="51"/>
        <v>2.9034983398680638</v>
      </c>
    </row>
    <row r="418" spans="1:12">
      <c r="A418" s="41">
        <v>39426</v>
      </c>
      <c r="B418" s="42">
        <v>2.9569999999999999</v>
      </c>
      <c r="C418" s="45">
        <f t="shared" si="52"/>
        <v>3.0505</v>
      </c>
      <c r="D418" s="45">
        <f t="shared" si="54"/>
        <v>3.0593333333333335</v>
      </c>
      <c r="E418" s="45">
        <f t="shared" si="55"/>
        <v>3.06975</v>
      </c>
      <c r="F418" s="46">
        <f t="shared" si="49"/>
        <v>2.9160485058812577</v>
      </c>
      <c r="I418" s="45">
        <f t="shared" si="48"/>
        <v>2.9929999999999999</v>
      </c>
      <c r="J418" s="45">
        <f t="shared" si="50"/>
        <v>3.0193333333333334</v>
      </c>
      <c r="K418" s="45">
        <f t="shared" si="53"/>
        <v>3.0337500000000004</v>
      </c>
      <c r="L418">
        <f t="shared" si="51"/>
        <v>2.9160485058812577</v>
      </c>
    </row>
    <row r="419" spans="1:12">
      <c r="A419" s="41">
        <v>39433</v>
      </c>
      <c r="B419" s="42">
        <v>2.9619999999999997</v>
      </c>
      <c r="C419" s="45">
        <f t="shared" si="52"/>
        <v>2.9929999999999999</v>
      </c>
      <c r="D419" s="45">
        <f t="shared" si="54"/>
        <v>3.0193333333333334</v>
      </c>
      <c r="E419" s="45">
        <f t="shared" si="55"/>
        <v>3.0337500000000004</v>
      </c>
      <c r="F419" s="46">
        <f t="shared" si="49"/>
        <v>2.9201436552931321</v>
      </c>
      <c r="I419" s="45">
        <f t="shared" si="48"/>
        <v>2.9594999999999998</v>
      </c>
      <c r="J419" s="45">
        <f t="shared" si="50"/>
        <v>2.9826666666666668</v>
      </c>
      <c r="K419" s="45">
        <f t="shared" si="53"/>
        <v>3.0049999999999999</v>
      </c>
      <c r="L419">
        <f t="shared" si="51"/>
        <v>2.9201436552931321</v>
      </c>
    </row>
    <row r="420" spans="1:12">
      <c r="A420" s="41">
        <v>39440</v>
      </c>
      <c r="B420" s="42">
        <v>2.9430000000000001</v>
      </c>
      <c r="C420" s="45">
        <f t="shared" si="52"/>
        <v>2.9594999999999998</v>
      </c>
      <c r="D420" s="45">
        <f t="shared" si="54"/>
        <v>2.9826666666666668</v>
      </c>
      <c r="E420" s="45">
        <f t="shared" si="55"/>
        <v>3.0049999999999999</v>
      </c>
      <c r="F420" s="46">
        <f t="shared" si="49"/>
        <v>2.9243292897638189</v>
      </c>
      <c r="I420" s="45">
        <f t="shared" si="48"/>
        <v>2.9524999999999997</v>
      </c>
      <c r="J420" s="45">
        <f t="shared" si="50"/>
        <v>2.9540000000000002</v>
      </c>
      <c r="K420" s="45">
        <f t="shared" si="53"/>
        <v>2.97275</v>
      </c>
      <c r="L420">
        <f t="shared" si="51"/>
        <v>2.9243292897638189</v>
      </c>
    </row>
    <row r="421" spans="1:12">
      <c r="A421" s="41">
        <v>39447</v>
      </c>
      <c r="B421" s="42">
        <v>3.028</v>
      </c>
      <c r="C421" s="45">
        <f t="shared" si="52"/>
        <v>2.9524999999999997</v>
      </c>
      <c r="D421" s="45">
        <f t="shared" si="54"/>
        <v>2.9540000000000002</v>
      </c>
      <c r="E421" s="45">
        <f t="shared" si="55"/>
        <v>2.97275</v>
      </c>
      <c r="F421" s="46">
        <f t="shared" si="49"/>
        <v>2.9261963607874373</v>
      </c>
      <c r="I421" s="45">
        <f t="shared" si="48"/>
        <v>2.9855</v>
      </c>
      <c r="J421" s="45">
        <f t="shared" si="50"/>
        <v>2.9776666666666665</v>
      </c>
      <c r="K421" s="45">
        <f t="shared" si="53"/>
        <v>2.9725000000000001</v>
      </c>
      <c r="L421">
        <f t="shared" si="51"/>
        <v>2.9261963607874373</v>
      </c>
    </row>
    <row r="422" spans="1:12">
      <c r="A422" s="41">
        <v>39454</v>
      </c>
      <c r="B422" s="42">
        <v>3.0880000000000001</v>
      </c>
      <c r="C422" s="45">
        <f t="shared" si="52"/>
        <v>2.9855</v>
      </c>
      <c r="D422" s="45">
        <f t="shared" si="54"/>
        <v>2.9776666666666665</v>
      </c>
      <c r="E422" s="45">
        <f t="shared" si="55"/>
        <v>2.9725000000000001</v>
      </c>
      <c r="F422" s="46">
        <f t="shared" si="49"/>
        <v>2.9363767247086936</v>
      </c>
      <c r="I422" s="45">
        <f t="shared" si="48"/>
        <v>3.0579999999999998</v>
      </c>
      <c r="J422" s="45">
        <f t="shared" si="50"/>
        <v>3.0196666666666672</v>
      </c>
      <c r="K422" s="45">
        <f t="shared" si="53"/>
        <v>3.0052500000000002</v>
      </c>
      <c r="L422">
        <f t="shared" si="51"/>
        <v>2.9363767247086936</v>
      </c>
    </row>
    <row r="423" spans="1:12">
      <c r="A423" s="41">
        <v>39461</v>
      </c>
      <c r="B423" s="42">
        <v>3.0410000000000004</v>
      </c>
      <c r="C423" s="45">
        <f t="shared" si="52"/>
        <v>3.0579999999999998</v>
      </c>
      <c r="D423" s="45">
        <f t="shared" si="54"/>
        <v>3.0196666666666672</v>
      </c>
      <c r="E423" s="45">
        <f t="shared" si="55"/>
        <v>3.0052500000000002</v>
      </c>
      <c r="F423" s="46">
        <f t="shared" si="49"/>
        <v>2.9515390522378246</v>
      </c>
      <c r="I423" s="45">
        <f t="shared" si="48"/>
        <v>3.0645000000000002</v>
      </c>
      <c r="J423" s="45">
        <f t="shared" si="50"/>
        <v>3.0523333333333333</v>
      </c>
      <c r="K423" s="45">
        <f t="shared" si="53"/>
        <v>3.0250000000000004</v>
      </c>
      <c r="L423">
        <f t="shared" si="51"/>
        <v>2.9515390522378246</v>
      </c>
    </row>
    <row r="424" spans="1:12">
      <c r="A424" s="41">
        <v>39468</v>
      </c>
      <c r="B424" s="42">
        <v>2.9910000000000001</v>
      </c>
      <c r="C424" s="45">
        <f t="shared" si="52"/>
        <v>3.0645000000000002</v>
      </c>
      <c r="D424" s="45">
        <f t="shared" si="54"/>
        <v>3.0523333333333333</v>
      </c>
      <c r="E424" s="45">
        <f t="shared" si="55"/>
        <v>3.0250000000000004</v>
      </c>
      <c r="F424" s="46">
        <f t="shared" si="49"/>
        <v>2.9604851470140421</v>
      </c>
      <c r="I424" s="45">
        <f t="shared" si="48"/>
        <v>3.016</v>
      </c>
      <c r="J424" s="45">
        <f t="shared" si="50"/>
        <v>3.0400000000000005</v>
      </c>
      <c r="K424" s="45">
        <f t="shared" si="53"/>
        <v>3.0369999999999999</v>
      </c>
      <c r="L424">
        <f t="shared" si="51"/>
        <v>2.9604851470140421</v>
      </c>
    </row>
    <row r="425" spans="1:12">
      <c r="A425" s="41">
        <v>39475</v>
      </c>
      <c r="B425" s="42">
        <v>2.9530000000000003</v>
      </c>
      <c r="C425" s="45">
        <f t="shared" si="52"/>
        <v>3.016</v>
      </c>
      <c r="D425" s="45">
        <f t="shared" si="54"/>
        <v>3.0400000000000005</v>
      </c>
      <c r="E425" s="45">
        <f t="shared" si="55"/>
        <v>3.0369999999999999</v>
      </c>
      <c r="F425" s="46">
        <f t="shared" si="49"/>
        <v>2.9635366323126382</v>
      </c>
      <c r="I425" s="45">
        <f t="shared" si="48"/>
        <v>2.9720000000000004</v>
      </c>
      <c r="J425" s="45">
        <f t="shared" si="50"/>
        <v>2.9949999999999997</v>
      </c>
      <c r="K425" s="45">
        <f t="shared" si="53"/>
        <v>3.0182500000000001</v>
      </c>
      <c r="L425">
        <f t="shared" si="51"/>
        <v>2.9635366323126382</v>
      </c>
    </row>
    <row r="426" spans="1:12">
      <c r="A426" s="41">
        <v>39482</v>
      </c>
      <c r="B426" s="42">
        <v>2.9660000000000002</v>
      </c>
      <c r="C426" s="45">
        <f t="shared" si="52"/>
        <v>2.9720000000000004</v>
      </c>
      <c r="D426" s="45">
        <f t="shared" si="54"/>
        <v>2.9949999999999997</v>
      </c>
      <c r="E426" s="45">
        <f t="shared" si="55"/>
        <v>3.0182500000000001</v>
      </c>
      <c r="F426" s="46">
        <f t="shared" si="49"/>
        <v>2.9624829690813748</v>
      </c>
      <c r="I426" s="45">
        <f t="shared" si="48"/>
        <v>2.9595000000000002</v>
      </c>
      <c r="J426" s="45">
        <f t="shared" si="50"/>
        <v>2.97</v>
      </c>
      <c r="K426" s="45">
        <f t="shared" si="53"/>
        <v>2.9877500000000001</v>
      </c>
      <c r="L426">
        <f t="shared" si="51"/>
        <v>2.9624829690813748</v>
      </c>
    </row>
    <row r="427" spans="1:12">
      <c r="A427" s="41">
        <v>39489</v>
      </c>
      <c r="B427" s="42">
        <v>2.9470000000000001</v>
      </c>
      <c r="C427" s="45">
        <f t="shared" si="52"/>
        <v>2.9595000000000002</v>
      </c>
      <c r="D427" s="45">
        <f t="shared" si="54"/>
        <v>2.97</v>
      </c>
      <c r="E427" s="45">
        <f t="shared" si="55"/>
        <v>2.9877500000000001</v>
      </c>
      <c r="F427" s="46">
        <f t="shared" si="49"/>
        <v>2.9628346721732375</v>
      </c>
      <c r="I427" s="45">
        <f t="shared" si="48"/>
        <v>2.9565000000000001</v>
      </c>
      <c r="J427" s="45">
        <f t="shared" si="50"/>
        <v>2.9553333333333334</v>
      </c>
      <c r="K427" s="45">
        <f t="shared" si="53"/>
        <v>2.9642499999999998</v>
      </c>
      <c r="L427">
        <f t="shared" si="51"/>
        <v>2.9628346721732375</v>
      </c>
    </row>
    <row r="428" spans="1:12">
      <c r="A428" s="41">
        <v>39496</v>
      </c>
      <c r="B428" s="42">
        <v>3.0350000000000001</v>
      </c>
      <c r="C428" s="45">
        <f t="shared" si="52"/>
        <v>2.9565000000000001</v>
      </c>
      <c r="D428" s="45">
        <f t="shared" si="54"/>
        <v>2.9553333333333334</v>
      </c>
      <c r="E428" s="45">
        <f t="shared" si="55"/>
        <v>2.9642499999999998</v>
      </c>
      <c r="F428" s="46">
        <f t="shared" si="49"/>
        <v>2.9612512049559139</v>
      </c>
      <c r="I428" s="45">
        <f t="shared" si="48"/>
        <v>2.9910000000000001</v>
      </c>
      <c r="J428" s="45">
        <f t="shared" si="50"/>
        <v>2.9826666666666668</v>
      </c>
      <c r="K428" s="45">
        <f t="shared" si="53"/>
        <v>2.97525</v>
      </c>
      <c r="L428">
        <f t="shared" si="51"/>
        <v>2.9612512049559139</v>
      </c>
    </row>
    <row r="429" spans="1:12">
      <c r="A429" s="41">
        <v>39503</v>
      </c>
      <c r="B429" s="42">
        <v>3.1150000000000002</v>
      </c>
      <c r="C429" s="45">
        <f t="shared" si="52"/>
        <v>2.9910000000000001</v>
      </c>
      <c r="D429" s="45">
        <f t="shared" si="54"/>
        <v>2.9826666666666668</v>
      </c>
      <c r="E429" s="45">
        <f t="shared" si="55"/>
        <v>2.97525</v>
      </c>
      <c r="F429" s="46">
        <f t="shared" si="49"/>
        <v>2.9686260844603227</v>
      </c>
      <c r="I429" s="45">
        <f t="shared" si="48"/>
        <v>3.0750000000000002</v>
      </c>
      <c r="J429" s="45">
        <f t="shared" si="50"/>
        <v>3.0323333333333338</v>
      </c>
      <c r="K429" s="45">
        <f t="shared" si="53"/>
        <v>3.0157500000000002</v>
      </c>
      <c r="L429">
        <f t="shared" si="51"/>
        <v>2.9686260844603227</v>
      </c>
    </row>
    <row r="430" spans="1:12">
      <c r="A430" s="41">
        <v>39510</v>
      </c>
      <c r="B430" s="42">
        <v>3.137</v>
      </c>
      <c r="C430" s="45">
        <f t="shared" si="52"/>
        <v>3.0750000000000002</v>
      </c>
      <c r="D430" s="45">
        <f t="shared" si="54"/>
        <v>3.0323333333333338</v>
      </c>
      <c r="E430" s="45">
        <f t="shared" si="55"/>
        <v>3.0157500000000002</v>
      </c>
      <c r="F430" s="46">
        <f t="shared" si="49"/>
        <v>2.9832634760142906</v>
      </c>
      <c r="I430" s="45">
        <f t="shared" si="48"/>
        <v>3.1260000000000003</v>
      </c>
      <c r="J430" s="45">
        <f t="shared" si="50"/>
        <v>3.0956666666666668</v>
      </c>
      <c r="K430" s="45">
        <f t="shared" si="53"/>
        <v>3.0585000000000004</v>
      </c>
      <c r="L430">
        <f t="shared" si="51"/>
        <v>2.9832634760142906</v>
      </c>
    </row>
    <row r="431" spans="1:12">
      <c r="A431" s="41">
        <v>39517</v>
      </c>
      <c r="B431" s="42">
        <v>3.2</v>
      </c>
      <c r="C431" s="45">
        <f t="shared" si="52"/>
        <v>3.1260000000000003</v>
      </c>
      <c r="D431" s="45">
        <f t="shared" si="54"/>
        <v>3.0956666666666668</v>
      </c>
      <c r="E431" s="45">
        <f t="shared" si="55"/>
        <v>3.0585000000000004</v>
      </c>
      <c r="F431" s="46">
        <f t="shared" si="49"/>
        <v>2.9986371284128617</v>
      </c>
      <c r="I431" s="45">
        <f t="shared" si="48"/>
        <v>3.1684999999999999</v>
      </c>
      <c r="J431" s="45">
        <f t="shared" si="50"/>
        <v>3.1506666666666674</v>
      </c>
      <c r="K431" s="45">
        <f t="shared" si="53"/>
        <v>3.1217500000000005</v>
      </c>
      <c r="L431">
        <f t="shared" si="51"/>
        <v>2.9986371284128617</v>
      </c>
    </row>
    <row r="432" spans="1:12">
      <c r="A432" s="41">
        <v>39524</v>
      </c>
      <c r="B432" s="42">
        <v>3.2569999999999997</v>
      </c>
      <c r="C432" s="45">
        <f t="shared" si="52"/>
        <v>3.1684999999999999</v>
      </c>
      <c r="D432" s="45">
        <f t="shared" si="54"/>
        <v>3.1506666666666674</v>
      </c>
      <c r="E432" s="45">
        <f t="shared" si="55"/>
        <v>3.1217500000000005</v>
      </c>
      <c r="F432" s="46">
        <f t="shared" si="49"/>
        <v>3.0187734155715757</v>
      </c>
      <c r="I432" s="45">
        <f t="shared" si="48"/>
        <v>3.2284999999999999</v>
      </c>
      <c r="J432" s="45">
        <f t="shared" si="50"/>
        <v>3.198</v>
      </c>
      <c r="K432" s="45">
        <f t="shared" si="53"/>
        <v>3.1772500000000004</v>
      </c>
      <c r="L432">
        <f t="shared" si="51"/>
        <v>3.0187734155715757</v>
      </c>
    </row>
    <row r="433" spans="1:12">
      <c r="A433" s="41">
        <v>39531</v>
      </c>
      <c r="B433" s="42">
        <v>3.2239999999999998</v>
      </c>
      <c r="C433" s="45">
        <f t="shared" si="52"/>
        <v>3.2284999999999999</v>
      </c>
      <c r="D433" s="45">
        <f t="shared" si="54"/>
        <v>3.198</v>
      </c>
      <c r="E433" s="45">
        <f t="shared" si="55"/>
        <v>3.1772500000000004</v>
      </c>
      <c r="F433" s="46">
        <f t="shared" si="49"/>
        <v>3.0425960740144182</v>
      </c>
      <c r="I433" s="45">
        <f t="shared" si="48"/>
        <v>3.2404999999999999</v>
      </c>
      <c r="J433" s="45">
        <f t="shared" si="50"/>
        <v>3.2269999999999999</v>
      </c>
      <c r="K433" s="45">
        <f t="shared" si="53"/>
        <v>3.2044999999999999</v>
      </c>
      <c r="L433">
        <f t="shared" si="51"/>
        <v>3.0425960740144182</v>
      </c>
    </row>
    <row r="434" spans="1:12">
      <c r="A434" s="41">
        <v>39538</v>
      </c>
      <c r="B434" s="42">
        <v>3.2589999999999999</v>
      </c>
      <c r="C434" s="45">
        <f t="shared" si="52"/>
        <v>3.2404999999999999</v>
      </c>
      <c r="D434" s="45">
        <f t="shared" si="54"/>
        <v>3.2269999999999999</v>
      </c>
      <c r="E434" s="45">
        <f t="shared" si="55"/>
        <v>3.2044999999999999</v>
      </c>
      <c r="F434" s="46">
        <f t="shared" si="49"/>
        <v>3.0607364666129766</v>
      </c>
      <c r="I434" s="45">
        <f t="shared" si="48"/>
        <v>3.2414999999999998</v>
      </c>
      <c r="J434" s="45">
        <f t="shared" si="50"/>
        <v>3.2466666666666666</v>
      </c>
      <c r="K434" s="45">
        <f t="shared" si="53"/>
        <v>3.2349999999999999</v>
      </c>
      <c r="L434">
        <f t="shared" si="51"/>
        <v>3.0607364666129766</v>
      </c>
    </row>
    <row r="435" spans="1:12">
      <c r="A435" s="41">
        <v>39545</v>
      </c>
      <c r="B435" s="42">
        <v>3.2989999999999999</v>
      </c>
      <c r="C435" s="45">
        <f t="shared" si="52"/>
        <v>3.2414999999999998</v>
      </c>
      <c r="D435" s="45">
        <f t="shared" si="54"/>
        <v>3.2466666666666666</v>
      </c>
      <c r="E435" s="45">
        <f t="shared" si="55"/>
        <v>3.2349999999999999</v>
      </c>
      <c r="F435" s="46">
        <f t="shared" si="49"/>
        <v>3.080562819951679</v>
      </c>
      <c r="I435" s="45">
        <f t="shared" si="48"/>
        <v>3.2789999999999999</v>
      </c>
      <c r="J435" s="45">
        <f t="shared" si="50"/>
        <v>3.2606666666666668</v>
      </c>
      <c r="K435" s="45">
        <f t="shared" si="53"/>
        <v>3.2597499999999999</v>
      </c>
      <c r="L435">
        <f t="shared" si="51"/>
        <v>3.080562819951679</v>
      </c>
    </row>
    <row r="436" spans="1:12">
      <c r="A436" s="41">
        <v>39552</v>
      </c>
      <c r="B436" s="42">
        <v>3.35</v>
      </c>
      <c r="C436" s="45">
        <f t="shared" si="52"/>
        <v>3.2789999999999999</v>
      </c>
      <c r="D436" s="45">
        <f t="shared" si="54"/>
        <v>3.2606666666666668</v>
      </c>
      <c r="E436" s="45">
        <f t="shared" si="55"/>
        <v>3.2597499999999999</v>
      </c>
      <c r="F436" s="46">
        <f t="shared" si="49"/>
        <v>3.1024065379565111</v>
      </c>
      <c r="I436" s="45">
        <f t="shared" si="48"/>
        <v>3.3245</v>
      </c>
      <c r="J436" s="45">
        <f t="shared" si="50"/>
        <v>3.3026666666666666</v>
      </c>
      <c r="K436" s="45">
        <f t="shared" si="53"/>
        <v>3.2829999999999999</v>
      </c>
      <c r="L436">
        <f t="shared" si="51"/>
        <v>3.1024065379565111</v>
      </c>
    </row>
    <row r="437" spans="1:12">
      <c r="A437" s="41">
        <v>39559</v>
      </c>
      <c r="B437" s="42">
        <v>3.4670000000000001</v>
      </c>
      <c r="C437" s="45">
        <f t="shared" si="52"/>
        <v>3.3245</v>
      </c>
      <c r="D437" s="45">
        <f t="shared" si="54"/>
        <v>3.3026666666666666</v>
      </c>
      <c r="E437" s="45">
        <f t="shared" si="55"/>
        <v>3.2829999999999999</v>
      </c>
      <c r="F437" s="46">
        <f t="shared" si="49"/>
        <v>3.1271658841608598</v>
      </c>
      <c r="I437" s="45">
        <f t="shared" si="48"/>
        <v>3.4085000000000001</v>
      </c>
      <c r="J437" s="45">
        <f t="shared" si="50"/>
        <v>3.3719999999999999</v>
      </c>
      <c r="K437" s="45">
        <f t="shared" si="53"/>
        <v>3.34375</v>
      </c>
      <c r="L437">
        <f t="shared" si="51"/>
        <v>3.1271658841608598</v>
      </c>
    </row>
    <row r="438" spans="1:12">
      <c r="A438" s="41">
        <v>39566</v>
      </c>
      <c r="B438" s="42">
        <v>3.5660000000000003</v>
      </c>
      <c r="C438" s="45">
        <f t="shared" si="52"/>
        <v>3.4085000000000001</v>
      </c>
      <c r="D438" s="45">
        <f t="shared" si="54"/>
        <v>3.3719999999999999</v>
      </c>
      <c r="E438" s="45">
        <f t="shared" si="55"/>
        <v>3.34375</v>
      </c>
      <c r="F438" s="46">
        <f t="shared" si="49"/>
        <v>3.1611492957447735</v>
      </c>
      <c r="I438" s="45">
        <f t="shared" si="48"/>
        <v>3.5165000000000002</v>
      </c>
      <c r="J438" s="45">
        <f t="shared" si="50"/>
        <v>3.4610000000000003</v>
      </c>
      <c r="K438" s="45">
        <f t="shared" si="53"/>
        <v>3.4205000000000001</v>
      </c>
      <c r="L438">
        <f t="shared" si="51"/>
        <v>3.1611492957447735</v>
      </c>
    </row>
    <row r="439" spans="1:12">
      <c r="A439" s="41">
        <v>39573</v>
      </c>
      <c r="B439" s="42">
        <v>3.5710000000000002</v>
      </c>
      <c r="C439" s="45">
        <f t="shared" si="52"/>
        <v>3.5165000000000002</v>
      </c>
      <c r="D439" s="45">
        <f t="shared" si="54"/>
        <v>3.4610000000000003</v>
      </c>
      <c r="E439" s="45">
        <f t="shared" si="55"/>
        <v>3.4205000000000001</v>
      </c>
      <c r="F439" s="46">
        <f t="shared" si="49"/>
        <v>3.2016343661702962</v>
      </c>
      <c r="I439" s="45">
        <f t="shared" si="48"/>
        <v>3.5685000000000002</v>
      </c>
      <c r="J439" s="45">
        <f t="shared" si="50"/>
        <v>3.5346666666666668</v>
      </c>
      <c r="K439" s="45">
        <f t="shared" si="53"/>
        <v>3.4885000000000002</v>
      </c>
      <c r="L439">
        <f t="shared" si="51"/>
        <v>3.2016343661702962</v>
      </c>
    </row>
    <row r="440" spans="1:12">
      <c r="A440" s="41">
        <v>39580</v>
      </c>
      <c r="B440" s="42">
        <v>3.694</v>
      </c>
      <c r="C440" s="45">
        <f t="shared" si="52"/>
        <v>3.5685000000000002</v>
      </c>
      <c r="D440" s="45">
        <f t="shared" si="54"/>
        <v>3.5346666666666668</v>
      </c>
      <c r="E440" s="45">
        <f t="shared" si="55"/>
        <v>3.4885000000000002</v>
      </c>
      <c r="F440" s="46">
        <f t="shared" si="49"/>
        <v>3.2385709295532665</v>
      </c>
      <c r="I440" s="45">
        <f t="shared" si="48"/>
        <v>3.6325000000000003</v>
      </c>
      <c r="J440" s="45">
        <f t="shared" si="50"/>
        <v>3.6103333333333332</v>
      </c>
      <c r="K440" s="45">
        <f t="shared" si="53"/>
        <v>3.5745000000000005</v>
      </c>
      <c r="L440">
        <f t="shared" si="51"/>
        <v>3.2385709295532665</v>
      </c>
    </row>
    <row r="441" spans="1:12">
      <c r="A441" s="41">
        <v>39587</v>
      </c>
      <c r="B441" s="42">
        <v>3.762</v>
      </c>
      <c r="C441" s="45">
        <f t="shared" si="52"/>
        <v>3.6325000000000003</v>
      </c>
      <c r="D441" s="45">
        <f t="shared" si="54"/>
        <v>3.6103333333333332</v>
      </c>
      <c r="E441" s="45">
        <f t="shared" si="55"/>
        <v>3.5745000000000005</v>
      </c>
      <c r="F441" s="46">
        <f t="shared" si="49"/>
        <v>3.2841138365979403</v>
      </c>
      <c r="I441" s="45">
        <f t="shared" si="48"/>
        <v>3.7279999999999998</v>
      </c>
      <c r="J441" s="45">
        <f t="shared" si="50"/>
        <v>3.6756666666666669</v>
      </c>
      <c r="K441" s="45">
        <f t="shared" si="53"/>
        <v>3.64825</v>
      </c>
      <c r="L441">
        <f t="shared" si="51"/>
        <v>3.2841138365979403</v>
      </c>
    </row>
    <row r="442" spans="1:12">
      <c r="A442" s="41">
        <v>39594</v>
      </c>
      <c r="B442" s="42">
        <v>3.9130000000000003</v>
      </c>
      <c r="C442" s="45">
        <f t="shared" si="52"/>
        <v>3.7279999999999998</v>
      </c>
      <c r="D442" s="45">
        <f t="shared" si="54"/>
        <v>3.6756666666666669</v>
      </c>
      <c r="E442" s="45">
        <f t="shared" si="55"/>
        <v>3.64825</v>
      </c>
      <c r="F442" s="46">
        <f t="shared" si="49"/>
        <v>3.331902452938146</v>
      </c>
      <c r="I442" s="45">
        <f t="shared" si="48"/>
        <v>3.8375000000000004</v>
      </c>
      <c r="J442" s="45">
        <f t="shared" si="50"/>
        <v>3.7896666666666667</v>
      </c>
      <c r="K442" s="45">
        <f t="shared" si="53"/>
        <v>3.7350000000000003</v>
      </c>
      <c r="L442">
        <f t="shared" si="51"/>
        <v>3.331902452938146</v>
      </c>
    </row>
    <row r="443" spans="1:12">
      <c r="A443" s="41">
        <v>39601</v>
      </c>
      <c r="B443" s="42">
        <v>3.9319999999999999</v>
      </c>
      <c r="C443" s="45">
        <f t="shared" si="52"/>
        <v>3.8375000000000004</v>
      </c>
      <c r="D443" s="45">
        <f t="shared" si="54"/>
        <v>3.7896666666666667</v>
      </c>
      <c r="E443" s="45">
        <f t="shared" si="55"/>
        <v>3.7350000000000003</v>
      </c>
      <c r="F443" s="46">
        <f t="shared" si="49"/>
        <v>3.3900122076443315</v>
      </c>
      <c r="I443" s="45">
        <f t="shared" si="48"/>
        <v>3.9225000000000003</v>
      </c>
      <c r="J443" s="45">
        <f t="shared" si="50"/>
        <v>3.8690000000000002</v>
      </c>
      <c r="K443" s="45">
        <f t="shared" si="53"/>
        <v>3.82525</v>
      </c>
      <c r="L443">
        <f t="shared" si="51"/>
        <v>3.3900122076443315</v>
      </c>
    </row>
    <row r="444" spans="1:12">
      <c r="A444" s="41">
        <v>39608</v>
      </c>
      <c r="B444" s="42">
        <v>3.9789999999999996</v>
      </c>
      <c r="C444" s="45">
        <f t="shared" si="52"/>
        <v>3.9225000000000003</v>
      </c>
      <c r="D444" s="45">
        <f t="shared" si="54"/>
        <v>3.8690000000000002</v>
      </c>
      <c r="E444" s="45">
        <f t="shared" si="55"/>
        <v>3.82525</v>
      </c>
      <c r="F444" s="46">
        <f t="shared" si="49"/>
        <v>3.4442109868798987</v>
      </c>
      <c r="I444" s="45">
        <f t="shared" si="48"/>
        <v>3.9554999999999998</v>
      </c>
      <c r="J444" s="45">
        <f t="shared" si="50"/>
        <v>3.9413333333333331</v>
      </c>
      <c r="K444" s="45">
        <f t="shared" si="53"/>
        <v>3.8965000000000001</v>
      </c>
      <c r="L444">
        <f t="shared" si="51"/>
        <v>3.4442109868798987</v>
      </c>
    </row>
    <row r="445" spans="1:12">
      <c r="A445" s="41">
        <v>39615</v>
      </c>
      <c r="B445" s="42">
        <v>4.0069999999999997</v>
      </c>
      <c r="C445" s="45">
        <f t="shared" si="52"/>
        <v>3.9554999999999998</v>
      </c>
      <c r="D445" s="45">
        <f t="shared" si="54"/>
        <v>3.9413333333333331</v>
      </c>
      <c r="E445" s="45">
        <f t="shared" si="55"/>
        <v>3.8965000000000001</v>
      </c>
      <c r="F445" s="46">
        <f t="shared" si="49"/>
        <v>3.4976898881919087</v>
      </c>
      <c r="I445" s="45">
        <f t="shared" si="48"/>
        <v>3.9929999999999994</v>
      </c>
      <c r="J445" s="45">
        <f t="shared" si="50"/>
        <v>3.9726666666666666</v>
      </c>
      <c r="K445" s="45">
        <f t="shared" si="53"/>
        <v>3.9577499999999999</v>
      </c>
      <c r="L445">
        <f t="shared" si="51"/>
        <v>3.4976898881919087</v>
      </c>
    </row>
    <row r="446" spans="1:12">
      <c r="A446" s="41">
        <v>39622</v>
      </c>
      <c r="B446" s="42">
        <v>4.0019999999999998</v>
      </c>
      <c r="C446" s="45">
        <f t="shared" si="52"/>
        <v>3.9929999999999994</v>
      </c>
      <c r="D446" s="45">
        <f t="shared" si="54"/>
        <v>3.9726666666666666</v>
      </c>
      <c r="E446" s="45">
        <f t="shared" si="55"/>
        <v>3.9577499999999999</v>
      </c>
      <c r="F446" s="46">
        <f t="shared" si="49"/>
        <v>3.5486208993727182</v>
      </c>
      <c r="I446" s="45">
        <f t="shared" si="48"/>
        <v>4.0045000000000002</v>
      </c>
      <c r="J446" s="45">
        <f t="shared" si="50"/>
        <v>3.996</v>
      </c>
      <c r="K446" s="45">
        <f t="shared" si="53"/>
        <v>3.9799999999999995</v>
      </c>
      <c r="L446">
        <f t="shared" si="51"/>
        <v>3.5486208993727182</v>
      </c>
    </row>
    <row r="447" spans="1:12">
      <c r="A447" s="41">
        <v>39629</v>
      </c>
      <c r="B447" s="42">
        <v>4.0270000000000001</v>
      </c>
      <c r="C447" s="45">
        <f t="shared" si="52"/>
        <v>4.0045000000000002</v>
      </c>
      <c r="D447" s="45">
        <f t="shared" si="54"/>
        <v>3.996</v>
      </c>
      <c r="E447" s="45">
        <f t="shared" si="55"/>
        <v>3.9799999999999995</v>
      </c>
      <c r="F447" s="46">
        <f t="shared" si="49"/>
        <v>3.5939588094354464</v>
      </c>
      <c r="I447" s="45">
        <f t="shared" si="48"/>
        <v>4.0145</v>
      </c>
      <c r="J447" s="45">
        <f t="shared" si="50"/>
        <v>4.0120000000000005</v>
      </c>
      <c r="K447" s="45">
        <f t="shared" si="53"/>
        <v>4.0037500000000001</v>
      </c>
      <c r="L447">
        <f t="shared" si="51"/>
        <v>3.5939588094354464</v>
      </c>
    </row>
    <row r="448" spans="1:12">
      <c r="A448" s="41">
        <v>39636</v>
      </c>
      <c r="B448" s="42">
        <v>4.0510000000000002</v>
      </c>
      <c r="C448" s="45">
        <f t="shared" si="52"/>
        <v>4.0145</v>
      </c>
      <c r="D448" s="45">
        <f t="shared" si="54"/>
        <v>4.0120000000000005</v>
      </c>
      <c r="E448" s="45">
        <f t="shared" si="55"/>
        <v>4.0037500000000001</v>
      </c>
      <c r="F448" s="46">
        <f t="shared" si="49"/>
        <v>3.6372629284919018</v>
      </c>
      <c r="I448" s="45">
        <f t="shared" si="48"/>
        <v>4.0389999999999997</v>
      </c>
      <c r="J448" s="45">
        <f t="shared" si="50"/>
        <v>4.0266666666666664</v>
      </c>
      <c r="K448" s="45">
        <f t="shared" si="53"/>
        <v>4.0217500000000008</v>
      </c>
      <c r="L448">
        <f t="shared" si="51"/>
        <v>3.6372629284919018</v>
      </c>
    </row>
    <row r="449" spans="1:12">
      <c r="A449" s="41">
        <v>39643</v>
      </c>
      <c r="B449" s="42">
        <v>4.0539999999999994</v>
      </c>
      <c r="C449" s="45">
        <f t="shared" si="52"/>
        <v>4.0389999999999997</v>
      </c>
      <c r="D449" s="45">
        <f t="shared" si="54"/>
        <v>4.0266666666666664</v>
      </c>
      <c r="E449" s="45">
        <f t="shared" si="55"/>
        <v>4.0217500000000008</v>
      </c>
      <c r="F449" s="46">
        <f t="shared" si="49"/>
        <v>3.6786366356427118</v>
      </c>
      <c r="I449" s="45">
        <f t="shared" si="48"/>
        <v>4.0525000000000002</v>
      </c>
      <c r="J449" s="45">
        <f t="shared" si="50"/>
        <v>4.0439999999999996</v>
      </c>
      <c r="K449" s="45">
        <f t="shared" si="53"/>
        <v>4.0335000000000001</v>
      </c>
      <c r="L449">
        <f t="shared" si="51"/>
        <v>3.6786366356427118</v>
      </c>
    </row>
    <row r="450" spans="1:12">
      <c r="A450" s="41">
        <v>39650</v>
      </c>
      <c r="B450" s="42">
        <v>4.0049999999999999</v>
      </c>
      <c r="C450" s="45">
        <f t="shared" si="52"/>
        <v>4.0525000000000002</v>
      </c>
      <c r="D450" s="45">
        <f t="shared" si="54"/>
        <v>4.0439999999999996</v>
      </c>
      <c r="E450" s="45">
        <f t="shared" si="55"/>
        <v>4.0335000000000001</v>
      </c>
      <c r="F450" s="46">
        <f t="shared" si="49"/>
        <v>3.7161729720784411</v>
      </c>
      <c r="I450" s="45">
        <f t="shared" si="48"/>
        <v>4.0294999999999996</v>
      </c>
      <c r="J450" s="45">
        <f t="shared" si="50"/>
        <v>4.0366666666666662</v>
      </c>
      <c r="K450" s="45">
        <f t="shared" si="53"/>
        <v>4.0342499999999992</v>
      </c>
      <c r="L450">
        <f t="shared" si="51"/>
        <v>3.7161729720784411</v>
      </c>
    </row>
    <row r="451" spans="1:12">
      <c r="A451" s="41">
        <v>39657</v>
      </c>
      <c r="B451" s="42">
        <v>3.8960000000000004</v>
      </c>
      <c r="C451" s="45">
        <f t="shared" si="52"/>
        <v>4.0294999999999996</v>
      </c>
      <c r="D451" s="45">
        <f t="shared" si="54"/>
        <v>4.0366666666666662</v>
      </c>
      <c r="E451" s="45">
        <f t="shared" si="55"/>
        <v>4.0342499999999992</v>
      </c>
      <c r="F451" s="46">
        <f t="shared" si="49"/>
        <v>3.745055674870597</v>
      </c>
      <c r="I451" s="45">
        <f t="shared" si="48"/>
        <v>3.9504999999999999</v>
      </c>
      <c r="J451" s="45">
        <f t="shared" si="50"/>
        <v>3.9849999999999999</v>
      </c>
      <c r="K451" s="45">
        <f t="shared" si="53"/>
        <v>4.0015000000000001</v>
      </c>
      <c r="L451">
        <f t="shared" si="51"/>
        <v>3.745055674870597</v>
      </c>
    </row>
    <row r="452" spans="1:12">
      <c r="A452" s="41">
        <v>39664</v>
      </c>
      <c r="B452" s="42">
        <v>3.8280000000000003</v>
      </c>
      <c r="C452" s="45">
        <f t="shared" si="52"/>
        <v>3.9504999999999999</v>
      </c>
      <c r="D452" s="45">
        <f t="shared" si="54"/>
        <v>3.9849999999999999</v>
      </c>
      <c r="E452" s="45">
        <f t="shared" si="55"/>
        <v>4.0015000000000001</v>
      </c>
      <c r="F452" s="46">
        <f t="shared" si="49"/>
        <v>3.7601501073835375</v>
      </c>
      <c r="I452" s="45">
        <f t="shared" si="48"/>
        <v>3.8620000000000001</v>
      </c>
      <c r="J452" s="45">
        <f t="shared" si="50"/>
        <v>3.9096666666666664</v>
      </c>
      <c r="K452" s="45">
        <f t="shared" si="53"/>
        <v>3.9457500000000003</v>
      </c>
      <c r="L452">
        <f t="shared" si="51"/>
        <v>3.7601501073835375</v>
      </c>
    </row>
    <row r="453" spans="1:12">
      <c r="A453" s="41">
        <v>39671</v>
      </c>
      <c r="B453" s="42">
        <v>3.7639999999999998</v>
      </c>
      <c r="C453" s="45">
        <f t="shared" si="52"/>
        <v>3.8620000000000001</v>
      </c>
      <c r="D453" s="45">
        <f t="shared" si="54"/>
        <v>3.9096666666666664</v>
      </c>
      <c r="E453" s="45">
        <f t="shared" si="55"/>
        <v>3.9457500000000003</v>
      </c>
      <c r="F453" s="46">
        <f t="shared" si="49"/>
        <v>3.766935096645184</v>
      </c>
      <c r="I453" s="45">
        <f t="shared" ref="I453:I516" si="56">AVERAGE(B452:B453)</f>
        <v>3.7960000000000003</v>
      </c>
      <c r="J453" s="45">
        <f t="shared" si="50"/>
        <v>3.829333333333333</v>
      </c>
      <c r="K453" s="45">
        <f t="shared" si="53"/>
        <v>3.8732499999999996</v>
      </c>
      <c r="L453">
        <f t="shared" si="51"/>
        <v>3.766935096645184</v>
      </c>
    </row>
    <row r="454" spans="1:12">
      <c r="A454" s="41">
        <v>39678</v>
      </c>
      <c r="B454" s="42">
        <v>3.7060000000000004</v>
      </c>
      <c r="C454" s="45">
        <f t="shared" si="52"/>
        <v>3.7960000000000003</v>
      </c>
      <c r="D454" s="45">
        <f t="shared" si="54"/>
        <v>3.829333333333333</v>
      </c>
      <c r="E454" s="45">
        <f t="shared" si="55"/>
        <v>3.8732499999999996</v>
      </c>
      <c r="F454" s="46">
        <f t="shared" ref="F454:F517" si="57">(1-$H$2)*F453+$B453*$H$2</f>
        <v>3.7666415869806653</v>
      </c>
      <c r="I454" s="45">
        <f t="shared" si="56"/>
        <v>3.7350000000000003</v>
      </c>
      <c r="J454" s="45">
        <f t="shared" ref="J454:J517" si="58">AVERAGE(B452:B454)</f>
        <v>3.7660000000000005</v>
      </c>
      <c r="K454" s="45">
        <f t="shared" si="53"/>
        <v>3.7984999999999998</v>
      </c>
      <c r="L454">
        <f t="shared" ref="L454:L517" si="59">0.1*B453+0.9*L453</f>
        <v>3.7666415869806653</v>
      </c>
    </row>
    <row r="455" spans="1:12">
      <c r="A455" s="41">
        <v>39685</v>
      </c>
      <c r="B455" s="42">
        <v>3.66</v>
      </c>
      <c r="C455" s="45">
        <f t="shared" ref="C455:C518" si="60">AVERAGE(B453:B454)</f>
        <v>3.7350000000000003</v>
      </c>
      <c r="D455" s="45">
        <f t="shared" si="54"/>
        <v>3.7660000000000005</v>
      </c>
      <c r="E455" s="45">
        <f t="shared" si="55"/>
        <v>3.7984999999999998</v>
      </c>
      <c r="F455" s="46">
        <f t="shared" si="57"/>
        <v>3.7605774282825988</v>
      </c>
      <c r="I455" s="45">
        <f t="shared" si="56"/>
        <v>3.6830000000000003</v>
      </c>
      <c r="J455" s="45">
        <f t="shared" si="58"/>
        <v>3.7100000000000004</v>
      </c>
      <c r="K455" s="45">
        <f t="shared" ref="K455:K518" si="61">AVERAGE(B452:B455)</f>
        <v>3.7395000000000005</v>
      </c>
      <c r="L455">
        <f t="shared" si="59"/>
        <v>3.7605774282825988</v>
      </c>
    </row>
    <row r="456" spans="1:12">
      <c r="A456" s="41">
        <v>39692</v>
      </c>
      <c r="B456" s="42">
        <v>3.6669999999999998</v>
      </c>
      <c r="C456" s="45">
        <f t="shared" si="60"/>
        <v>3.6830000000000003</v>
      </c>
      <c r="D456" s="45">
        <f t="shared" ref="D456:D519" si="62">AVERAGE(B453:B455)</f>
        <v>3.7100000000000004</v>
      </c>
      <c r="E456" s="45">
        <f t="shared" si="55"/>
        <v>3.7395000000000005</v>
      </c>
      <c r="F456" s="46">
        <f t="shared" si="57"/>
        <v>3.7505196854543392</v>
      </c>
      <c r="I456" s="45">
        <f t="shared" si="56"/>
        <v>3.6635</v>
      </c>
      <c r="J456" s="45">
        <f t="shared" si="58"/>
        <v>3.6776666666666671</v>
      </c>
      <c r="K456" s="45">
        <f t="shared" si="61"/>
        <v>3.6992500000000001</v>
      </c>
      <c r="L456">
        <f t="shared" si="59"/>
        <v>3.7505196854543392</v>
      </c>
    </row>
    <row r="457" spans="1:12">
      <c r="A457" s="41">
        <v>39699</v>
      </c>
      <c r="B457" s="42">
        <v>3.637</v>
      </c>
      <c r="C457" s="45">
        <f t="shared" si="60"/>
        <v>3.6635</v>
      </c>
      <c r="D457" s="45">
        <f t="shared" si="62"/>
        <v>3.6776666666666671</v>
      </c>
      <c r="E457" s="45">
        <f t="shared" ref="E457:E520" si="63">AVERAGE(B453:B456)</f>
        <v>3.6992500000000001</v>
      </c>
      <c r="F457" s="46">
        <f t="shared" si="57"/>
        <v>3.7421677169089058</v>
      </c>
      <c r="I457" s="45">
        <f t="shared" si="56"/>
        <v>3.6520000000000001</v>
      </c>
      <c r="J457" s="45">
        <f t="shared" si="58"/>
        <v>3.654666666666667</v>
      </c>
      <c r="K457" s="45">
        <f t="shared" si="61"/>
        <v>3.6675000000000004</v>
      </c>
      <c r="L457">
        <f t="shared" si="59"/>
        <v>3.7421677169089058</v>
      </c>
    </row>
    <row r="458" spans="1:12">
      <c r="A458" s="41">
        <v>39706</v>
      </c>
      <c r="B458" s="42">
        <v>3.867</v>
      </c>
      <c r="C458" s="45">
        <f t="shared" si="60"/>
        <v>3.6520000000000001</v>
      </c>
      <c r="D458" s="45">
        <f t="shared" si="62"/>
        <v>3.654666666666667</v>
      </c>
      <c r="E458" s="45">
        <f t="shared" si="63"/>
        <v>3.6675000000000004</v>
      </c>
      <c r="F458" s="46">
        <f t="shared" si="57"/>
        <v>3.7316509452180155</v>
      </c>
      <c r="I458" s="45">
        <f t="shared" si="56"/>
        <v>3.7519999999999998</v>
      </c>
      <c r="J458" s="45">
        <f t="shared" si="58"/>
        <v>3.7236666666666665</v>
      </c>
      <c r="K458" s="45">
        <f t="shared" si="61"/>
        <v>3.7077499999999999</v>
      </c>
      <c r="L458">
        <f t="shared" si="59"/>
        <v>3.7316509452180155</v>
      </c>
    </row>
    <row r="459" spans="1:12">
      <c r="A459" s="41">
        <v>39713</v>
      </c>
      <c r="B459" s="42">
        <v>3.7319999999999998</v>
      </c>
      <c r="C459" s="45">
        <f t="shared" si="60"/>
        <v>3.7519999999999998</v>
      </c>
      <c r="D459" s="45">
        <f t="shared" si="62"/>
        <v>3.7236666666666665</v>
      </c>
      <c r="E459" s="45">
        <f t="shared" si="63"/>
        <v>3.7077499999999999</v>
      </c>
      <c r="F459" s="46">
        <f t="shared" si="57"/>
        <v>3.7451858506962141</v>
      </c>
      <c r="I459" s="45">
        <f t="shared" si="56"/>
        <v>3.7995000000000001</v>
      </c>
      <c r="J459" s="45">
        <f t="shared" si="58"/>
        <v>3.745333333333333</v>
      </c>
      <c r="K459" s="45">
        <f t="shared" si="61"/>
        <v>3.7257499999999997</v>
      </c>
      <c r="L459">
        <f t="shared" si="59"/>
        <v>3.7451858506962141</v>
      </c>
    </row>
    <row r="460" spans="1:12">
      <c r="A460" s="41">
        <v>39720</v>
      </c>
      <c r="B460" s="42">
        <v>3.6439999999999997</v>
      </c>
      <c r="C460" s="45">
        <f t="shared" si="60"/>
        <v>3.7995000000000001</v>
      </c>
      <c r="D460" s="45">
        <f t="shared" si="62"/>
        <v>3.745333333333333</v>
      </c>
      <c r="E460" s="45">
        <f t="shared" si="63"/>
        <v>3.7257499999999997</v>
      </c>
      <c r="F460" s="46">
        <f t="shared" si="57"/>
        <v>3.7438672656265926</v>
      </c>
      <c r="I460" s="45">
        <f t="shared" si="56"/>
        <v>3.6879999999999997</v>
      </c>
      <c r="J460" s="45">
        <f t="shared" si="58"/>
        <v>3.7476666666666669</v>
      </c>
      <c r="K460" s="45">
        <f t="shared" si="61"/>
        <v>3.7199999999999998</v>
      </c>
      <c r="L460">
        <f t="shared" si="59"/>
        <v>3.7438672656265926</v>
      </c>
    </row>
    <row r="461" spans="1:12">
      <c r="A461" s="41">
        <v>39727</v>
      </c>
      <c r="B461" s="42">
        <v>3.4849999999999999</v>
      </c>
      <c r="C461" s="45">
        <f t="shared" si="60"/>
        <v>3.6879999999999997</v>
      </c>
      <c r="D461" s="45">
        <f t="shared" si="62"/>
        <v>3.7476666666666669</v>
      </c>
      <c r="E461" s="45">
        <f t="shared" si="63"/>
        <v>3.7199999999999998</v>
      </c>
      <c r="F461" s="46">
        <f t="shared" si="57"/>
        <v>3.7338805390639331</v>
      </c>
      <c r="I461" s="45">
        <f t="shared" si="56"/>
        <v>3.5644999999999998</v>
      </c>
      <c r="J461" s="45">
        <f t="shared" si="58"/>
        <v>3.620333333333333</v>
      </c>
      <c r="K461" s="45">
        <f t="shared" si="61"/>
        <v>3.6819999999999999</v>
      </c>
      <c r="L461">
        <f t="shared" si="59"/>
        <v>3.7338805390639331</v>
      </c>
    </row>
    <row r="462" spans="1:12">
      <c r="A462" s="41">
        <v>39734</v>
      </c>
      <c r="B462" s="42">
        <v>3.109</v>
      </c>
      <c r="C462" s="45">
        <f t="shared" si="60"/>
        <v>3.5644999999999998</v>
      </c>
      <c r="D462" s="45">
        <f t="shared" si="62"/>
        <v>3.620333333333333</v>
      </c>
      <c r="E462" s="45">
        <f t="shared" si="63"/>
        <v>3.6819999999999999</v>
      </c>
      <c r="F462" s="46">
        <f t="shared" si="57"/>
        <v>3.7089924851575398</v>
      </c>
      <c r="I462" s="45">
        <f t="shared" si="56"/>
        <v>3.2969999999999997</v>
      </c>
      <c r="J462" s="45">
        <f t="shared" si="58"/>
        <v>3.4126666666666665</v>
      </c>
      <c r="K462" s="45">
        <f t="shared" si="61"/>
        <v>3.4924999999999997</v>
      </c>
      <c r="L462">
        <f t="shared" si="59"/>
        <v>3.7089924851575398</v>
      </c>
    </row>
    <row r="463" spans="1:12">
      <c r="A463" s="41">
        <v>39741</v>
      </c>
      <c r="B463" s="42">
        <v>2.855</v>
      </c>
      <c r="C463" s="45">
        <f t="shared" si="60"/>
        <v>3.2969999999999997</v>
      </c>
      <c r="D463" s="45">
        <f t="shared" si="62"/>
        <v>3.4126666666666665</v>
      </c>
      <c r="E463" s="45">
        <f t="shared" si="63"/>
        <v>3.4924999999999997</v>
      </c>
      <c r="F463" s="46">
        <f t="shared" si="57"/>
        <v>3.6489932366417861</v>
      </c>
      <c r="I463" s="45">
        <f t="shared" si="56"/>
        <v>2.9820000000000002</v>
      </c>
      <c r="J463" s="45">
        <f t="shared" si="58"/>
        <v>3.1496666666666666</v>
      </c>
      <c r="K463" s="45">
        <f t="shared" si="61"/>
        <v>3.27325</v>
      </c>
      <c r="L463">
        <f t="shared" si="59"/>
        <v>3.6489932366417861</v>
      </c>
    </row>
    <row r="464" spans="1:12">
      <c r="A464" s="41">
        <v>39748</v>
      </c>
      <c r="B464" s="42">
        <v>2.589</v>
      </c>
      <c r="C464" s="45">
        <f t="shared" si="60"/>
        <v>2.9820000000000002</v>
      </c>
      <c r="D464" s="45">
        <f t="shared" si="62"/>
        <v>3.1496666666666666</v>
      </c>
      <c r="E464" s="45">
        <f t="shared" si="63"/>
        <v>3.27325</v>
      </c>
      <c r="F464" s="46">
        <f t="shared" si="57"/>
        <v>3.5695939129776075</v>
      </c>
      <c r="I464" s="45">
        <f t="shared" si="56"/>
        <v>2.722</v>
      </c>
      <c r="J464" s="45">
        <f t="shared" si="58"/>
        <v>2.8510000000000004</v>
      </c>
      <c r="K464" s="45">
        <f t="shared" si="61"/>
        <v>3.0095000000000001</v>
      </c>
      <c r="L464">
        <f t="shared" si="59"/>
        <v>3.5695939129776075</v>
      </c>
    </row>
    <row r="465" spans="1:12">
      <c r="A465" s="41">
        <v>39755</v>
      </c>
      <c r="B465" s="42">
        <v>2.34</v>
      </c>
      <c r="C465" s="45">
        <f t="shared" si="60"/>
        <v>2.722</v>
      </c>
      <c r="D465" s="45">
        <f t="shared" si="62"/>
        <v>2.8510000000000004</v>
      </c>
      <c r="E465" s="45">
        <f t="shared" si="63"/>
        <v>3.0095000000000001</v>
      </c>
      <c r="F465" s="46">
        <f t="shared" si="57"/>
        <v>3.471534521679847</v>
      </c>
      <c r="I465" s="45">
        <f t="shared" si="56"/>
        <v>2.4645000000000001</v>
      </c>
      <c r="J465" s="45">
        <f t="shared" si="58"/>
        <v>2.5946666666666665</v>
      </c>
      <c r="K465" s="45">
        <f t="shared" si="61"/>
        <v>2.7232500000000002</v>
      </c>
      <c r="L465">
        <f t="shared" si="59"/>
        <v>3.471534521679847</v>
      </c>
    </row>
    <row r="466" spans="1:12">
      <c r="A466" s="41">
        <v>39762</v>
      </c>
      <c r="B466" s="42">
        <v>2.17</v>
      </c>
      <c r="C466" s="45">
        <f t="shared" si="60"/>
        <v>2.4645000000000001</v>
      </c>
      <c r="D466" s="45">
        <f t="shared" si="62"/>
        <v>2.5946666666666665</v>
      </c>
      <c r="E466" s="45">
        <f t="shared" si="63"/>
        <v>2.7232500000000002</v>
      </c>
      <c r="F466" s="46">
        <f t="shared" si="57"/>
        <v>3.3583810695118625</v>
      </c>
      <c r="I466" s="45">
        <f t="shared" si="56"/>
        <v>2.2549999999999999</v>
      </c>
      <c r="J466" s="45">
        <f t="shared" si="58"/>
        <v>2.3663333333333334</v>
      </c>
      <c r="K466" s="45">
        <f t="shared" si="61"/>
        <v>2.4885000000000002</v>
      </c>
      <c r="L466">
        <f t="shared" si="59"/>
        <v>3.3583810695118625</v>
      </c>
    </row>
    <row r="467" spans="1:12">
      <c r="A467" s="41">
        <v>39769</v>
      </c>
      <c r="B467" s="42">
        <v>2.0269999999999997</v>
      </c>
      <c r="C467" s="45">
        <f t="shared" si="60"/>
        <v>2.2549999999999999</v>
      </c>
      <c r="D467" s="45">
        <f t="shared" si="62"/>
        <v>2.3663333333333334</v>
      </c>
      <c r="E467" s="45">
        <f t="shared" si="63"/>
        <v>2.4885000000000002</v>
      </c>
      <c r="F467" s="46">
        <f t="shared" si="57"/>
        <v>3.2395429625606766</v>
      </c>
      <c r="I467" s="45">
        <f t="shared" si="56"/>
        <v>2.0984999999999996</v>
      </c>
      <c r="J467" s="45">
        <f t="shared" si="58"/>
        <v>2.1789999999999998</v>
      </c>
      <c r="K467" s="45">
        <f t="shared" si="61"/>
        <v>2.2814999999999999</v>
      </c>
      <c r="L467">
        <f t="shared" si="59"/>
        <v>3.2395429625606766</v>
      </c>
    </row>
    <row r="468" spans="1:12">
      <c r="A468" s="41">
        <v>39776</v>
      </c>
      <c r="B468" s="42">
        <v>1.857</v>
      </c>
      <c r="C468" s="45">
        <f t="shared" si="60"/>
        <v>2.0984999999999996</v>
      </c>
      <c r="D468" s="45">
        <f t="shared" si="62"/>
        <v>2.1789999999999998</v>
      </c>
      <c r="E468" s="45">
        <f t="shared" si="63"/>
        <v>2.2814999999999999</v>
      </c>
      <c r="F468" s="46">
        <f t="shared" si="57"/>
        <v>3.118288666304609</v>
      </c>
      <c r="I468" s="45">
        <f t="shared" si="56"/>
        <v>1.9419999999999997</v>
      </c>
      <c r="J468" s="45">
        <f t="shared" si="58"/>
        <v>2.0179999999999998</v>
      </c>
      <c r="K468" s="45">
        <f t="shared" si="61"/>
        <v>2.0984999999999996</v>
      </c>
      <c r="L468">
        <f t="shared" si="59"/>
        <v>3.118288666304609</v>
      </c>
    </row>
    <row r="469" spans="1:12">
      <c r="A469" s="41">
        <v>39783</v>
      </c>
      <c r="B469" s="42">
        <v>1.79</v>
      </c>
      <c r="C469" s="45">
        <f t="shared" si="60"/>
        <v>1.9419999999999997</v>
      </c>
      <c r="D469" s="45">
        <f t="shared" si="62"/>
        <v>2.0179999999999998</v>
      </c>
      <c r="E469" s="45">
        <f t="shared" si="63"/>
        <v>2.0984999999999996</v>
      </c>
      <c r="F469" s="46">
        <f t="shared" si="57"/>
        <v>2.9921597996741482</v>
      </c>
      <c r="I469" s="45">
        <f t="shared" si="56"/>
        <v>1.8235000000000001</v>
      </c>
      <c r="J469" s="45">
        <f t="shared" si="58"/>
        <v>1.8913333333333331</v>
      </c>
      <c r="K469" s="45">
        <f t="shared" si="61"/>
        <v>1.9609999999999999</v>
      </c>
      <c r="L469">
        <f t="shared" si="59"/>
        <v>2.9921597996741482</v>
      </c>
    </row>
    <row r="470" spans="1:12">
      <c r="A470" s="41">
        <v>39790</v>
      </c>
      <c r="B470" s="42">
        <v>1.681</v>
      </c>
      <c r="C470" s="45">
        <f t="shared" si="60"/>
        <v>1.8235000000000001</v>
      </c>
      <c r="D470" s="45">
        <f t="shared" si="62"/>
        <v>1.8913333333333331</v>
      </c>
      <c r="E470" s="45">
        <f t="shared" si="63"/>
        <v>1.9609999999999999</v>
      </c>
      <c r="F470" s="46">
        <f t="shared" si="57"/>
        <v>2.8719438197067335</v>
      </c>
      <c r="I470" s="45">
        <f t="shared" si="56"/>
        <v>1.7355</v>
      </c>
      <c r="J470" s="45">
        <f t="shared" si="58"/>
        <v>1.776</v>
      </c>
      <c r="K470" s="45">
        <f t="shared" si="61"/>
        <v>1.8387499999999999</v>
      </c>
      <c r="L470">
        <f t="shared" si="59"/>
        <v>2.8719438197067335</v>
      </c>
    </row>
    <row r="471" spans="1:12">
      <c r="A471" s="41">
        <v>39797</v>
      </c>
      <c r="B471" s="42">
        <v>1.6480000000000001</v>
      </c>
      <c r="C471" s="45">
        <f t="shared" si="60"/>
        <v>1.7355</v>
      </c>
      <c r="D471" s="45">
        <f t="shared" si="62"/>
        <v>1.776</v>
      </c>
      <c r="E471" s="45">
        <f t="shared" si="63"/>
        <v>1.8387499999999999</v>
      </c>
      <c r="F471" s="46">
        <f t="shared" si="57"/>
        <v>2.7528494377360602</v>
      </c>
      <c r="I471" s="45">
        <f t="shared" si="56"/>
        <v>1.6645000000000001</v>
      </c>
      <c r="J471" s="45">
        <f t="shared" si="58"/>
        <v>1.7063333333333333</v>
      </c>
      <c r="K471" s="45">
        <f t="shared" si="61"/>
        <v>1.7440000000000002</v>
      </c>
      <c r="L471">
        <f t="shared" si="59"/>
        <v>2.7528494377360602</v>
      </c>
    </row>
    <row r="472" spans="1:12">
      <c r="A472" s="41">
        <v>39804</v>
      </c>
      <c r="B472" s="42">
        <v>1.635</v>
      </c>
      <c r="C472" s="45">
        <f t="shared" si="60"/>
        <v>1.6645000000000001</v>
      </c>
      <c r="D472" s="45">
        <f t="shared" si="62"/>
        <v>1.7063333333333333</v>
      </c>
      <c r="E472" s="45">
        <f t="shared" si="63"/>
        <v>1.7440000000000002</v>
      </c>
      <c r="F472" s="46">
        <f t="shared" si="57"/>
        <v>2.6423644939624542</v>
      </c>
      <c r="I472" s="45">
        <f t="shared" si="56"/>
        <v>1.6415000000000002</v>
      </c>
      <c r="J472" s="45">
        <f t="shared" si="58"/>
        <v>1.6546666666666667</v>
      </c>
      <c r="K472" s="45">
        <f t="shared" si="61"/>
        <v>1.6884999999999999</v>
      </c>
      <c r="L472">
        <f t="shared" si="59"/>
        <v>2.6423644939624542</v>
      </c>
    </row>
    <row r="473" spans="1:12">
      <c r="A473" s="41">
        <v>39811</v>
      </c>
      <c r="B473" s="42">
        <v>1.59</v>
      </c>
      <c r="C473" s="45">
        <f t="shared" si="60"/>
        <v>1.6415000000000002</v>
      </c>
      <c r="D473" s="45">
        <f t="shared" si="62"/>
        <v>1.6546666666666667</v>
      </c>
      <c r="E473" s="45">
        <f t="shared" si="63"/>
        <v>1.6884999999999999</v>
      </c>
      <c r="F473" s="46">
        <f t="shared" si="57"/>
        <v>2.5416280445662087</v>
      </c>
      <c r="I473" s="45">
        <f t="shared" si="56"/>
        <v>1.6125</v>
      </c>
      <c r="J473" s="45">
        <f t="shared" si="58"/>
        <v>1.6243333333333334</v>
      </c>
      <c r="K473" s="45">
        <f t="shared" si="61"/>
        <v>1.6385000000000001</v>
      </c>
      <c r="L473">
        <f t="shared" si="59"/>
        <v>2.5416280445662087</v>
      </c>
    </row>
    <row r="474" spans="1:12">
      <c r="A474" s="41">
        <v>39818</v>
      </c>
      <c r="B474" s="42">
        <v>1.6719999999999999</v>
      </c>
      <c r="C474" s="45">
        <f t="shared" si="60"/>
        <v>1.6125</v>
      </c>
      <c r="D474" s="45">
        <f t="shared" si="62"/>
        <v>1.6243333333333334</v>
      </c>
      <c r="E474" s="45">
        <f t="shared" si="63"/>
        <v>1.6385000000000001</v>
      </c>
      <c r="F474" s="46">
        <f t="shared" si="57"/>
        <v>2.4464652401095881</v>
      </c>
      <c r="I474" s="45">
        <f t="shared" si="56"/>
        <v>1.631</v>
      </c>
      <c r="J474" s="45">
        <f t="shared" si="58"/>
        <v>1.6323333333333334</v>
      </c>
      <c r="K474" s="45">
        <f t="shared" si="61"/>
        <v>1.63625</v>
      </c>
      <c r="L474">
        <f t="shared" si="59"/>
        <v>2.4464652401095881</v>
      </c>
    </row>
    <row r="475" spans="1:12">
      <c r="A475" s="41">
        <v>39825</v>
      </c>
      <c r="B475" s="42">
        <v>1.7719999999999998</v>
      </c>
      <c r="C475" s="45">
        <f t="shared" si="60"/>
        <v>1.631</v>
      </c>
      <c r="D475" s="45">
        <f t="shared" si="62"/>
        <v>1.6323333333333334</v>
      </c>
      <c r="E475" s="45">
        <f t="shared" si="63"/>
        <v>1.63625</v>
      </c>
      <c r="F475" s="46">
        <f t="shared" si="57"/>
        <v>2.3690187160986298</v>
      </c>
      <c r="I475" s="45">
        <f t="shared" si="56"/>
        <v>1.722</v>
      </c>
      <c r="J475" s="45">
        <f t="shared" si="58"/>
        <v>1.6779999999999999</v>
      </c>
      <c r="K475" s="45">
        <f t="shared" si="61"/>
        <v>1.6672500000000001</v>
      </c>
      <c r="L475">
        <f t="shared" si="59"/>
        <v>2.3690187160986298</v>
      </c>
    </row>
    <row r="476" spans="1:12">
      <c r="A476" s="41">
        <v>39832</v>
      </c>
      <c r="B476" s="42">
        <v>1.8319999999999999</v>
      </c>
      <c r="C476" s="45">
        <f t="shared" si="60"/>
        <v>1.722</v>
      </c>
      <c r="D476" s="45">
        <f t="shared" si="62"/>
        <v>1.6779999999999999</v>
      </c>
      <c r="E476" s="45">
        <f t="shared" si="63"/>
        <v>1.6672500000000001</v>
      </c>
      <c r="F476" s="46">
        <f t="shared" si="57"/>
        <v>2.3093168444887668</v>
      </c>
      <c r="I476" s="45">
        <f t="shared" si="56"/>
        <v>1.8019999999999998</v>
      </c>
      <c r="J476" s="45">
        <f t="shared" si="58"/>
        <v>1.7586666666666666</v>
      </c>
      <c r="K476" s="45">
        <f t="shared" si="61"/>
        <v>1.7164999999999999</v>
      </c>
      <c r="L476">
        <f t="shared" si="59"/>
        <v>2.3093168444887668</v>
      </c>
    </row>
    <row r="477" spans="1:12">
      <c r="A477" s="41">
        <v>39839</v>
      </c>
      <c r="B477" s="42">
        <v>1.8130000000000002</v>
      </c>
      <c r="C477" s="45">
        <f t="shared" si="60"/>
        <v>1.8019999999999998</v>
      </c>
      <c r="D477" s="45">
        <f t="shared" si="62"/>
        <v>1.7586666666666666</v>
      </c>
      <c r="E477" s="45">
        <f t="shared" si="63"/>
        <v>1.7164999999999999</v>
      </c>
      <c r="F477" s="46">
        <f t="shared" si="57"/>
        <v>2.26158516003989</v>
      </c>
      <c r="I477" s="45">
        <f t="shared" si="56"/>
        <v>1.8225</v>
      </c>
      <c r="J477" s="45">
        <f t="shared" si="58"/>
        <v>1.8056666666666665</v>
      </c>
      <c r="K477" s="45">
        <f t="shared" si="61"/>
        <v>1.7722500000000001</v>
      </c>
      <c r="L477">
        <f t="shared" si="59"/>
        <v>2.26158516003989</v>
      </c>
    </row>
    <row r="478" spans="1:12">
      <c r="A478" s="41">
        <v>39846</v>
      </c>
      <c r="B478" s="42">
        <v>1.871</v>
      </c>
      <c r="C478" s="45">
        <f t="shared" si="60"/>
        <v>1.8225</v>
      </c>
      <c r="D478" s="45">
        <f t="shared" si="62"/>
        <v>1.8056666666666665</v>
      </c>
      <c r="E478" s="45">
        <f t="shared" si="63"/>
        <v>1.7722500000000001</v>
      </c>
      <c r="F478" s="46">
        <f t="shared" si="57"/>
        <v>2.2167266440359015</v>
      </c>
      <c r="I478" s="45">
        <f t="shared" si="56"/>
        <v>1.8420000000000001</v>
      </c>
      <c r="J478" s="45">
        <f t="shared" si="58"/>
        <v>1.8386666666666667</v>
      </c>
      <c r="K478" s="45">
        <f t="shared" si="61"/>
        <v>1.8220000000000001</v>
      </c>
      <c r="L478">
        <f t="shared" si="59"/>
        <v>2.2167266440359015</v>
      </c>
    </row>
    <row r="479" spans="1:12">
      <c r="A479" s="41">
        <v>39853</v>
      </c>
      <c r="B479" s="42">
        <v>1.8969999999999998</v>
      </c>
      <c r="C479" s="45">
        <f t="shared" si="60"/>
        <v>1.8420000000000001</v>
      </c>
      <c r="D479" s="45">
        <f t="shared" si="62"/>
        <v>1.8386666666666667</v>
      </c>
      <c r="E479" s="45">
        <f t="shared" si="63"/>
        <v>1.8220000000000001</v>
      </c>
      <c r="F479" s="46">
        <f t="shared" si="57"/>
        <v>2.1821539796323113</v>
      </c>
      <c r="I479" s="45">
        <f t="shared" si="56"/>
        <v>1.8839999999999999</v>
      </c>
      <c r="J479" s="45">
        <f t="shared" si="58"/>
        <v>1.8603333333333332</v>
      </c>
      <c r="K479" s="45">
        <f t="shared" si="61"/>
        <v>1.8532500000000001</v>
      </c>
      <c r="L479">
        <f t="shared" si="59"/>
        <v>2.1821539796323113</v>
      </c>
    </row>
    <row r="480" spans="1:12">
      <c r="A480" s="41">
        <v>39860</v>
      </c>
      <c r="B480" s="42">
        <v>1.931</v>
      </c>
      <c r="C480" s="45">
        <f t="shared" si="60"/>
        <v>1.8839999999999999</v>
      </c>
      <c r="D480" s="45">
        <f t="shared" si="62"/>
        <v>1.8603333333333332</v>
      </c>
      <c r="E480" s="45">
        <f t="shared" si="63"/>
        <v>1.8532500000000001</v>
      </c>
      <c r="F480" s="46">
        <f t="shared" si="57"/>
        <v>2.15363858166908</v>
      </c>
      <c r="I480" s="45">
        <f t="shared" si="56"/>
        <v>1.9139999999999999</v>
      </c>
      <c r="J480" s="45">
        <f t="shared" si="58"/>
        <v>1.8996666666666666</v>
      </c>
      <c r="K480" s="45">
        <f t="shared" si="61"/>
        <v>1.8779999999999999</v>
      </c>
      <c r="L480">
        <f t="shared" si="59"/>
        <v>2.15363858166908</v>
      </c>
    </row>
    <row r="481" spans="1:12">
      <c r="A481" s="41">
        <v>39867</v>
      </c>
      <c r="B481" s="42">
        <v>1.8680000000000001</v>
      </c>
      <c r="C481" s="45">
        <f t="shared" si="60"/>
        <v>1.9139999999999999</v>
      </c>
      <c r="D481" s="45">
        <f t="shared" si="62"/>
        <v>1.8996666666666666</v>
      </c>
      <c r="E481" s="45">
        <f t="shared" si="63"/>
        <v>1.8779999999999999</v>
      </c>
      <c r="F481" s="46">
        <f t="shared" si="57"/>
        <v>2.1313747235021721</v>
      </c>
      <c r="I481" s="45">
        <f t="shared" si="56"/>
        <v>1.8995000000000002</v>
      </c>
      <c r="J481" s="45">
        <f t="shared" si="58"/>
        <v>1.8986666666666665</v>
      </c>
      <c r="K481" s="45">
        <f t="shared" si="61"/>
        <v>1.89175</v>
      </c>
      <c r="L481">
        <f t="shared" si="59"/>
        <v>2.1313747235021721</v>
      </c>
    </row>
    <row r="482" spans="1:12">
      <c r="A482" s="41">
        <v>39874</v>
      </c>
      <c r="B482" s="42">
        <v>1.91</v>
      </c>
      <c r="C482" s="45">
        <f t="shared" si="60"/>
        <v>1.8995000000000002</v>
      </c>
      <c r="D482" s="45">
        <f t="shared" si="62"/>
        <v>1.8986666666666665</v>
      </c>
      <c r="E482" s="45">
        <f t="shared" si="63"/>
        <v>1.89175</v>
      </c>
      <c r="F482" s="46">
        <f t="shared" si="57"/>
        <v>2.1050372511519551</v>
      </c>
      <c r="I482" s="45">
        <f t="shared" si="56"/>
        <v>1.889</v>
      </c>
      <c r="J482" s="45">
        <f t="shared" si="58"/>
        <v>1.9030000000000002</v>
      </c>
      <c r="K482" s="45">
        <f t="shared" si="61"/>
        <v>1.9015</v>
      </c>
      <c r="L482">
        <f t="shared" si="59"/>
        <v>2.1050372511519551</v>
      </c>
    </row>
    <row r="483" spans="1:12">
      <c r="A483" s="41">
        <v>39881</v>
      </c>
      <c r="B483" s="42">
        <v>1.9180000000000001</v>
      </c>
      <c r="C483" s="45">
        <f t="shared" si="60"/>
        <v>1.889</v>
      </c>
      <c r="D483" s="45">
        <f t="shared" si="62"/>
        <v>1.9030000000000002</v>
      </c>
      <c r="E483" s="45">
        <f t="shared" si="63"/>
        <v>1.9015</v>
      </c>
      <c r="F483" s="46">
        <f t="shared" si="57"/>
        <v>2.0855335260367593</v>
      </c>
      <c r="I483" s="45">
        <f t="shared" si="56"/>
        <v>1.9140000000000001</v>
      </c>
      <c r="J483" s="45">
        <f t="shared" si="58"/>
        <v>1.8986666666666665</v>
      </c>
      <c r="K483" s="45">
        <f t="shared" si="61"/>
        <v>1.9067500000000002</v>
      </c>
      <c r="L483">
        <f t="shared" si="59"/>
        <v>2.0855335260367593</v>
      </c>
    </row>
    <row r="484" spans="1:12">
      <c r="A484" s="41">
        <v>39888</v>
      </c>
      <c r="B484" s="42">
        <v>1.885</v>
      </c>
      <c r="C484" s="45">
        <f t="shared" si="60"/>
        <v>1.9140000000000001</v>
      </c>
      <c r="D484" s="45">
        <f t="shared" si="62"/>
        <v>1.8986666666666665</v>
      </c>
      <c r="E484" s="45">
        <f t="shared" si="63"/>
        <v>1.9067500000000002</v>
      </c>
      <c r="F484" s="46">
        <f t="shared" si="57"/>
        <v>2.0687801734330837</v>
      </c>
      <c r="I484" s="45">
        <f t="shared" si="56"/>
        <v>1.9015</v>
      </c>
      <c r="J484" s="45">
        <f t="shared" si="58"/>
        <v>1.9043333333333334</v>
      </c>
      <c r="K484" s="45">
        <f t="shared" si="61"/>
        <v>1.8952499999999999</v>
      </c>
      <c r="L484">
        <f t="shared" si="59"/>
        <v>2.0687801734330837</v>
      </c>
    </row>
    <row r="485" spans="1:12">
      <c r="A485" s="41">
        <v>39895</v>
      </c>
      <c r="B485" s="42">
        <v>1.944</v>
      </c>
      <c r="C485" s="45">
        <f t="shared" si="60"/>
        <v>1.9015</v>
      </c>
      <c r="D485" s="45">
        <f t="shared" si="62"/>
        <v>1.9043333333333334</v>
      </c>
      <c r="E485" s="45">
        <f t="shared" si="63"/>
        <v>1.8952499999999999</v>
      </c>
      <c r="F485" s="46">
        <f t="shared" si="57"/>
        <v>2.0504021560897754</v>
      </c>
      <c r="I485" s="45">
        <f t="shared" si="56"/>
        <v>1.9144999999999999</v>
      </c>
      <c r="J485" s="45">
        <f t="shared" si="58"/>
        <v>1.9156666666666666</v>
      </c>
      <c r="K485" s="45">
        <f t="shared" si="61"/>
        <v>1.91425</v>
      </c>
      <c r="L485">
        <f t="shared" si="59"/>
        <v>2.0504021560897754</v>
      </c>
    </row>
    <row r="486" spans="1:12">
      <c r="A486" s="41">
        <v>39902</v>
      </c>
      <c r="B486" s="42">
        <v>2.0299999999999998</v>
      </c>
      <c r="C486" s="45">
        <f t="shared" si="60"/>
        <v>1.9144999999999999</v>
      </c>
      <c r="D486" s="45">
        <f t="shared" si="62"/>
        <v>1.9156666666666666</v>
      </c>
      <c r="E486" s="45">
        <f t="shared" si="63"/>
        <v>1.91425</v>
      </c>
      <c r="F486" s="46">
        <f t="shared" si="57"/>
        <v>2.0397619404807981</v>
      </c>
      <c r="I486" s="45">
        <f t="shared" si="56"/>
        <v>1.9869999999999999</v>
      </c>
      <c r="J486" s="45">
        <f t="shared" si="58"/>
        <v>1.9530000000000001</v>
      </c>
      <c r="K486" s="45">
        <f t="shared" si="61"/>
        <v>1.9442499999999998</v>
      </c>
      <c r="L486">
        <f t="shared" si="59"/>
        <v>2.0397619404807981</v>
      </c>
    </row>
    <row r="487" spans="1:12">
      <c r="A487" s="41">
        <v>39909</v>
      </c>
      <c r="B487" s="42">
        <v>2.0110000000000001</v>
      </c>
      <c r="C487" s="45">
        <f t="shared" si="60"/>
        <v>1.9869999999999999</v>
      </c>
      <c r="D487" s="45">
        <f t="shared" si="62"/>
        <v>1.9530000000000001</v>
      </c>
      <c r="E487" s="45">
        <f t="shared" si="63"/>
        <v>1.9442499999999998</v>
      </c>
      <c r="F487" s="46">
        <f t="shared" si="57"/>
        <v>2.0387857464327181</v>
      </c>
      <c r="I487" s="45">
        <f t="shared" si="56"/>
        <v>2.0205000000000002</v>
      </c>
      <c r="J487" s="45">
        <f t="shared" si="58"/>
        <v>1.9949999999999999</v>
      </c>
      <c r="K487" s="45">
        <f t="shared" si="61"/>
        <v>1.9675</v>
      </c>
      <c r="L487">
        <f t="shared" si="59"/>
        <v>2.0387857464327181</v>
      </c>
    </row>
    <row r="488" spans="1:12">
      <c r="A488" s="41">
        <v>39916</v>
      </c>
      <c r="B488" s="42">
        <v>2.0249999999999999</v>
      </c>
      <c r="C488" s="45">
        <f t="shared" si="60"/>
        <v>2.0205000000000002</v>
      </c>
      <c r="D488" s="45">
        <f t="shared" si="62"/>
        <v>1.9949999999999999</v>
      </c>
      <c r="E488" s="45">
        <f t="shared" si="63"/>
        <v>1.9675</v>
      </c>
      <c r="F488" s="46">
        <f t="shared" si="57"/>
        <v>2.0360071717894463</v>
      </c>
      <c r="I488" s="45">
        <f t="shared" si="56"/>
        <v>2.0179999999999998</v>
      </c>
      <c r="J488" s="45">
        <f t="shared" si="58"/>
        <v>2.0220000000000002</v>
      </c>
      <c r="K488" s="45">
        <f t="shared" si="61"/>
        <v>2.0024999999999999</v>
      </c>
      <c r="L488">
        <f t="shared" si="59"/>
        <v>2.0360071717894463</v>
      </c>
    </row>
    <row r="489" spans="1:12">
      <c r="A489" s="41">
        <v>39923</v>
      </c>
      <c r="B489" s="42">
        <v>2.0310000000000001</v>
      </c>
      <c r="C489" s="45">
        <f t="shared" si="60"/>
        <v>2.0179999999999998</v>
      </c>
      <c r="D489" s="45">
        <f t="shared" si="62"/>
        <v>2.0220000000000002</v>
      </c>
      <c r="E489" s="45">
        <f t="shared" si="63"/>
        <v>2.0024999999999999</v>
      </c>
      <c r="F489" s="46">
        <f t="shared" si="57"/>
        <v>2.0349064546105016</v>
      </c>
      <c r="I489" s="45">
        <f t="shared" si="56"/>
        <v>2.028</v>
      </c>
      <c r="J489" s="45">
        <f t="shared" si="58"/>
        <v>2.0223333333333335</v>
      </c>
      <c r="K489" s="45">
        <f t="shared" si="61"/>
        <v>2.0242500000000003</v>
      </c>
      <c r="L489">
        <f t="shared" si="59"/>
        <v>2.0349064546105016</v>
      </c>
    </row>
    <row r="490" spans="1:12">
      <c r="A490" s="41">
        <v>39930</v>
      </c>
      <c r="B490" s="42">
        <v>2.016</v>
      </c>
      <c r="C490" s="45">
        <f t="shared" si="60"/>
        <v>2.028</v>
      </c>
      <c r="D490" s="45">
        <f t="shared" si="62"/>
        <v>2.0223333333333335</v>
      </c>
      <c r="E490" s="45">
        <f t="shared" si="63"/>
        <v>2.0242500000000003</v>
      </c>
      <c r="F490" s="46">
        <f t="shared" si="57"/>
        <v>2.0345158091494513</v>
      </c>
      <c r="I490" s="45">
        <f t="shared" si="56"/>
        <v>2.0235000000000003</v>
      </c>
      <c r="J490" s="45">
        <f t="shared" si="58"/>
        <v>2.024</v>
      </c>
      <c r="K490" s="45">
        <f t="shared" si="61"/>
        <v>2.02075</v>
      </c>
      <c r="L490">
        <f t="shared" si="59"/>
        <v>2.0345158091494513</v>
      </c>
    </row>
    <row r="491" spans="1:12">
      <c r="A491" s="41">
        <v>39937</v>
      </c>
      <c r="B491" s="42">
        <v>2.0449999999999999</v>
      </c>
      <c r="C491" s="45">
        <f t="shared" si="60"/>
        <v>2.0235000000000003</v>
      </c>
      <c r="D491" s="45">
        <f t="shared" si="62"/>
        <v>2.024</v>
      </c>
      <c r="E491" s="45">
        <f t="shared" si="63"/>
        <v>2.02075</v>
      </c>
      <c r="F491" s="46">
        <f t="shared" si="57"/>
        <v>2.0326642282345064</v>
      </c>
      <c r="I491" s="45">
        <f t="shared" si="56"/>
        <v>2.0305</v>
      </c>
      <c r="J491" s="45">
        <f t="shared" si="58"/>
        <v>2.0306666666666668</v>
      </c>
      <c r="K491" s="45">
        <f t="shared" si="61"/>
        <v>2.0292500000000002</v>
      </c>
      <c r="L491">
        <f t="shared" si="59"/>
        <v>2.0326642282345064</v>
      </c>
    </row>
    <row r="492" spans="1:12">
      <c r="A492" s="41">
        <v>39944</v>
      </c>
      <c r="B492" s="42">
        <v>2.218</v>
      </c>
      <c r="C492" s="45">
        <f t="shared" si="60"/>
        <v>2.0305</v>
      </c>
      <c r="D492" s="45">
        <f t="shared" si="62"/>
        <v>2.0306666666666668</v>
      </c>
      <c r="E492" s="45">
        <f t="shared" si="63"/>
        <v>2.0292500000000002</v>
      </c>
      <c r="F492" s="46">
        <f t="shared" si="57"/>
        <v>2.0338978054110557</v>
      </c>
      <c r="I492" s="45">
        <f t="shared" si="56"/>
        <v>2.1315</v>
      </c>
      <c r="J492" s="45">
        <f t="shared" si="58"/>
        <v>2.093</v>
      </c>
      <c r="K492" s="45">
        <f t="shared" si="61"/>
        <v>2.0775000000000001</v>
      </c>
      <c r="L492">
        <f t="shared" si="59"/>
        <v>2.0338978054110557</v>
      </c>
    </row>
    <row r="493" spans="1:12">
      <c r="A493" s="41">
        <v>39951</v>
      </c>
      <c r="B493" s="42">
        <v>2.2810000000000001</v>
      </c>
      <c r="C493" s="45">
        <f t="shared" si="60"/>
        <v>2.1315</v>
      </c>
      <c r="D493" s="45">
        <f t="shared" si="62"/>
        <v>2.093</v>
      </c>
      <c r="E493" s="45">
        <f t="shared" si="63"/>
        <v>2.0775000000000001</v>
      </c>
      <c r="F493" s="46">
        <f t="shared" si="57"/>
        <v>2.0523080248699501</v>
      </c>
      <c r="I493" s="45">
        <f t="shared" si="56"/>
        <v>2.2495000000000003</v>
      </c>
      <c r="J493" s="45">
        <f t="shared" si="58"/>
        <v>2.1813333333333333</v>
      </c>
      <c r="K493" s="45">
        <f t="shared" si="61"/>
        <v>2.14</v>
      </c>
      <c r="L493">
        <f t="shared" si="59"/>
        <v>2.0523080248699501</v>
      </c>
    </row>
    <row r="494" spans="1:12">
      <c r="A494" s="41">
        <v>39958</v>
      </c>
      <c r="B494" s="42">
        <v>2.4140000000000001</v>
      </c>
      <c r="C494" s="45">
        <f t="shared" si="60"/>
        <v>2.2495000000000003</v>
      </c>
      <c r="D494" s="45">
        <f t="shared" si="62"/>
        <v>2.1813333333333333</v>
      </c>
      <c r="E494" s="45">
        <f t="shared" si="63"/>
        <v>2.14</v>
      </c>
      <c r="F494" s="46">
        <f t="shared" si="57"/>
        <v>2.0751772223829552</v>
      </c>
      <c r="I494" s="45">
        <f t="shared" si="56"/>
        <v>2.3475000000000001</v>
      </c>
      <c r="J494" s="45">
        <f t="shared" si="58"/>
        <v>2.3043333333333336</v>
      </c>
      <c r="K494" s="45">
        <f t="shared" si="61"/>
        <v>2.2395</v>
      </c>
      <c r="L494">
        <f t="shared" si="59"/>
        <v>2.0751772223829552</v>
      </c>
    </row>
    <row r="495" spans="1:12">
      <c r="A495" s="41">
        <v>39965</v>
      </c>
      <c r="B495" s="42">
        <v>2.5019999999999998</v>
      </c>
      <c r="C495" s="45">
        <f t="shared" si="60"/>
        <v>2.3475000000000001</v>
      </c>
      <c r="D495" s="45">
        <f t="shared" si="62"/>
        <v>2.3043333333333336</v>
      </c>
      <c r="E495" s="45">
        <f t="shared" si="63"/>
        <v>2.2395</v>
      </c>
      <c r="F495" s="46">
        <f t="shared" si="57"/>
        <v>2.1090595001446597</v>
      </c>
      <c r="I495" s="45">
        <f t="shared" si="56"/>
        <v>2.4580000000000002</v>
      </c>
      <c r="J495" s="45">
        <f t="shared" si="58"/>
        <v>2.399</v>
      </c>
      <c r="K495" s="45">
        <f t="shared" si="61"/>
        <v>2.3537499999999998</v>
      </c>
      <c r="L495">
        <f t="shared" si="59"/>
        <v>2.1090595001446597</v>
      </c>
    </row>
    <row r="496" spans="1:12">
      <c r="A496" s="41">
        <v>39972</v>
      </c>
      <c r="B496" s="42">
        <v>2.6</v>
      </c>
      <c r="C496" s="45">
        <f t="shared" si="60"/>
        <v>2.4580000000000002</v>
      </c>
      <c r="D496" s="45">
        <f t="shared" si="62"/>
        <v>2.399</v>
      </c>
      <c r="E496" s="45">
        <f t="shared" si="63"/>
        <v>2.3537499999999998</v>
      </c>
      <c r="F496" s="46">
        <f t="shared" si="57"/>
        <v>2.148353550130194</v>
      </c>
      <c r="I496" s="45">
        <f t="shared" si="56"/>
        <v>2.5510000000000002</v>
      </c>
      <c r="J496" s="45">
        <f t="shared" si="58"/>
        <v>2.5053333333333332</v>
      </c>
      <c r="K496" s="45">
        <f t="shared" si="61"/>
        <v>2.4492500000000001</v>
      </c>
      <c r="L496">
        <f t="shared" si="59"/>
        <v>2.148353550130194</v>
      </c>
    </row>
    <row r="497" spans="1:12">
      <c r="A497" s="41">
        <v>39979</v>
      </c>
      <c r="B497" s="42">
        <v>2.6389999999999998</v>
      </c>
      <c r="C497" s="45">
        <f t="shared" si="60"/>
        <v>2.5510000000000002</v>
      </c>
      <c r="D497" s="45">
        <f t="shared" si="62"/>
        <v>2.5053333333333332</v>
      </c>
      <c r="E497" s="45">
        <f t="shared" si="63"/>
        <v>2.4492500000000001</v>
      </c>
      <c r="F497" s="46">
        <f t="shared" si="57"/>
        <v>2.1935181951171749</v>
      </c>
      <c r="I497" s="45">
        <f t="shared" si="56"/>
        <v>2.6194999999999999</v>
      </c>
      <c r="J497" s="45">
        <f t="shared" si="58"/>
        <v>2.5803333333333334</v>
      </c>
      <c r="K497" s="45">
        <f t="shared" si="61"/>
        <v>2.5387499999999998</v>
      </c>
      <c r="L497">
        <f t="shared" si="59"/>
        <v>2.1935181951171749</v>
      </c>
    </row>
    <row r="498" spans="1:12">
      <c r="A498" s="41">
        <v>39986</v>
      </c>
      <c r="B498" s="42">
        <v>2.65</v>
      </c>
      <c r="C498" s="45">
        <f t="shared" si="60"/>
        <v>2.6194999999999999</v>
      </c>
      <c r="D498" s="45">
        <f t="shared" si="62"/>
        <v>2.5803333333333334</v>
      </c>
      <c r="E498" s="45">
        <f t="shared" si="63"/>
        <v>2.5387499999999998</v>
      </c>
      <c r="F498" s="46">
        <f t="shared" si="57"/>
        <v>2.2380663756054573</v>
      </c>
      <c r="I498" s="45">
        <f t="shared" si="56"/>
        <v>2.6444999999999999</v>
      </c>
      <c r="J498" s="45">
        <f t="shared" si="58"/>
        <v>2.6296666666666666</v>
      </c>
      <c r="K498" s="45">
        <f t="shared" si="61"/>
        <v>2.59775</v>
      </c>
      <c r="L498">
        <f t="shared" si="59"/>
        <v>2.2380663756054573</v>
      </c>
    </row>
    <row r="499" spans="1:12">
      <c r="A499" s="41">
        <v>39993</v>
      </c>
      <c r="B499" s="42">
        <v>2.593</v>
      </c>
      <c r="C499" s="45">
        <f t="shared" si="60"/>
        <v>2.6444999999999999</v>
      </c>
      <c r="D499" s="45">
        <f t="shared" si="62"/>
        <v>2.6296666666666666</v>
      </c>
      <c r="E499" s="45">
        <f t="shared" si="63"/>
        <v>2.59775</v>
      </c>
      <c r="F499" s="46">
        <f t="shared" si="57"/>
        <v>2.2792597380449116</v>
      </c>
      <c r="I499" s="45">
        <f t="shared" si="56"/>
        <v>2.6215000000000002</v>
      </c>
      <c r="J499" s="45">
        <f t="shared" si="58"/>
        <v>2.6273333333333331</v>
      </c>
      <c r="K499" s="45">
        <f t="shared" si="61"/>
        <v>2.6204999999999998</v>
      </c>
      <c r="L499">
        <f t="shared" si="59"/>
        <v>2.2792597380449116</v>
      </c>
    </row>
    <row r="500" spans="1:12">
      <c r="A500" s="41">
        <v>40000</v>
      </c>
      <c r="B500" s="42">
        <v>2.5630000000000002</v>
      </c>
      <c r="C500" s="45">
        <f t="shared" si="60"/>
        <v>2.6215000000000002</v>
      </c>
      <c r="D500" s="45">
        <f t="shared" si="62"/>
        <v>2.6273333333333331</v>
      </c>
      <c r="E500" s="45">
        <f t="shared" si="63"/>
        <v>2.6204999999999998</v>
      </c>
      <c r="F500" s="46">
        <f t="shared" si="57"/>
        <v>2.3106337642404204</v>
      </c>
      <c r="I500" s="45">
        <f t="shared" si="56"/>
        <v>2.5780000000000003</v>
      </c>
      <c r="J500" s="45">
        <f t="shared" si="58"/>
        <v>2.6020000000000003</v>
      </c>
      <c r="K500" s="45">
        <f t="shared" si="61"/>
        <v>2.6112500000000001</v>
      </c>
      <c r="L500">
        <f t="shared" si="59"/>
        <v>2.3106337642404204</v>
      </c>
    </row>
    <row r="501" spans="1:12">
      <c r="A501" s="41">
        <v>40007</v>
      </c>
      <c r="B501" s="42">
        <v>2.4790000000000001</v>
      </c>
      <c r="C501" s="45">
        <f t="shared" si="60"/>
        <v>2.5780000000000003</v>
      </c>
      <c r="D501" s="45">
        <f t="shared" si="62"/>
        <v>2.6020000000000003</v>
      </c>
      <c r="E501" s="45">
        <f t="shared" si="63"/>
        <v>2.6112500000000001</v>
      </c>
      <c r="F501" s="46">
        <f t="shared" si="57"/>
        <v>2.3358703878163785</v>
      </c>
      <c r="I501" s="45">
        <f t="shared" si="56"/>
        <v>2.5209999999999999</v>
      </c>
      <c r="J501" s="45">
        <f t="shared" si="58"/>
        <v>2.5450000000000004</v>
      </c>
      <c r="K501" s="45">
        <f t="shared" si="61"/>
        <v>2.57125</v>
      </c>
      <c r="L501">
        <f t="shared" si="59"/>
        <v>2.3358703878163785</v>
      </c>
    </row>
    <row r="502" spans="1:12">
      <c r="A502" s="41">
        <v>40014</v>
      </c>
      <c r="B502" s="42">
        <v>2.411</v>
      </c>
      <c r="C502" s="45">
        <f t="shared" si="60"/>
        <v>2.5209999999999999</v>
      </c>
      <c r="D502" s="45">
        <f t="shared" si="62"/>
        <v>2.5450000000000004</v>
      </c>
      <c r="E502" s="45">
        <f t="shared" si="63"/>
        <v>2.57125</v>
      </c>
      <c r="F502" s="46">
        <f t="shared" si="57"/>
        <v>2.3501833490347406</v>
      </c>
      <c r="I502" s="45">
        <f t="shared" si="56"/>
        <v>2.4450000000000003</v>
      </c>
      <c r="J502" s="45">
        <f t="shared" si="58"/>
        <v>2.4843333333333333</v>
      </c>
      <c r="K502" s="45">
        <f t="shared" si="61"/>
        <v>2.5115000000000003</v>
      </c>
      <c r="L502">
        <f t="shared" si="59"/>
        <v>2.3501833490347406</v>
      </c>
    </row>
    <row r="503" spans="1:12">
      <c r="A503" s="41">
        <v>40021</v>
      </c>
      <c r="B503" s="42">
        <v>2.46</v>
      </c>
      <c r="C503" s="45">
        <f t="shared" si="60"/>
        <v>2.4450000000000003</v>
      </c>
      <c r="D503" s="45">
        <f t="shared" si="62"/>
        <v>2.4843333333333333</v>
      </c>
      <c r="E503" s="45">
        <f t="shared" si="63"/>
        <v>2.5115000000000003</v>
      </c>
      <c r="F503" s="46">
        <f t="shared" si="57"/>
        <v>2.3562650141312664</v>
      </c>
      <c r="I503" s="45">
        <f t="shared" si="56"/>
        <v>2.4355000000000002</v>
      </c>
      <c r="J503" s="45">
        <f t="shared" si="58"/>
        <v>2.4500000000000002</v>
      </c>
      <c r="K503" s="45">
        <f t="shared" si="61"/>
        <v>2.4782500000000001</v>
      </c>
      <c r="L503">
        <f t="shared" si="59"/>
        <v>2.3562650141312664</v>
      </c>
    </row>
    <row r="504" spans="1:12">
      <c r="A504" s="41">
        <v>40028</v>
      </c>
      <c r="B504" s="42">
        <v>2.5110000000000001</v>
      </c>
      <c r="C504" s="45">
        <f t="shared" si="60"/>
        <v>2.4355000000000002</v>
      </c>
      <c r="D504" s="45">
        <f t="shared" si="62"/>
        <v>2.4500000000000002</v>
      </c>
      <c r="E504" s="45">
        <f t="shared" si="63"/>
        <v>2.4782500000000001</v>
      </c>
      <c r="F504" s="46">
        <f t="shared" si="57"/>
        <v>2.36663851271814</v>
      </c>
      <c r="I504" s="45">
        <f t="shared" si="56"/>
        <v>2.4855</v>
      </c>
      <c r="J504" s="45">
        <f t="shared" si="58"/>
        <v>2.460666666666667</v>
      </c>
      <c r="K504" s="45">
        <f t="shared" si="61"/>
        <v>2.4652500000000002</v>
      </c>
      <c r="L504">
        <f t="shared" si="59"/>
        <v>2.36663851271814</v>
      </c>
    </row>
    <row r="505" spans="1:12">
      <c r="A505" s="41">
        <v>40035</v>
      </c>
      <c r="B505" s="42">
        <v>2.5960000000000001</v>
      </c>
      <c r="C505" s="45">
        <f t="shared" si="60"/>
        <v>2.4855</v>
      </c>
      <c r="D505" s="45">
        <f t="shared" si="62"/>
        <v>2.460666666666667</v>
      </c>
      <c r="E505" s="45">
        <f t="shared" si="63"/>
        <v>2.4652500000000002</v>
      </c>
      <c r="F505" s="46">
        <f t="shared" si="57"/>
        <v>2.3810746614463261</v>
      </c>
      <c r="I505" s="45">
        <f t="shared" si="56"/>
        <v>2.5535000000000001</v>
      </c>
      <c r="J505" s="45">
        <f t="shared" si="58"/>
        <v>2.5223333333333335</v>
      </c>
      <c r="K505" s="45">
        <f t="shared" si="61"/>
        <v>2.4945000000000004</v>
      </c>
      <c r="L505">
        <f t="shared" si="59"/>
        <v>2.3810746614463261</v>
      </c>
    </row>
    <row r="506" spans="1:12">
      <c r="A506" s="41">
        <v>40042</v>
      </c>
      <c r="B506" s="42">
        <v>2.58</v>
      </c>
      <c r="C506" s="45">
        <f t="shared" si="60"/>
        <v>2.5535000000000001</v>
      </c>
      <c r="D506" s="45">
        <f t="shared" si="62"/>
        <v>2.5223333333333335</v>
      </c>
      <c r="E506" s="45">
        <f t="shared" si="63"/>
        <v>2.4945000000000004</v>
      </c>
      <c r="F506" s="46">
        <f t="shared" si="57"/>
        <v>2.4025671953016934</v>
      </c>
      <c r="I506" s="45">
        <f t="shared" si="56"/>
        <v>2.5880000000000001</v>
      </c>
      <c r="J506" s="45">
        <f t="shared" si="58"/>
        <v>2.5623333333333336</v>
      </c>
      <c r="K506" s="45">
        <f t="shared" si="61"/>
        <v>2.5367500000000001</v>
      </c>
      <c r="L506">
        <f t="shared" si="59"/>
        <v>2.4025671953016934</v>
      </c>
    </row>
    <row r="507" spans="1:12">
      <c r="A507" s="41">
        <v>40049</v>
      </c>
      <c r="B507" s="42">
        <v>2.5720000000000001</v>
      </c>
      <c r="C507" s="45">
        <f t="shared" si="60"/>
        <v>2.5880000000000001</v>
      </c>
      <c r="D507" s="45">
        <f t="shared" si="62"/>
        <v>2.5623333333333336</v>
      </c>
      <c r="E507" s="45">
        <f t="shared" si="63"/>
        <v>2.5367500000000001</v>
      </c>
      <c r="F507" s="46">
        <f t="shared" si="57"/>
        <v>2.4203104757715241</v>
      </c>
      <c r="I507" s="45">
        <f t="shared" si="56"/>
        <v>2.5760000000000001</v>
      </c>
      <c r="J507" s="45">
        <f t="shared" si="58"/>
        <v>2.5826666666666669</v>
      </c>
      <c r="K507" s="45">
        <f t="shared" si="61"/>
        <v>2.5647500000000001</v>
      </c>
      <c r="L507">
        <f t="shared" si="59"/>
        <v>2.4203104757715241</v>
      </c>
    </row>
    <row r="508" spans="1:12">
      <c r="A508" s="41">
        <v>40056</v>
      </c>
      <c r="B508" s="42">
        <v>2.5529999999999999</v>
      </c>
      <c r="C508" s="45">
        <f t="shared" si="60"/>
        <v>2.5760000000000001</v>
      </c>
      <c r="D508" s="45">
        <f t="shared" si="62"/>
        <v>2.5826666666666669</v>
      </c>
      <c r="E508" s="45">
        <f t="shared" si="63"/>
        <v>2.5647500000000001</v>
      </c>
      <c r="F508" s="46">
        <f t="shared" si="57"/>
        <v>2.4354794281943719</v>
      </c>
      <c r="I508" s="45">
        <f t="shared" si="56"/>
        <v>2.5625</v>
      </c>
      <c r="J508" s="45">
        <f t="shared" si="58"/>
        <v>2.5683333333333334</v>
      </c>
      <c r="K508" s="45">
        <f t="shared" si="61"/>
        <v>2.57525</v>
      </c>
      <c r="L508">
        <f t="shared" si="59"/>
        <v>2.4354794281943719</v>
      </c>
    </row>
    <row r="509" spans="1:12">
      <c r="A509" s="41">
        <v>40063</v>
      </c>
      <c r="B509" s="42">
        <v>2.5190000000000001</v>
      </c>
      <c r="C509" s="45">
        <f t="shared" si="60"/>
        <v>2.5625</v>
      </c>
      <c r="D509" s="45">
        <f t="shared" si="62"/>
        <v>2.5683333333333334</v>
      </c>
      <c r="E509" s="45">
        <f t="shared" si="63"/>
        <v>2.57525</v>
      </c>
      <c r="F509" s="46">
        <f t="shared" si="57"/>
        <v>2.4472314853749348</v>
      </c>
      <c r="I509" s="45">
        <f t="shared" si="56"/>
        <v>2.536</v>
      </c>
      <c r="J509" s="45">
        <f t="shared" si="58"/>
        <v>2.548</v>
      </c>
      <c r="K509" s="45">
        <f t="shared" si="61"/>
        <v>2.556</v>
      </c>
      <c r="L509">
        <f t="shared" si="59"/>
        <v>2.4472314853749348</v>
      </c>
    </row>
    <row r="510" spans="1:12">
      <c r="A510" s="41">
        <v>40070</v>
      </c>
      <c r="B510" s="42">
        <v>2.4990000000000001</v>
      </c>
      <c r="C510" s="45">
        <f t="shared" si="60"/>
        <v>2.536</v>
      </c>
      <c r="D510" s="45">
        <f t="shared" si="62"/>
        <v>2.548</v>
      </c>
      <c r="E510" s="45">
        <f t="shared" si="63"/>
        <v>2.556</v>
      </c>
      <c r="F510" s="46">
        <f t="shared" si="57"/>
        <v>2.4544083368374414</v>
      </c>
      <c r="I510" s="45">
        <f t="shared" si="56"/>
        <v>2.5090000000000003</v>
      </c>
      <c r="J510" s="45">
        <f t="shared" si="58"/>
        <v>2.5236666666666667</v>
      </c>
      <c r="K510" s="45">
        <f t="shared" si="61"/>
        <v>2.5357500000000002</v>
      </c>
      <c r="L510">
        <f t="shared" si="59"/>
        <v>2.4544083368374414</v>
      </c>
    </row>
    <row r="511" spans="1:12">
      <c r="A511" s="41">
        <v>40077</v>
      </c>
      <c r="B511" s="42">
        <v>2.4769999999999999</v>
      </c>
      <c r="C511" s="45">
        <f t="shared" si="60"/>
        <v>2.5090000000000003</v>
      </c>
      <c r="D511" s="45">
        <f t="shared" si="62"/>
        <v>2.5236666666666667</v>
      </c>
      <c r="E511" s="45">
        <f t="shared" si="63"/>
        <v>2.5357500000000002</v>
      </c>
      <c r="F511" s="46">
        <f t="shared" si="57"/>
        <v>2.4588675031536971</v>
      </c>
      <c r="I511" s="45">
        <f t="shared" si="56"/>
        <v>2.488</v>
      </c>
      <c r="J511" s="45">
        <f t="shared" si="58"/>
        <v>2.4983333333333335</v>
      </c>
      <c r="K511" s="45">
        <f t="shared" si="61"/>
        <v>2.512</v>
      </c>
      <c r="L511">
        <f t="shared" si="59"/>
        <v>2.4588675031536971</v>
      </c>
    </row>
    <row r="512" spans="1:12">
      <c r="A512" s="41">
        <v>40084</v>
      </c>
      <c r="B512" s="42">
        <v>2.4249999999999998</v>
      </c>
      <c r="C512" s="45">
        <f t="shared" si="60"/>
        <v>2.488</v>
      </c>
      <c r="D512" s="45">
        <f t="shared" si="62"/>
        <v>2.4983333333333335</v>
      </c>
      <c r="E512" s="45">
        <f t="shared" si="63"/>
        <v>2.512</v>
      </c>
      <c r="F512" s="46">
        <f t="shared" si="57"/>
        <v>2.4606807528383277</v>
      </c>
      <c r="I512" s="45">
        <f t="shared" si="56"/>
        <v>2.4509999999999996</v>
      </c>
      <c r="J512" s="45">
        <f t="shared" si="58"/>
        <v>2.4670000000000001</v>
      </c>
      <c r="K512" s="45">
        <f t="shared" si="61"/>
        <v>2.4800000000000004</v>
      </c>
      <c r="L512">
        <f t="shared" si="59"/>
        <v>2.4606807528383277</v>
      </c>
    </row>
    <row r="513" spans="1:12">
      <c r="A513" s="41">
        <v>40091</v>
      </c>
      <c r="B513" s="42">
        <v>2.3959999999999999</v>
      </c>
      <c r="C513" s="45">
        <f t="shared" si="60"/>
        <v>2.4509999999999996</v>
      </c>
      <c r="D513" s="45">
        <f t="shared" si="62"/>
        <v>2.4670000000000001</v>
      </c>
      <c r="E513" s="45">
        <f t="shared" si="63"/>
        <v>2.4800000000000004</v>
      </c>
      <c r="F513" s="46">
        <f t="shared" si="57"/>
        <v>2.4571126775544951</v>
      </c>
      <c r="I513" s="45">
        <f t="shared" si="56"/>
        <v>2.4104999999999999</v>
      </c>
      <c r="J513" s="45">
        <f t="shared" si="58"/>
        <v>2.4326666666666665</v>
      </c>
      <c r="K513" s="45">
        <f t="shared" si="61"/>
        <v>2.4492500000000001</v>
      </c>
      <c r="L513">
        <f t="shared" si="59"/>
        <v>2.4571126775544951</v>
      </c>
    </row>
    <row r="514" spans="1:12">
      <c r="A514" s="41">
        <v>40098</v>
      </c>
      <c r="B514" s="42">
        <v>2.4319999999999999</v>
      </c>
      <c r="C514" s="45">
        <f t="shared" si="60"/>
        <v>2.4104999999999999</v>
      </c>
      <c r="D514" s="45">
        <f t="shared" si="62"/>
        <v>2.4326666666666665</v>
      </c>
      <c r="E514" s="45">
        <f t="shared" si="63"/>
        <v>2.4492500000000001</v>
      </c>
      <c r="F514" s="46">
        <f t="shared" si="57"/>
        <v>2.4510014097990456</v>
      </c>
      <c r="I514" s="45">
        <f t="shared" si="56"/>
        <v>2.4139999999999997</v>
      </c>
      <c r="J514" s="45">
        <f t="shared" si="58"/>
        <v>2.4176666666666669</v>
      </c>
      <c r="K514" s="45">
        <f t="shared" si="61"/>
        <v>2.4324999999999997</v>
      </c>
      <c r="L514">
        <f t="shared" si="59"/>
        <v>2.4510014097990456</v>
      </c>
    </row>
    <row r="515" spans="1:12">
      <c r="A515" s="41">
        <v>40105</v>
      </c>
      <c r="B515" s="42">
        <v>2.532</v>
      </c>
      <c r="C515" s="45">
        <f t="shared" si="60"/>
        <v>2.4139999999999997</v>
      </c>
      <c r="D515" s="45">
        <f t="shared" si="62"/>
        <v>2.4176666666666669</v>
      </c>
      <c r="E515" s="45">
        <f t="shared" si="63"/>
        <v>2.4324999999999997</v>
      </c>
      <c r="F515" s="46">
        <f t="shared" si="57"/>
        <v>2.4491012688191409</v>
      </c>
      <c r="I515" s="45">
        <f t="shared" si="56"/>
        <v>2.4820000000000002</v>
      </c>
      <c r="J515" s="45">
        <f t="shared" si="58"/>
        <v>2.4533333333333331</v>
      </c>
      <c r="K515" s="45">
        <f t="shared" si="61"/>
        <v>2.44625</v>
      </c>
      <c r="L515">
        <f t="shared" si="59"/>
        <v>2.4491012688191409</v>
      </c>
    </row>
    <row r="516" spans="1:12">
      <c r="A516" s="41">
        <v>40112</v>
      </c>
      <c r="B516" s="42">
        <v>2.641</v>
      </c>
      <c r="C516" s="45">
        <f t="shared" si="60"/>
        <v>2.4820000000000002</v>
      </c>
      <c r="D516" s="45">
        <f t="shared" si="62"/>
        <v>2.4533333333333331</v>
      </c>
      <c r="E516" s="45">
        <f t="shared" si="63"/>
        <v>2.44625</v>
      </c>
      <c r="F516" s="46">
        <f t="shared" si="57"/>
        <v>2.4573911419372272</v>
      </c>
      <c r="I516" s="45">
        <f t="shared" si="56"/>
        <v>2.5865</v>
      </c>
      <c r="J516" s="45">
        <f t="shared" si="58"/>
        <v>2.5350000000000001</v>
      </c>
      <c r="K516" s="45">
        <f t="shared" si="61"/>
        <v>2.5002499999999999</v>
      </c>
      <c r="L516">
        <f t="shared" si="59"/>
        <v>2.4573911419372272</v>
      </c>
    </row>
    <row r="517" spans="1:12">
      <c r="A517" s="41">
        <v>40119</v>
      </c>
      <c r="B517" s="42">
        <v>2.66</v>
      </c>
      <c r="C517" s="45">
        <f t="shared" si="60"/>
        <v>2.5865</v>
      </c>
      <c r="D517" s="45">
        <f t="shared" si="62"/>
        <v>2.5350000000000001</v>
      </c>
      <c r="E517" s="45">
        <f t="shared" si="63"/>
        <v>2.5002499999999999</v>
      </c>
      <c r="F517" s="46">
        <f t="shared" si="57"/>
        <v>2.4757520277435043</v>
      </c>
      <c r="I517" s="45">
        <f t="shared" ref="I517:I560" si="64">AVERAGE(B516:B517)</f>
        <v>2.6505000000000001</v>
      </c>
      <c r="J517" s="45">
        <f t="shared" si="58"/>
        <v>2.6110000000000002</v>
      </c>
      <c r="K517" s="45">
        <f t="shared" si="61"/>
        <v>2.5662500000000001</v>
      </c>
      <c r="L517">
        <f t="shared" si="59"/>
        <v>2.4757520277435043</v>
      </c>
    </row>
    <row r="518" spans="1:12">
      <c r="A518" s="41">
        <v>40126</v>
      </c>
      <c r="B518" s="42">
        <v>2.6269999999999998</v>
      </c>
      <c r="C518" s="45">
        <f t="shared" si="60"/>
        <v>2.6505000000000001</v>
      </c>
      <c r="D518" s="45">
        <f t="shared" si="62"/>
        <v>2.6110000000000002</v>
      </c>
      <c r="E518" s="45">
        <f t="shared" si="63"/>
        <v>2.5662500000000001</v>
      </c>
      <c r="F518" s="46">
        <f t="shared" ref="F518:F560" si="65">(1-$H$2)*F517+$B517*$H$2</f>
        <v>2.4941768249691538</v>
      </c>
      <c r="I518" s="45">
        <f t="shared" si="64"/>
        <v>2.6435</v>
      </c>
      <c r="J518" s="45">
        <f t="shared" ref="J518:J560" si="66">AVERAGE(B516:B518)</f>
        <v>2.6426666666666665</v>
      </c>
      <c r="K518" s="45">
        <f t="shared" si="61"/>
        <v>2.6150000000000002</v>
      </c>
      <c r="L518">
        <f t="shared" ref="L518:L560" si="67">0.1*B517+0.9*L517</f>
        <v>2.4941768249691538</v>
      </c>
    </row>
    <row r="519" spans="1:12">
      <c r="A519" s="41">
        <v>40133</v>
      </c>
      <c r="B519" s="42">
        <v>2.585</v>
      </c>
      <c r="C519" s="45">
        <f t="shared" ref="C519:C560" si="68">AVERAGE(B517:B518)</f>
        <v>2.6435</v>
      </c>
      <c r="D519" s="45">
        <f t="shared" si="62"/>
        <v>2.6426666666666665</v>
      </c>
      <c r="E519" s="45">
        <f t="shared" si="63"/>
        <v>2.6150000000000002</v>
      </c>
      <c r="F519" s="46">
        <f t="shared" si="65"/>
        <v>2.5074591424722388</v>
      </c>
      <c r="I519" s="45">
        <f t="shared" si="64"/>
        <v>2.6059999999999999</v>
      </c>
      <c r="J519" s="45">
        <f t="shared" si="66"/>
        <v>2.6240000000000001</v>
      </c>
      <c r="K519" s="45">
        <f t="shared" ref="K519:K560" si="69">AVERAGE(B516:B519)</f>
        <v>2.62825</v>
      </c>
      <c r="L519">
        <f t="shared" si="67"/>
        <v>2.5074591424722388</v>
      </c>
    </row>
    <row r="520" spans="1:12">
      <c r="A520" s="41">
        <v>40140</v>
      </c>
      <c r="B520" s="42">
        <v>2.6030000000000002</v>
      </c>
      <c r="C520" s="45">
        <f t="shared" si="68"/>
        <v>2.6059999999999999</v>
      </c>
      <c r="D520" s="45">
        <f t="shared" ref="D520:D560" si="70">AVERAGE(B517:B519)</f>
        <v>2.6240000000000001</v>
      </c>
      <c r="E520" s="45">
        <f t="shared" si="63"/>
        <v>2.62825</v>
      </c>
      <c r="F520" s="46">
        <f t="shared" si="65"/>
        <v>2.515213228225015</v>
      </c>
      <c r="I520" s="45">
        <f t="shared" si="64"/>
        <v>2.5940000000000003</v>
      </c>
      <c r="J520" s="45">
        <f t="shared" si="66"/>
        <v>2.605</v>
      </c>
      <c r="K520" s="45">
        <f t="shared" si="69"/>
        <v>2.6187499999999999</v>
      </c>
      <c r="L520">
        <f t="shared" si="67"/>
        <v>2.515213228225015</v>
      </c>
    </row>
    <row r="521" spans="1:12">
      <c r="A521" s="41">
        <v>40147</v>
      </c>
      <c r="B521" s="42">
        <v>2.5939999999999999</v>
      </c>
      <c r="C521" s="45">
        <f t="shared" si="68"/>
        <v>2.5940000000000003</v>
      </c>
      <c r="D521" s="45">
        <f t="shared" si="70"/>
        <v>2.605</v>
      </c>
      <c r="E521" s="45">
        <f t="shared" ref="E521:E560" si="71">AVERAGE(B517:B520)</f>
        <v>2.6187499999999999</v>
      </c>
      <c r="F521" s="46">
        <f t="shared" si="65"/>
        <v>2.5239919054025135</v>
      </c>
      <c r="I521" s="45">
        <f t="shared" si="64"/>
        <v>2.5985</v>
      </c>
      <c r="J521" s="45">
        <f t="shared" si="66"/>
        <v>2.5939999999999999</v>
      </c>
      <c r="K521" s="45">
        <f t="shared" si="69"/>
        <v>2.6022499999999997</v>
      </c>
      <c r="L521">
        <f t="shared" si="67"/>
        <v>2.5239919054025135</v>
      </c>
    </row>
    <row r="522" spans="1:12">
      <c r="A522" s="41">
        <v>40154</v>
      </c>
      <c r="B522" s="42">
        <v>2.6010000000000004</v>
      </c>
      <c r="C522" s="45">
        <f t="shared" si="68"/>
        <v>2.5985</v>
      </c>
      <c r="D522" s="45">
        <f t="shared" si="70"/>
        <v>2.5939999999999999</v>
      </c>
      <c r="E522" s="45">
        <f t="shared" si="71"/>
        <v>2.6022499999999997</v>
      </c>
      <c r="F522" s="46">
        <f t="shared" si="65"/>
        <v>2.5309927148622622</v>
      </c>
      <c r="I522" s="45">
        <f t="shared" si="64"/>
        <v>2.5975000000000001</v>
      </c>
      <c r="J522" s="45">
        <f t="shared" si="66"/>
        <v>2.5993333333333335</v>
      </c>
      <c r="K522" s="45">
        <f t="shared" si="69"/>
        <v>2.5957500000000002</v>
      </c>
      <c r="L522">
        <f t="shared" si="67"/>
        <v>2.5309927148622622</v>
      </c>
    </row>
    <row r="523" spans="1:12">
      <c r="A523" s="41">
        <v>40161</v>
      </c>
      <c r="B523" s="42">
        <v>2.56</v>
      </c>
      <c r="C523" s="45">
        <f t="shared" si="68"/>
        <v>2.5975000000000001</v>
      </c>
      <c r="D523" s="45">
        <f t="shared" si="70"/>
        <v>2.5993333333333335</v>
      </c>
      <c r="E523" s="45">
        <f t="shared" si="71"/>
        <v>2.5957500000000002</v>
      </c>
      <c r="F523" s="46">
        <f t="shared" si="65"/>
        <v>2.5379934433760361</v>
      </c>
      <c r="I523" s="45">
        <f t="shared" si="64"/>
        <v>2.5805000000000002</v>
      </c>
      <c r="J523" s="45">
        <f t="shared" si="66"/>
        <v>2.5850000000000004</v>
      </c>
      <c r="K523" s="45">
        <f t="shared" si="69"/>
        <v>2.5895000000000001</v>
      </c>
      <c r="L523">
        <f t="shared" si="67"/>
        <v>2.5379934433760361</v>
      </c>
    </row>
    <row r="524" spans="1:12">
      <c r="A524" s="41">
        <v>40168</v>
      </c>
      <c r="B524" s="42">
        <v>2.5459999999999998</v>
      </c>
      <c r="C524" s="45">
        <f t="shared" si="68"/>
        <v>2.5805000000000002</v>
      </c>
      <c r="D524" s="45">
        <f t="shared" si="70"/>
        <v>2.5850000000000004</v>
      </c>
      <c r="E524" s="45">
        <f t="shared" si="71"/>
        <v>2.5895000000000001</v>
      </c>
      <c r="F524" s="46">
        <f t="shared" si="65"/>
        <v>2.5401940990384322</v>
      </c>
      <c r="I524" s="45">
        <f t="shared" si="64"/>
        <v>2.5529999999999999</v>
      </c>
      <c r="J524" s="45">
        <f t="shared" si="66"/>
        <v>2.5690000000000004</v>
      </c>
      <c r="K524" s="45">
        <f t="shared" si="69"/>
        <v>2.57525</v>
      </c>
      <c r="L524">
        <f t="shared" si="67"/>
        <v>2.5401940990384322</v>
      </c>
    </row>
    <row r="525" spans="1:12">
      <c r="A525" s="41">
        <v>40175</v>
      </c>
      <c r="B525" s="42">
        <v>2.5639999999999996</v>
      </c>
      <c r="C525" s="45">
        <f t="shared" si="68"/>
        <v>2.5529999999999999</v>
      </c>
      <c r="D525" s="45">
        <f t="shared" si="70"/>
        <v>2.5690000000000004</v>
      </c>
      <c r="E525" s="45">
        <f t="shared" si="71"/>
        <v>2.57525</v>
      </c>
      <c r="F525" s="46">
        <f t="shared" si="65"/>
        <v>2.5407746891345888</v>
      </c>
      <c r="I525" s="45">
        <f t="shared" si="64"/>
        <v>2.5549999999999997</v>
      </c>
      <c r="J525" s="45">
        <f t="shared" si="66"/>
        <v>2.5566666666666666</v>
      </c>
      <c r="K525" s="45">
        <f t="shared" si="69"/>
        <v>2.5677500000000002</v>
      </c>
      <c r="L525">
        <f t="shared" si="67"/>
        <v>2.5407746891345888</v>
      </c>
    </row>
    <row r="526" spans="1:12">
      <c r="A526" s="41">
        <v>40182</v>
      </c>
      <c r="B526" s="42">
        <v>2.6269999999999998</v>
      </c>
      <c r="C526" s="45">
        <f t="shared" si="68"/>
        <v>2.5549999999999997</v>
      </c>
      <c r="D526" s="45">
        <f t="shared" si="70"/>
        <v>2.5566666666666666</v>
      </c>
      <c r="E526" s="45">
        <f t="shared" si="71"/>
        <v>2.5677500000000002</v>
      </c>
      <c r="F526" s="46">
        <f t="shared" si="65"/>
        <v>2.5430972202211297</v>
      </c>
      <c r="I526" s="45">
        <f t="shared" si="64"/>
        <v>2.5954999999999995</v>
      </c>
      <c r="J526" s="45">
        <f t="shared" si="66"/>
        <v>2.5789999999999997</v>
      </c>
      <c r="K526" s="45">
        <f t="shared" si="69"/>
        <v>2.5742500000000001</v>
      </c>
      <c r="L526">
        <f t="shared" si="67"/>
        <v>2.5430972202211297</v>
      </c>
    </row>
    <row r="527" spans="1:12">
      <c r="A527" s="41">
        <v>40189</v>
      </c>
      <c r="B527" s="42">
        <v>2.7170000000000001</v>
      </c>
      <c r="C527" s="45">
        <f t="shared" si="68"/>
        <v>2.5954999999999995</v>
      </c>
      <c r="D527" s="45">
        <f t="shared" si="70"/>
        <v>2.5789999999999997</v>
      </c>
      <c r="E527" s="45">
        <f t="shared" si="71"/>
        <v>2.5742500000000001</v>
      </c>
      <c r="F527" s="46">
        <f t="shared" si="65"/>
        <v>2.551487498199017</v>
      </c>
      <c r="I527" s="45">
        <f t="shared" si="64"/>
        <v>2.6719999999999997</v>
      </c>
      <c r="J527" s="45">
        <f t="shared" si="66"/>
        <v>2.6359999999999997</v>
      </c>
      <c r="K527" s="45">
        <f t="shared" si="69"/>
        <v>2.6134999999999997</v>
      </c>
      <c r="L527">
        <f t="shared" si="67"/>
        <v>2.551487498199017</v>
      </c>
    </row>
    <row r="528" spans="1:12">
      <c r="A528" s="41">
        <v>40196</v>
      </c>
      <c r="B528" s="42">
        <v>2.7030000000000003</v>
      </c>
      <c r="C528" s="45">
        <f t="shared" si="68"/>
        <v>2.6719999999999997</v>
      </c>
      <c r="D528" s="45">
        <f t="shared" si="70"/>
        <v>2.6359999999999997</v>
      </c>
      <c r="E528" s="45">
        <f t="shared" si="71"/>
        <v>2.6134999999999997</v>
      </c>
      <c r="F528" s="46">
        <f t="shared" si="65"/>
        <v>2.5680387483791156</v>
      </c>
      <c r="I528" s="45">
        <f t="shared" si="64"/>
        <v>2.71</v>
      </c>
      <c r="J528" s="45">
        <f t="shared" si="66"/>
        <v>2.6823333333333337</v>
      </c>
      <c r="K528" s="45">
        <f t="shared" si="69"/>
        <v>2.6527500000000002</v>
      </c>
      <c r="L528">
        <f t="shared" si="67"/>
        <v>2.5680387483791156</v>
      </c>
    </row>
    <row r="529" spans="1:12">
      <c r="A529" s="41">
        <v>40203</v>
      </c>
      <c r="B529" s="42">
        <v>2.6660000000000004</v>
      </c>
      <c r="C529" s="45">
        <f t="shared" si="68"/>
        <v>2.71</v>
      </c>
      <c r="D529" s="45">
        <f t="shared" si="70"/>
        <v>2.6823333333333337</v>
      </c>
      <c r="E529" s="45">
        <f t="shared" si="71"/>
        <v>2.6527500000000002</v>
      </c>
      <c r="F529" s="46">
        <f t="shared" si="65"/>
        <v>2.5815348735412043</v>
      </c>
      <c r="I529" s="45">
        <f t="shared" si="64"/>
        <v>2.6845000000000003</v>
      </c>
      <c r="J529" s="45">
        <f t="shared" si="66"/>
        <v>2.6953333333333336</v>
      </c>
      <c r="K529" s="45">
        <f t="shared" si="69"/>
        <v>2.6782500000000002</v>
      </c>
      <c r="L529">
        <f t="shared" si="67"/>
        <v>2.5815348735412043</v>
      </c>
    </row>
    <row r="530" spans="1:12">
      <c r="A530" s="41">
        <v>40210</v>
      </c>
      <c r="B530" s="42">
        <v>2.6180000000000003</v>
      </c>
      <c r="C530" s="45">
        <f t="shared" si="68"/>
        <v>2.6845000000000003</v>
      </c>
      <c r="D530" s="45">
        <f t="shared" si="70"/>
        <v>2.6953333333333336</v>
      </c>
      <c r="E530" s="45">
        <f t="shared" si="71"/>
        <v>2.6782500000000002</v>
      </c>
      <c r="F530" s="46">
        <f t="shared" si="65"/>
        <v>2.589981386187084</v>
      </c>
      <c r="I530" s="45">
        <f t="shared" si="64"/>
        <v>2.6420000000000003</v>
      </c>
      <c r="J530" s="45">
        <f t="shared" si="66"/>
        <v>2.6623333333333337</v>
      </c>
      <c r="K530" s="45">
        <f t="shared" si="69"/>
        <v>2.6760000000000002</v>
      </c>
      <c r="L530">
        <f t="shared" si="67"/>
        <v>2.589981386187084</v>
      </c>
    </row>
    <row r="531" spans="1:12">
      <c r="A531" s="41">
        <v>40217</v>
      </c>
      <c r="B531" s="42">
        <v>2.6110000000000002</v>
      </c>
      <c r="C531" s="45">
        <f t="shared" si="68"/>
        <v>2.6420000000000003</v>
      </c>
      <c r="D531" s="45">
        <f t="shared" si="70"/>
        <v>2.6623333333333337</v>
      </c>
      <c r="E531" s="45">
        <f t="shared" si="71"/>
        <v>2.6760000000000002</v>
      </c>
      <c r="F531" s="46">
        <f t="shared" si="65"/>
        <v>2.5927832475683759</v>
      </c>
      <c r="I531" s="45">
        <f t="shared" si="64"/>
        <v>2.6145000000000005</v>
      </c>
      <c r="J531" s="45">
        <f t="shared" si="66"/>
        <v>2.6316666666666673</v>
      </c>
      <c r="K531" s="45">
        <f t="shared" si="69"/>
        <v>2.6495000000000002</v>
      </c>
      <c r="L531">
        <f t="shared" si="67"/>
        <v>2.5927832475683759</v>
      </c>
    </row>
    <row r="532" spans="1:12">
      <c r="A532" s="41">
        <v>40224</v>
      </c>
      <c r="B532" s="42">
        <v>2.5630000000000002</v>
      </c>
      <c r="C532" s="45">
        <f t="shared" si="68"/>
        <v>2.6145000000000005</v>
      </c>
      <c r="D532" s="45">
        <f t="shared" si="70"/>
        <v>2.6316666666666673</v>
      </c>
      <c r="E532" s="45">
        <f t="shared" si="71"/>
        <v>2.6495000000000002</v>
      </c>
      <c r="F532" s="46">
        <f t="shared" si="65"/>
        <v>2.5946049228115382</v>
      </c>
      <c r="I532" s="45">
        <f t="shared" si="64"/>
        <v>2.5870000000000002</v>
      </c>
      <c r="J532" s="45">
        <f t="shared" si="66"/>
        <v>2.5973333333333337</v>
      </c>
      <c r="K532" s="45">
        <f t="shared" si="69"/>
        <v>2.6145000000000005</v>
      </c>
      <c r="L532">
        <f t="shared" si="67"/>
        <v>2.5946049228115382</v>
      </c>
    </row>
    <row r="533" spans="1:12">
      <c r="A533" s="41">
        <v>40231</v>
      </c>
      <c r="B533" s="42">
        <v>2.6210000000000004</v>
      </c>
      <c r="C533" s="45">
        <f t="shared" si="68"/>
        <v>2.5870000000000002</v>
      </c>
      <c r="D533" s="45">
        <f t="shared" si="70"/>
        <v>2.5973333333333337</v>
      </c>
      <c r="E533" s="45">
        <f t="shared" si="71"/>
        <v>2.6145000000000005</v>
      </c>
      <c r="F533" s="46">
        <f t="shared" si="65"/>
        <v>2.5914444305303843</v>
      </c>
      <c r="I533" s="45">
        <f t="shared" si="64"/>
        <v>2.5920000000000005</v>
      </c>
      <c r="J533" s="45">
        <f t="shared" si="66"/>
        <v>2.5983333333333336</v>
      </c>
      <c r="K533" s="45">
        <f t="shared" si="69"/>
        <v>2.6032500000000005</v>
      </c>
      <c r="L533">
        <f t="shared" si="67"/>
        <v>2.5914444305303843</v>
      </c>
    </row>
    <row r="534" spans="1:12">
      <c r="A534" s="41">
        <v>40238</v>
      </c>
      <c r="B534" s="42">
        <v>2.6710000000000003</v>
      </c>
      <c r="C534" s="45">
        <f t="shared" si="68"/>
        <v>2.5920000000000005</v>
      </c>
      <c r="D534" s="45">
        <f t="shared" si="70"/>
        <v>2.5983333333333336</v>
      </c>
      <c r="E534" s="45">
        <f t="shared" si="71"/>
        <v>2.6032500000000005</v>
      </c>
      <c r="F534" s="46">
        <f t="shared" si="65"/>
        <v>2.5943999874773462</v>
      </c>
      <c r="I534" s="45">
        <f t="shared" si="64"/>
        <v>2.6460000000000004</v>
      </c>
      <c r="J534" s="45">
        <f t="shared" si="66"/>
        <v>2.6183333333333336</v>
      </c>
      <c r="K534" s="45">
        <f t="shared" si="69"/>
        <v>2.6165000000000003</v>
      </c>
      <c r="L534">
        <f t="shared" si="67"/>
        <v>2.5943999874773462</v>
      </c>
    </row>
    <row r="535" spans="1:12">
      <c r="A535" s="41">
        <v>40245</v>
      </c>
      <c r="B535" s="42">
        <v>2.7210000000000001</v>
      </c>
      <c r="C535" s="45">
        <f t="shared" si="68"/>
        <v>2.6460000000000004</v>
      </c>
      <c r="D535" s="45">
        <f t="shared" si="70"/>
        <v>2.6183333333333336</v>
      </c>
      <c r="E535" s="45">
        <f t="shared" si="71"/>
        <v>2.6165000000000003</v>
      </c>
      <c r="F535" s="46">
        <f t="shared" si="65"/>
        <v>2.6020599887296116</v>
      </c>
      <c r="I535" s="45">
        <f t="shared" si="64"/>
        <v>2.6960000000000002</v>
      </c>
      <c r="J535" s="45">
        <f t="shared" si="66"/>
        <v>2.6710000000000007</v>
      </c>
      <c r="K535" s="45">
        <f t="shared" si="69"/>
        <v>2.6440000000000001</v>
      </c>
      <c r="L535">
        <f t="shared" si="67"/>
        <v>2.6020599887296116</v>
      </c>
    </row>
    <row r="536" spans="1:12">
      <c r="A536" s="41">
        <v>40252</v>
      </c>
      <c r="B536" s="42">
        <v>2.76</v>
      </c>
      <c r="C536" s="45">
        <f t="shared" si="68"/>
        <v>2.6960000000000002</v>
      </c>
      <c r="D536" s="45">
        <f t="shared" si="70"/>
        <v>2.6710000000000007</v>
      </c>
      <c r="E536" s="45">
        <f t="shared" si="71"/>
        <v>2.6440000000000001</v>
      </c>
      <c r="F536" s="46">
        <f t="shared" si="65"/>
        <v>2.6139539898566504</v>
      </c>
      <c r="I536" s="45">
        <f t="shared" si="64"/>
        <v>2.7404999999999999</v>
      </c>
      <c r="J536" s="45">
        <f t="shared" si="66"/>
        <v>2.7173333333333338</v>
      </c>
      <c r="K536" s="45">
        <f t="shared" si="69"/>
        <v>2.6932500000000004</v>
      </c>
      <c r="L536">
        <f t="shared" si="67"/>
        <v>2.6139539898566504</v>
      </c>
    </row>
    <row r="537" spans="1:12">
      <c r="A537" s="41">
        <v>40259</v>
      </c>
      <c r="B537" s="42">
        <v>2.7919999999999998</v>
      </c>
      <c r="C537" s="45">
        <f t="shared" si="68"/>
        <v>2.7404999999999999</v>
      </c>
      <c r="D537" s="45">
        <f t="shared" si="70"/>
        <v>2.7173333333333338</v>
      </c>
      <c r="E537" s="45">
        <f t="shared" si="71"/>
        <v>2.6932500000000004</v>
      </c>
      <c r="F537" s="46">
        <f t="shared" si="65"/>
        <v>2.6285585908709854</v>
      </c>
      <c r="I537" s="45">
        <f t="shared" si="64"/>
        <v>2.7759999999999998</v>
      </c>
      <c r="J537" s="45">
        <f t="shared" si="66"/>
        <v>2.7576666666666667</v>
      </c>
      <c r="K537" s="45">
        <f t="shared" si="69"/>
        <v>2.7360000000000002</v>
      </c>
      <c r="L537">
        <f t="shared" si="67"/>
        <v>2.6285585908709854</v>
      </c>
    </row>
    <row r="538" spans="1:12">
      <c r="A538" s="41">
        <v>40266</v>
      </c>
      <c r="B538" s="42">
        <v>2.7650000000000001</v>
      </c>
      <c r="C538" s="45">
        <f t="shared" si="68"/>
        <v>2.7759999999999998</v>
      </c>
      <c r="D538" s="45">
        <f t="shared" si="70"/>
        <v>2.7576666666666667</v>
      </c>
      <c r="E538" s="45">
        <f t="shared" si="71"/>
        <v>2.7360000000000002</v>
      </c>
      <c r="F538" s="46">
        <f t="shared" si="65"/>
        <v>2.6449027317838869</v>
      </c>
      <c r="I538" s="45">
        <f t="shared" si="64"/>
        <v>2.7785000000000002</v>
      </c>
      <c r="J538" s="45">
        <f t="shared" si="66"/>
        <v>2.7723333333333335</v>
      </c>
      <c r="K538" s="45">
        <f t="shared" si="69"/>
        <v>2.7595000000000001</v>
      </c>
      <c r="L538">
        <f t="shared" si="67"/>
        <v>2.6449027317838869</v>
      </c>
    </row>
    <row r="539" spans="1:12">
      <c r="A539" s="41">
        <v>40273</v>
      </c>
      <c r="B539" s="42">
        <v>2.7949999999999999</v>
      </c>
      <c r="C539" s="45">
        <f t="shared" si="68"/>
        <v>2.7785000000000002</v>
      </c>
      <c r="D539" s="45">
        <f t="shared" si="70"/>
        <v>2.7723333333333335</v>
      </c>
      <c r="E539" s="45">
        <f t="shared" si="71"/>
        <v>2.7595000000000001</v>
      </c>
      <c r="F539" s="46">
        <f t="shared" si="65"/>
        <v>2.6569124586054982</v>
      </c>
      <c r="I539" s="45">
        <f t="shared" si="64"/>
        <v>2.7800000000000002</v>
      </c>
      <c r="J539" s="45">
        <f t="shared" si="66"/>
        <v>2.7840000000000003</v>
      </c>
      <c r="K539" s="45">
        <f t="shared" si="69"/>
        <v>2.778</v>
      </c>
      <c r="L539">
        <f t="shared" si="67"/>
        <v>2.6569124586054982</v>
      </c>
    </row>
    <row r="540" spans="1:12">
      <c r="A540" s="41">
        <v>40280</v>
      </c>
      <c r="B540" s="42">
        <v>2.8289999999999997</v>
      </c>
      <c r="C540" s="45">
        <f t="shared" si="68"/>
        <v>2.7800000000000002</v>
      </c>
      <c r="D540" s="45">
        <f t="shared" si="70"/>
        <v>2.7840000000000003</v>
      </c>
      <c r="E540" s="45">
        <f t="shared" si="71"/>
        <v>2.778</v>
      </c>
      <c r="F540" s="46">
        <f t="shared" si="65"/>
        <v>2.6707212127449487</v>
      </c>
      <c r="I540" s="45">
        <f t="shared" si="64"/>
        <v>2.8119999999999998</v>
      </c>
      <c r="J540" s="45">
        <f t="shared" si="66"/>
        <v>2.7963333333333331</v>
      </c>
      <c r="K540" s="45">
        <f t="shared" si="69"/>
        <v>2.7952500000000002</v>
      </c>
      <c r="L540">
        <f t="shared" si="67"/>
        <v>2.6707212127449487</v>
      </c>
    </row>
    <row r="541" spans="1:12">
      <c r="A541" s="41">
        <v>40287</v>
      </c>
      <c r="B541" s="42">
        <v>2.8310000000000004</v>
      </c>
      <c r="C541" s="45">
        <f t="shared" si="68"/>
        <v>2.8119999999999998</v>
      </c>
      <c r="D541" s="45">
        <f t="shared" si="70"/>
        <v>2.7963333333333331</v>
      </c>
      <c r="E541" s="45">
        <f t="shared" si="71"/>
        <v>2.7952500000000002</v>
      </c>
      <c r="F541" s="46">
        <f t="shared" si="65"/>
        <v>2.6865490914704542</v>
      </c>
      <c r="I541" s="45">
        <f t="shared" si="64"/>
        <v>2.83</v>
      </c>
      <c r="J541" s="45">
        <f t="shared" si="66"/>
        <v>2.8183333333333334</v>
      </c>
      <c r="K541" s="45">
        <f t="shared" si="69"/>
        <v>2.8049999999999997</v>
      </c>
      <c r="L541">
        <f t="shared" si="67"/>
        <v>2.6865490914704542</v>
      </c>
    </row>
    <row r="542" spans="1:12">
      <c r="A542" s="41">
        <v>40294</v>
      </c>
      <c r="B542" s="42">
        <v>2.8149999999999999</v>
      </c>
      <c r="C542" s="45">
        <f t="shared" si="68"/>
        <v>2.83</v>
      </c>
      <c r="D542" s="45">
        <f t="shared" si="70"/>
        <v>2.8183333333333334</v>
      </c>
      <c r="E542" s="45">
        <f t="shared" si="71"/>
        <v>2.8049999999999997</v>
      </c>
      <c r="F542" s="46">
        <f t="shared" si="65"/>
        <v>2.7009941823234089</v>
      </c>
      <c r="I542" s="45">
        <f t="shared" si="64"/>
        <v>2.8230000000000004</v>
      </c>
      <c r="J542" s="45">
        <f t="shared" si="66"/>
        <v>2.8249999999999997</v>
      </c>
      <c r="K542" s="45">
        <f t="shared" si="69"/>
        <v>2.8174999999999999</v>
      </c>
      <c r="L542">
        <f t="shared" si="67"/>
        <v>2.7009941823234089</v>
      </c>
    </row>
    <row r="543" spans="1:12">
      <c r="A543" s="41">
        <v>40301</v>
      </c>
      <c r="B543" s="42">
        <v>2.8639999999999999</v>
      </c>
      <c r="C543" s="45">
        <f t="shared" si="68"/>
        <v>2.8230000000000004</v>
      </c>
      <c r="D543" s="45">
        <f t="shared" si="70"/>
        <v>2.8249999999999997</v>
      </c>
      <c r="E543" s="45">
        <f t="shared" si="71"/>
        <v>2.8174999999999999</v>
      </c>
      <c r="F543" s="46">
        <f t="shared" si="65"/>
        <v>2.7123947640910679</v>
      </c>
      <c r="I543" s="45">
        <f t="shared" si="64"/>
        <v>2.8395000000000001</v>
      </c>
      <c r="J543" s="45">
        <f t="shared" si="66"/>
        <v>2.8366666666666673</v>
      </c>
      <c r="K543" s="45">
        <f t="shared" si="69"/>
        <v>2.8347499999999997</v>
      </c>
      <c r="L543">
        <f t="shared" si="67"/>
        <v>2.7123947640910679</v>
      </c>
    </row>
    <row r="544" spans="1:12">
      <c r="A544" s="41">
        <v>40308</v>
      </c>
      <c r="B544" s="42">
        <v>2.87</v>
      </c>
      <c r="C544" s="45">
        <f t="shared" si="68"/>
        <v>2.8395000000000001</v>
      </c>
      <c r="D544" s="45">
        <f t="shared" si="70"/>
        <v>2.8366666666666673</v>
      </c>
      <c r="E544" s="45">
        <f t="shared" si="71"/>
        <v>2.8347499999999997</v>
      </c>
      <c r="F544" s="46">
        <f t="shared" si="65"/>
        <v>2.7275552876819611</v>
      </c>
      <c r="I544" s="45">
        <f t="shared" si="64"/>
        <v>2.867</v>
      </c>
      <c r="J544" s="45">
        <f t="shared" si="66"/>
        <v>2.8496666666666663</v>
      </c>
      <c r="K544" s="45">
        <f t="shared" si="69"/>
        <v>2.8450000000000006</v>
      </c>
      <c r="L544">
        <f t="shared" si="67"/>
        <v>2.7275552876819611</v>
      </c>
    </row>
    <row r="545" spans="1:12">
      <c r="A545" s="41">
        <v>40315</v>
      </c>
      <c r="B545" s="42">
        <v>2.823</v>
      </c>
      <c r="C545" s="45">
        <f t="shared" si="68"/>
        <v>2.867</v>
      </c>
      <c r="D545" s="45">
        <f t="shared" si="70"/>
        <v>2.8496666666666663</v>
      </c>
      <c r="E545" s="45">
        <f t="shared" si="71"/>
        <v>2.8450000000000006</v>
      </c>
      <c r="F545" s="46">
        <f t="shared" si="65"/>
        <v>2.741799758913765</v>
      </c>
      <c r="I545" s="45">
        <f t="shared" si="64"/>
        <v>2.8464999999999998</v>
      </c>
      <c r="J545" s="45">
        <f t="shared" si="66"/>
        <v>2.8523333333333336</v>
      </c>
      <c r="K545" s="45">
        <f t="shared" si="69"/>
        <v>2.843</v>
      </c>
      <c r="L545">
        <f t="shared" si="67"/>
        <v>2.741799758913765</v>
      </c>
    </row>
    <row r="546" spans="1:12">
      <c r="A546" s="41">
        <v>40322</v>
      </c>
      <c r="B546" s="42">
        <v>2.7410000000000001</v>
      </c>
      <c r="C546" s="45">
        <f t="shared" si="68"/>
        <v>2.8464999999999998</v>
      </c>
      <c r="D546" s="45">
        <f t="shared" si="70"/>
        <v>2.8523333333333336</v>
      </c>
      <c r="E546" s="45">
        <f t="shared" si="71"/>
        <v>2.843</v>
      </c>
      <c r="F546" s="46">
        <f t="shared" si="65"/>
        <v>2.7499197830223885</v>
      </c>
      <c r="I546" s="45">
        <f t="shared" si="64"/>
        <v>2.782</v>
      </c>
      <c r="J546" s="45">
        <f t="shared" si="66"/>
        <v>2.8113333333333332</v>
      </c>
      <c r="K546" s="45">
        <f t="shared" si="69"/>
        <v>2.8245</v>
      </c>
      <c r="L546">
        <f t="shared" si="67"/>
        <v>2.7499197830223885</v>
      </c>
    </row>
    <row r="547" spans="1:12">
      <c r="A547" s="41">
        <v>40329</v>
      </c>
      <c r="B547" s="42">
        <v>2.6789999999999998</v>
      </c>
      <c r="C547" s="45">
        <f t="shared" si="68"/>
        <v>2.782</v>
      </c>
      <c r="D547" s="45">
        <f t="shared" si="70"/>
        <v>2.8113333333333332</v>
      </c>
      <c r="E547" s="45">
        <f t="shared" si="71"/>
        <v>2.8245</v>
      </c>
      <c r="F547" s="46">
        <f t="shared" si="65"/>
        <v>2.74902780472015</v>
      </c>
      <c r="I547" s="45">
        <f t="shared" si="64"/>
        <v>2.71</v>
      </c>
      <c r="J547" s="45">
        <f t="shared" si="66"/>
        <v>2.7476666666666669</v>
      </c>
      <c r="K547" s="45">
        <f t="shared" si="69"/>
        <v>2.7782499999999999</v>
      </c>
      <c r="L547">
        <f t="shared" si="67"/>
        <v>2.74902780472015</v>
      </c>
    </row>
    <row r="548" spans="1:12">
      <c r="A548" s="41">
        <v>40336</v>
      </c>
      <c r="B548" s="42">
        <v>2.6739999999999999</v>
      </c>
      <c r="C548" s="45">
        <f t="shared" si="68"/>
        <v>2.71</v>
      </c>
      <c r="D548" s="45">
        <f t="shared" si="70"/>
        <v>2.7476666666666669</v>
      </c>
      <c r="E548" s="45">
        <f t="shared" si="71"/>
        <v>2.7782499999999999</v>
      </c>
      <c r="F548" s="46">
        <f t="shared" si="65"/>
        <v>2.742025024248135</v>
      </c>
      <c r="I548" s="45">
        <f t="shared" si="64"/>
        <v>2.6764999999999999</v>
      </c>
      <c r="J548" s="45">
        <f t="shared" si="66"/>
        <v>2.698</v>
      </c>
      <c r="K548" s="45">
        <f t="shared" si="69"/>
        <v>2.72925</v>
      </c>
      <c r="L548">
        <f t="shared" si="67"/>
        <v>2.742025024248135</v>
      </c>
    </row>
    <row r="549" spans="1:12">
      <c r="A549" s="41">
        <v>40343</v>
      </c>
      <c r="B549" s="42">
        <v>2.6519999999999997</v>
      </c>
      <c r="C549" s="45">
        <f t="shared" si="68"/>
        <v>2.6764999999999999</v>
      </c>
      <c r="D549" s="45">
        <f t="shared" si="70"/>
        <v>2.698</v>
      </c>
      <c r="E549" s="45">
        <f t="shared" si="71"/>
        <v>2.72925</v>
      </c>
      <c r="F549" s="46">
        <f t="shared" si="65"/>
        <v>2.7352225218233213</v>
      </c>
      <c r="I549" s="45">
        <f t="shared" si="64"/>
        <v>2.6629999999999998</v>
      </c>
      <c r="J549" s="45">
        <f t="shared" si="66"/>
        <v>2.668333333333333</v>
      </c>
      <c r="K549" s="45">
        <f t="shared" si="69"/>
        <v>2.6864999999999997</v>
      </c>
      <c r="L549">
        <f t="shared" si="67"/>
        <v>2.7352225218233213</v>
      </c>
    </row>
    <row r="550" spans="1:12">
      <c r="A550" s="41">
        <v>40350</v>
      </c>
      <c r="B550" s="42">
        <v>2.6960000000000002</v>
      </c>
      <c r="C550" s="45">
        <f t="shared" si="68"/>
        <v>2.6629999999999998</v>
      </c>
      <c r="D550" s="45">
        <f t="shared" si="70"/>
        <v>2.668333333333333</v>
      </c>
      <c r="E550" s="45">
        <f t="shared" si="71"/>
        <v>2.6864999999999997</v>
      </c>
      <c r="F550" s="46">
        <f t="shared" si="65"/>
        <v>2.7269002696409892</v>
      </c>
      <c r="I550" s="45">
        <f t="shared" si="64"/>
        <v>2.6739999999999999</v>
      </c>
      <c r="J550" s="45">
        <f t="shared" si="66"/>
        <v>2.6739999999999999</v>
      </c>
      <c r="K550" s="45">
        <f t="shared" si="69"/>
        <v>2.6752499999999997</v>
      </c>
      <c r="L550">
        <f t="shared" si="67"/>
        <v>2.7269002696409892</v>
      </c>
    </row>
    <row r="551" spans="1:12">
      <c r="A551" s="41">
        <v>40357</v>
      </c>
      <c r="B551" s="42">
        <v>2.7119999999999997</v>
      </c>
      <c r="C551" s="45">
        <f t="shared" si="68"/>
        <v>2.6739999999999999</v>
      </c>
      <c r="D551" s="45">
        <f t="shared" si="70"/>
        <v>2.6739999999999999</v>
      </c>
      <c r="E551" s="45">
        <f t="shared" si="71"/>
        <v>2.6752499999999997</v>
      </c>
      <c r="F551" s="46">
        <f t="shared" si="65"/>
        <v>2.7238102426768904</v>
      </c>
      <c r="I551" s="45">
        <f t="shared" si="64"/>
        <v>2.7039999999999997</v>
      </c>
      <c r="J551" s="45">
        <f t="shared" si="66"/>
        <v>2.6866666666666661</v>
      </c>
      <c r="K551" s="45">
        <f t="shared" si="69"/>
        <v>2.6835</v>
      </c>
      <c r="L551">
        <f t="shared" si="67"/>
        <v>2.7238102426768904</v>
      </c>
    </row>
    <row r="552" spans="1:12">
      <c r="A552" s="41">
        <v>40364</v>
      </c>
      <c r="B552" s="42">
        <v>2.6760000000000002</v>
      </c>
      <c r="C552" s="45">
        <f t="shared" si="68"/>
        <v>2.7039999999999997</v>
      </c>
      <c r="D552" s="45">
        <f t="shared" si="70"/>
        <v>2.6866666666666661</v>
      </c>
      <c r="E552" s="45">
        <f t="shared" si="71"/>
        <v>2.6835</v>
      </c>
      <c r="F552" s="46">
        <f t="shared" si="65"/>
        <v>2.7226292184092014</v>
      </c>
      <c r="I552" s="45">
        <f t="shared" si="64"/>
        <v>2.694</v>
      </c>
      <c r="J552" s="45">
        <f t="shared" si="66"/>
        <v>2.6946666666666665</v>
      </c>
      <c r="K552" s="45">
        <f t="shared" si="69"/>
        <v>2.6839999999999997</v>
      </c>
      <c r="L552">
        <f t="shared" si="67"/>
        <v>2.7226292184092014</v>
      </c>
    </row>
    <row r="553" spans="1:12">
      <c r="A553" s="41">
        <v>40371</v>
      </c>
      <c r="B553" s="42">
        <v>2.6660000000000004</v>
      </c>
      <c r="C553" s="45">
        <f t="shared" si="68"/>
        <v>2.694</v>
      </c>
      <c r="D553" s="45">
        <f t="shared" si="70"/>
        <v>2.6946666666666665</v>
      </c>
      <c r="E553" s="45">
        <f t="shared" si="71"/>
        <v>2.6839999999999997</v>
      </c>
      <c r="F553" s="46">
        <f t="shared" si="65"/>
        <v>2.7179662965682811</v>
      </c>
      <c r="I553" s="45">
        <f t="shared" si="64"/>
        <v>2.6710000000000003</v>
      </c>
      <c r="J553" s="45">
        <f t="shared" si="66"/>
        <v>2.6846666666666668</v>
      </c>
      <c r="K553" s="45">
        <f t="shared" si="69"/>
        <v>2.6875</v>
      </c>
      <c r="L553">
        <f t="shared" si="67"/>
        <v>2.7179662965682811</v>
      </c>
    </row>
    <row r="554" spans="1:12">
      <c r="A554" s="41">
        <v>40378</v>
      </c>
      <c r="B554" s="42">
        <v>2.6719999999999997</v>
      </c>
      <c r="C554" s="45">
        <f t="shared" si="68"/>
        <v>2.6710000000000003</v>
      </c>
      <c r="D554" s="45">
        <f t="shared" si="70"/>
        <v>2.6846666666666668</v>
      </c>
      <c r="E554" s="45">
        <f t="shared" si="71"/>
        <v>2.6875</v>
      </c>
      <c r="F554" s="46">
        <f t="shared" si="65"/>
        <v>2.7127696669114529</v>
      </c>
      <c r="I554" s="45">
        <f t="shared" si="64"/>
        <v>2.669</v>
      </c>
      <c r="J554" s="45">
        <f t="shared" si="66"/>
        <v>2.6713333333333331</v>
      </c>
      <c r="K554" s="45">
        <f t="shared" si="69"/>
        <v>2.6814999999999998</v>
      </c>
      <c r="L554">
        <f t="shared" si="67"/>
        <v>2.7127696669114529</v>
      </c>
    </row>
    <row r="555" spans="1:12">
      <c r="A555" s="41">
        <v>40385</v>
      </c>
      <c r="B555" s="42">
        <v>2.7030000000000003</v>
      </c>
      <c r="C555" s="45">
        <f t="shared" si="68"/>
        <v>2.669</v>
      </c>
      <c r="D555" s="45">
        <f t="shared" si="70"/>
        <v>2.6713333333333331</v>
      </c>
      <c r="E555" s="45">
        <f t="shared" si="71"/>
        <v>2.6814999999999998</v>
      </c>
      <c r="F555" s="46">
        <f t="shared" si="65"/>
        <v>2.7086927002203076</v>
      </c>
      <c r="I555" s="45">
        <f t="shared" si="64"/>
        <v>2.6875</v>
      </c>
      <c r="J555" s="45">
        <f t="shared" si="66"/>
        <v>2.6803333333333335</v>
      </c>
      <c r="K555" s="45">
        <f t="shared" si="69"/>
        <v>2.6792499999999997</v>
      </c>
      <c r="L555">
        <f t="shared" si="67"/>
        <v>2.7086927002203076</v>
      </c>
    </row>
    <row r="556" spans="1:12">
      <c r="A556" s="41">
        <v>40392</v>
      </c>
      <c r="B556" s="42">
        <v>2.6869999999999998</v>
      </c>
      <c r="C556" s="45">
        <f t="shared" si="68"/>
        <v>2.6875</v>
      </c>
      <c r="D556" s="45">
        <f t="shared" si="70"/>
        <v>2.6803333333333335</v>
      </c>
      <c r="E556" s="45">
        <f t="shared" si="71"/>
        <v>2.6792499999999997</v>
      </c>
      <c r="F556" s="46">
        <f t="shared" si="65"/>
        <v>2.7081234301982771</v>
      </c>
      <c r="I556" s="45">
        <f t="shared" si="64"/>
        <v>2.6950000000000003</v>
      </c>
      <c r="J556" s="45">
        <f t="shared" si="66"/>
        <v>2.6873333333333331</v>
      </c>
      <c r="K556" s="45">
        <f t="shared" si="69"/>
        <v>2.6819999999999999</v>
      </c>
      <c r="L556">
        <f t="shared" si="67"/>
        <v>2.7081234301982771</v>
      </c>
    </row>
    <row r="557" spans="1:12">
      <c r="A557" s="41">
        <v>40399</v>
      </c>
      <c r="B557" s="42">
        <v>2.74</v>
      </c>
      <c r="C557" s="45">
        <f t="shared" si="68"/>
        <v>2.6950000000000003</v>
      </c>
      <c r="D557" s="45">
        <f t="shared" si="70"/>
        <v>2.6873333333333331</v>
      </c>
      <c r="E557" s="45">
        <f t="shared" si="71"/>
        <v>2.6819999999999999</v>
      </c>
      <c r="F557" s="46">
        <f t="shared" si="65"/>
        <v>2.7060110871784495</v>
      </c>
      <c r="I557" s="45">
        <f t="shared" si="64"/>
        <v>2.7134999999999998</v>
      </c>
      <c r="J557" s="45">
        <f t="shared" si="66"/>
        <v>2.7100000000000004</v>
      </c>
      <c r="K557" s="45">
        <f t="shared" si="69"/>
        <v>2.7004999999999999</v>
      </c>
      <c r="L557">
        <f t="shared" si="67"/>
        <v>2.7060110871784495</v>
      </c>
    </row>
    <row r="558" spans="1:12">
      <c r="A558" s="41">
        <v>40406</v>
      </c>
      <c r="B558" s="42">
        <v>2.6960000000000002</v>
      </c>
      <c r="C558" s="45">
        <f t="shared" si="68"/>
        <v>2.7134999999999998</v>
      </c>
      <c r="D558" s="45">
        <f t="shared" si="70"/>
        <v>2.7100000000000004</v>
      </c>
      <c r="E558" s="45">
        <f t="shared" si="71"/>
        <v>2.7004999999999999</v>
      </c>
      <c r="F558" s="46">
        <f t="shared" si="65"/>
        <v>2.7094099784606045</v>
      </c>
      <c r="I558" s="45">
        <f t="shared" si="64"/>
        <v>2.718</v>
      </c>
      <c r="J558" s="45">
        <f t="shared" si="66"/>
        <v>2.7076666666666664</v>
      </c>
      <c r="K558" s="45">
        <f t="shared" si="69"/>
        <v>2.7065000000000001</v>
      </c>
      <c r="L558">
        <f t="shared" si="67"/>
        <v>2.7094099784606045</v>
      </c>
    </row>
    <row r="559" spans="1:12">
      <c r="A559" s="41">
        <v>40413</v>
      </c>
      <c r="B559" s="42">
        <v>2.653</v>
      </c>
      <c r="C559" s="45">
        <f t="shared" si="68"/>
        <v>2.718</v>
      </c>
      <c r="D559" s="45">
        <f t="shared" si="70"/>
        <v>2.7076666666666664</v>
      </c>
      <c r="E559" s="45">
        <f t="shared" si="71"/>
        <v>2.7065000000000001</v>
      </c>
      <c r="F559" s="46">
        <f t="shared" si="65"/>
        <v>2.7080689806145442</v>
      </c>
      <c r="I559" s="45">
        <f t="shared" si="64"/>
        <v>2.6745000000000001</v>
      </c>
      <c r="J559" s="45">
        <f t="shared" si="66"/>
        <v>2.6963333333333335</v>
      </c>
      <c r="K559" s="45">
        <f t="shared" si="69"/>
        <v>2.694</v>
      </c>
      <c r="L559">
        <f t="shared" si="67"/>
        <v>2.7080689806145442</v>
      </c>
    </row>
    <row r="560" spans="1:12">
      <c r="A560" s="41">
        <v>40420</v>
      </c>
      <c r="B560" s="42">
        <v>2.64</v>
      </c>
      <c r="C560" s="45">
        <f t="shared" si="68"/>
        <v>2.6745000000000001</v>
      </c>
      <c r="D560" s="45">
        <f t="shared" si="70"/>
        <v>2.6963333333333335</v>
      </c>
      <c r="E560" s="45">
        <f t="shared" si="71"/>
        <v>2.694</v>
      </c>
      <c r="F560" s="46">
        <f t="shared" si="65"/>
        <v>2.7025620825530896</v>
      </c>
      <c r="I560" s="45">
        <f t="shared" si="64"/>
        <v>2.6465000000000001</v>
      </c>
      <c r="J560" s="45">
        <f t="shared" si="66"/>
        <v>2.6630000000000003</v>
      </c>
      <c r="K560" s="45">
        <f t="shared" si="69"/>
        <v>2.6822500000000002</v>
      </c>
      <c r="L560">
        <f t="shared" si="67"/>
        <v>2.7025620825530896</v>
      </c>
    </row>
    <row r="561" spans="1:2">
      <c r="A561" s="41"/>
      <c r="B561" s="39"/>
    </row>
  </sheetData>
  <mergeCells count="2">
    <mergeCell ref="C2:E2"/>
    <mergeCell ref="I2:K2"/>
  </mergeCells>
  <pageMargins left="0.7" right="0.7" top="0.75" bottom="0.75" header="0.3" footer="0.3"/>
  <ignoredErrors>
    <ignoredError sqref="C6:C560 D7:D560 E8:E560 I3:K560 J2:K2"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98C5-21EE-4BFD-B9FA-8AD9311B2EAE}">
  <dimension ref="A1:R17"/>
  <sheetViews>
    <sheetView workbookViewId="0">
      <selection activeCell="L3" sqref="L3"/>
    </sheetView>
  </sheetViews>
  <sheetFormatPr defaultRowHeight="14.5"/>
  <cols>
    <col min="9" max="9" width="8.7265625" style="58"/>
    <col min="16" max="16" width="8.7265625" style="16"/>
    <col min="18" max="18" width="8.7265625" style="58"/>
  </cols>
  <sheetData>
    <row r="1" spans="1:1">
      <c r="A1" t="s">
        <v>110</v>
      </c>
    </row>
    <row r="2" spans="1:1">
      <c r="A2" t="s">
        <v>111</v>
      </c>
    </row>
    <row r="3" spans="1:1">
      <c r="A3" t="s">
        <v>112</v>
      </c>
    </row>
    <row r="4" spans="1:1">
      <c r="A4" t="s">
        <v>113</v>
      </c>
    </row>
    <row r="7" spans="1:1">
      <c r="A7" s="56"/>
    </row>
    <row r="11" spans="1:1">
      <c r="A11" s="55"/>
    </row>
    <row r="12" spans="1:1">
      <c r="A12" s="55"/>
    </row>
    <row r="13" spans="1:1">
      <c r="A13" s="57"/>
    </row>
    <row r="14" spans="1:1">
      <c r="A14" s="55"/>
    </row>
    <row r="15" spans="1:1">
      <c r="A15" s="57"/>
    </row>
    <row r="16" spans="1:1">
      <c r="A16" s="55"/>
    </row>
    <row r="17" spans="1:1">
      <c r="A17" s="5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Q1 - Weddings</vt:lpstr>
      <vt:lpstr>Q2 - Weddings-Bride &amp; Groom </vt:lpstr>
      <vt:lpstr>Q3 - Home Market Value</vt:lpstr>
      <vt:lpstr>Q4 - Energy Production &amp; Consum</vt:lpstr>
      <vt:lpstr>Q5 - Gasoline Prices</vt:lpstr>
      <vt:lpstr>Q6 - Forecasting Approaches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 Ahmed</dc:creator>
  <cp:lastModifiedBy>Mir Ahmed</cp:lastModifiedBy>
  <dcterms:created xsi:type="dcterms:W3CDTF">2022-10-24T15:22:42Z</dcterms:created>
  <dcterms:modified xsi:type="dcterms:W3CDTF">2022-10-24T23:38:24Z</dcterms:modified>
</cp:coreProperties>
</file>