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10464"/>
  </bookViews>
  <sheets>
    <sheet name="Sheet1" sheetId="1" r:id="rId1"/>
    <sheet name="Result" sheetId="2" r:id="rId2"/>
  </sheets>
  <calcPr calcId="144525"/>
</workbook>
</file>

<file path=xl/sharedStrings.xml><?xml version="1.0" encoding="utf-8"?>
<sst xmlns="http://schemas.openxmlformats.org/spreadsheetml/2006/main" count="548" uniqueCount="44">
  <si>
    <t>stimuli</t>
  </si>
  <si>
    <t>小菅さん</t>
  </si>
  <si>
    <t>小倉さん(0.60)</t>
  </si>
  <si>
    <t>New後藤くん</t>
  </si>
  <si>
    <t>Liuさん</t>
  </si>
  <si>
    <t>hongbo(0.60)</t>
  </si>
  <si>
    <t>後藤君(0.55)</t>
  </si>
  <si>
    <t>黒田（０．４５）</t>
  </si>
  <si>
    <t>夏目くん</t>
  </si>
  <si>
    <t>Sunさん(0.60)</t>
  </si>
  <si>
    <t>30回用</t>
  </si>
  <si>
    <t>okamoto prof</t>
  </si>
  <si>
    <t>kuroda</t>
  </si>
  <si>
    <t>a</t>
  </si>
  <si>
    <t>b</t>
  </si>
  <si>
    <t>c</t>
  </si>
  <si>
    <t>ogura</t>
  </si>
  <si>
    <t>全員平均</t>
  </si>
  <si>
    <t>Bump</t>
  </si>
  <si>
    <t>Dent</t>
  </si>
  <si>
    <t>okamoto</t>
  </si>
  <si>
    <t>Ogura</t>
  </si>
  <si>
    <t>凹凸正答割合</t>
  </si>
  <si>
    <t>刺激正答割合</t>
  </si>
  <si>
    <t>goto</t>
  </si>
  <si>
    <t>Hongbo</t>
  </si>
  <si>
    <t>Liu</t>
  </si>
  <si>
    <t>実験時間</t>
  </si>
  <si>
    <t>90min</t>
  </si>
  <si>
    <t>75min</t>
  </si>
  <si>
    <t>60min</t>
  </si>
  <si>
    <t>30min</t>
  </si>
  <si>
    <t>3の特定が難しそうだった</t>
  </si>
  <si>
    <t>Sun</t>
  </si>
  <si>
    <t>makioka</t>
  </si>
  <si>
    <t>0,1</t>
  </si>
  <si>
    <t>バンプかデントかの正答率と，刺激個体の正答率の平均と標準偏差を調べる．</t>
  </si>
  <si>
    <t>1</t>
  </si>
  <si>
    <t>2</t>
  </si>
  <si>
    <t>3</t>
  </si>
  <si>
    <t>正答率</t>
  </si>
  <si>
    <t>bump</t>
  </si>
  <si>
    <t>dent</t>
  </si>
  <si>
    <t>SE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</si>
</sst>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0.0_);[Red]\(0.0\)"/>
    <numFmt numFmtId="180" formatCode="0.0_ "/>
    <numFmt numFmtId="181" formatCode="0.000"/>
    <numFmt numFmtId="182" formatCode="0.00000_ "/>
    <numFmt numFmtId="183" formatCode="0.0000"/>
  </numFmts>
  <fonts count="21">
    <font>
      <sz val="11"/>
      <color theme="1"/>
      <name val="游ゴシック"/>
      <charset val="128"/>
      <scheme val="minor"/>
    </font>
    <font>
      <sz val="11"/>
      <color theme="1"/>
      <name val="游ゴシック"/>
      <charset val="134"/>
      <scheme val="minor"/>
    </font>
    <font>
      <u/>
      <sz val="11"/>
      <color rgb="FF0000FF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  <font>
      <sz val="11"/>
      <color rgb="FFFF000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i/>
      <sz val="11"/>
      <color rgb="FF7F7F7F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b/>
      <sz val="13"/>
      <color theme="3"/>
      <name val="游ゴシック"/>
      <charset val="134"/>
      <scheme val="minor"/>
    </font>
    <font>
      <b/>
      <sz val="11"/>
      <color theme="3"/>
      <name val="游ゴシック"/>
      <charset val="134"/>
      <scheme val="minor"/>
    </font>
    <font>
      <sz val="11"/>
      <color rgb="FF3F3F76"/>
      <name val="游ゴシック"/>
      <charset val="0"/>
      <scheme val="minor"/>
    </font>
    <font>
      <b/>
      <sz val="11"/>
      <color rgb="FF3F3F3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sz val="11"/>
      <color rgb="FFFA7D00"/>
      <name val="游ゴシック"/>
      <charset val="0"/>
      <scheme val="minor"/>
    </font>
    <font>
      <b/>
      <sz val="11"/>
      <color theme="1"/>
      <name val="游ゴシック"/>
      <charset val="0"/>
      <scheme val="minor"/>
    </font>
    <font>
      <sz val="11"/>
      <color rgb="FF006100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sz val="11"/>
      <color theme="1"/>
      <name val="游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0" fillId="0" borderId="0">
      <alignment vertical="center"/>
    </xf>
    <xf numFmtId="38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24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vertical="center"/>
    </xf>
    <xf numFmtId="179" fontId="0" fillId="0" borderId="0" xfId="0" applyNumberFormat="1" applyAlignment="1">
      <alignment vertical="center"/>
    </xf>
    <xf numFmtId="180" fontId="0" fillId="2" borderId="0" xfId="0" applyNumberFormat="1" applyFill="1" applyAlignment="1">
      <alignment horizontal="center" vertical="center"/>
    </xf>
    <xf numFmtId="180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18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82" fontId="0" fillId="0" borderId="0" xfId="0" applyNumberFormat="1" applyAlignment="1">
      <alignment vertical="center"/>
    </xf>
    <xf numFmtId="183" fontId="0" fillId="2" borderId="0" xfId="0" applyNumberFormat="1" applyFill="1" applyAlignment="1">
      <alignment vertical="center"/>
    </xf>
    <xf numFmtId="183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right" vertical="center"/>
    </xf>
    <xf numFmtId="38" fontId="0" fillId="0" borderId="0" xfId="4" applyAlignment="1">
      <alignment vertical="center"/>
    </xf>
    <xf numFmtId="0" fontId="0" fillId="0" borderId="0" xfId="3" applyNumberFormat="1" applyAlignment="1">
      <alignment vertical="center"/>
    </xf>
    <xf numFmtId="180" fontId="0" fillId="0" borderId="0" xfId="0" applyNumberFormat="1" applyAlignment="1">
      <alignment vertical="center"/>
    </xf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M85"/>
  <sheetViews>
    <sheetView tabSelected="1" zoomScale="115" zoomScaleNormal="115" topLeftCell="E1" workbookViewId="0">
      <selection activeCell="J3" sqref="J3"/>
    </sheetView>
  </sheetViews>
  <sheetFormatPr defaultColWidth="9" defaultRowHeight="18"/>
  <cols>
    <col min="9" max="9" width="8.5" style="1" customWidth="1"/>
    <col min="18" max="18" width="12.9166666666667" style="1" customWidth="1"/>
    <col min="19" max="24" width="9.25" style="1" customWidth="1"/>
    <col min="27" max="27" width="8.66666666666667" customWidth="1"/>
    <col min="32" max="32" width="13" style="1" customWidth="1"/>
    <col min="33" max="33" width="13.5" style="1" customWidth="1"/>
    <col min="34" max="34" width="16.25" style="1" customWidth="1"/>
    <col min="35" max="35" width="12.9166666666667" style="1" customWidth="1"/>
    <col min="39" max="39" width="12.5" style="1" customWidth="1"/>
  </cols>
  <sheetData>
    <row r="1" spans="27:39">
      <c r="AA1" s="18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L1" t="s">
        <v>10</v>
      </c>
      <c r="AM1" t="s">
        <v>11</v>
      </c>
    </row>
    <row r="2" spans="2:39">
      <c r="B2" s="2" t="s">
        <v>12</v>
      </c>
      <c r="C2" s="2">
        <v>1</v>
      </c>
      <c r="D2" s="2">
        <v>2</v>
      </c>
      <c r="E2" s="2">
        <v>3</v>
      </c>
      <c r="F2" s="2" t="s">
        <v>13</v>
      </c>
      <c r="G2" s="2" t="s">
        <v>14</v>
      </c>
      <c r="H2" s="2" t="s">
        <v>15</v>
      </c>
      <c r="J2" t="s">
        <v>16</v>
      </c>
      <c r="K2" s="2">
        <v>1</v>
      </c>
      <c r="L2" s="2">
        <v>2</v>
      </c>
      <c r="M2" s="2">
        <v>3</v>
      </c>
      <c r="N2" s="2" t="s">
        <v>13</v>
      </c>
      <c r="O2" s="2" t="s">
        <v>14</v>
      </c>
      <c r="P2" s="2" t="s">
        <v>15</v>
      </c>
      <c r="R2" t="s">
        <v>17</v>
      </c>
      <c r="S2" s="2">
        <v>1</v>
      </c>
      <c r="T2" s="2">
        <v>2</v>
      </c>
      <c r="U2" s="2">
        <v>3</v>
      </c>
      <c r="V2" s="2" t="s">
        <v>13</v>
      </c>
      <c r="W2" s="2" t="s">
        <v>14</v>
      </c>
      <c r="X2" s="2" t="s">
        <v>15</v>
      </c>
      <c r="AA2" s="18">
        <v>1</v>
      </c>
      <c r="AB2">
        <v>1</v>
      </c>
      <c r="AC2" t="s">
        <v>14</v>
      </c>
      <c r="AD2">
        <v>1</v>
      </c>
      <c r="AE2">
        <v>3</v>
      </c>
      <c r="AF2">
        <v>1</v>
      </c>
      <c r="AG2">
        <v>1</v>
      </c>
      <c r="AH2" t="s">
        <v>13</v>
      </c>
      <c r="AJ2" t="s">
        <v>14</v>
      </c>
      <c r="AL2" s="19">
        <v>1</v>
      </c>
      <c r="AM2">
        <v>2</v>
      </c>
    </row>
    <row r="3" spans="2:39">
      <c r="B3" s="2">
        <v>1</v>
      </c>
      <c r="C3" s="3">
        <v>0.2</v>
      </c>
      <c r="D3" s="3">
        <v>0.5</v>
      </c>
      <c r="E3" s="3">
        <v>0.1</v>
      </c>
      <c r="F3" s="4">
        <v>0.1</v>
      </c>
      <c r="G3" s="4">
        <v>0.1</v>
      </c>
      <c r="H3" s="4">
        <v>0</v>
      </c>
      <c r="J3" s="2">
        <v>1</v>
      </c>
      <c r="K3" s="6">
        <v>0.5</v>
      </c>
      <c r="L3">
        <v>0.3</v>
      </c>
      <c r="N3">
        <v>0.1</v>
      </c>
      <c r="O3">
        <v>0.1</v>
      </c>
      <c r="R3" s="2">
        <v>1</v>
      </c>
      <c r="S3" s="10">
        <f t="shared" ref="S3:X3" si="0">(C13+C33+C43)/3</f>
        <v>0.4</v>
      </c>
      <c r="T3" s="10">
        <f t="shared" si="0"/>
        <v>0.266666666666667</v>
      </c>
      <c r="U3" s="10">
        <f t="shared" si="0"/>
        <v>0.133333333333333</v>
      </c>
      <c r="V3" s="11">
        <f t="shared" si="0"/>
        <v>0.1</v>
      </c>
      <c r="W3" s="11">
        <f t="shared" si="0"/>
        <v>0.0666666666666667</v>
      </c>
      <c r="X3" s="11">
        <f t="shared" si="0"/>
        <v>0.0333333333333333</v>
      </c>
      <c r="AA3" s="18" t="s">
        <v>13</v>
      </c>
      <c r="AB3" t="s">
        <v>15</v>
      </c>
      <c r="AC3" t="s">
        <v>13</v>
      </c>
      <c r="AD3">
        <v>2</v>
      </c>
      <c r="AE3" t="s">
        <v>15</v>
      </c>
      <c r="AF3" t="s">
        <v>13</v>
      </c>
      <c r="AG3">
        <v>3</v>
      </c>
      <c r="AH3">
        <v>1</v>
      </c>
      <c r="AJ3">
        <v>2</v>
      </c>
      <c r="AL3" s="19">
        <v>2</v>
      </c>
      <c r="AM3">
        <v>3</v>
      </c>
    </row>
    <row r="4" spans="2:39">
      <c r="B4" s="2">
        <v>2</v>
      </c>
      <c r="C4" s="3">
        <v>0</v>
      </c>
      <c r="D4" s="3">
        <v>0.2</v>
      </c>
      <c r="E4" s="3">
        <v>0.2</v>
      </c>
      <c r="F4" s="4">
        <v>0.1</v>
      </c>
      <c r="G4" s="4">
        <v>0.4</v>
      </c>
      <c r="H4" s="4">
        <v>0.1</v>
      </c>
      <c r="J4" s="2">
        <v>2</v>
      </c>
      <c r="K4" s="6">
        <v>0.7</v>
      </c>
      <c r="L4">
        <v>0.2</v>
      </c>
      <c r="O4">
        <v>0.1</v>
      </c>
      <c r="R4" s="2">
        <v>2</v>
      </c>
      <c r="S4" s="10">
        <f t="shared" ref="S4:X4" si="1">(C14+C34+C44)/3</f>
        <v>0.2</v>
      </c>
      <c r="T4" s="10">
        <f t="shared" si="1"/>
        <v>0.466666666666667</v>
      </c>
      <c r="U4" s="10">
        <f t="shared" si="1"/>
        <v>0.2</v>
      </c>
      <c r="V4" s="11">
        <f t="shared" si="1"/>
        <v>0.0333333333333333</v>
      </c>
      <c r="W4" s="11">
        <f t="shared" si="1"/>
        <v>0.0333333333333333</v>
      </c>
      <c r="X4" s="11">
        <f t="shared" si="1"/>
        <v>0.0666666666666667</v>
      </c>
      <c r="AA4" s="18" t="s">
        <v>14</v>
      </c>
      <c r="AB4" t="s">
        <v>14</v>
      </c>
      <c r="AC4" t="s">
        <v>15</v>
      </c>
      <c r="AD4">
        <v>3</v>
      </c>
      <c r="AE4" t="s">
        <v>14</v>
      </c>
      <c r="AF4" t="s">
        <v>15</v>
      </c>
      <c r="AG4">
        <v>3</v>
      </c>
      <c r="AH4" s="19">
        <v>2</v>
      </c>
      <c r="AJ4">
        <v>3</v>
      </c>
      <c r="AL4" s="19" t="s">
        <v>13</v>
      </c>
      <c r="AM4" t="s">
        <v>13</v>
      </c>
    </row>
    <row r="5" spans="2:39">
      <c r="B5" s="2">
        <v>3</v>
      </c>
      <c r="C5" s="3">
        <v>0.5</v>
      </c>
      <c r="D5" s="3">
        <v>0.1</v>
      </c>
      <c r="E5" s="3">
        <v>0.1</v>
      </c>
      <c r="F5" s="4"/>
      <c r="G5" s="4">
        <v>0.3</v>
      </c>
      <c r="H5" s="4"/>
      <c r="J5" s="2">
        <v>3</v>
      </c>
      <c r="K5">
        <v>0.3</v>
      </c>
      <c r="L5">
        <v>0.6</v>
      </c>
      <c r="M5">
        <v>0.1</v>
      </c>
      <c r="R5" s="2">
        <v>3</v>
      </c>
      <c r="S5" s="10">
        <f t="shared" ref="S5:X5" si="2">(C15+C35+C45)/3</f>
        <v>0.0666666666666667</v>
      </c>
      <c r="T5" s="10">
        <f t="shared" si="2"/>
        <v>0.2</v>
      </c>
      <c r="U5" s="10">
        <f t="shared" si="2"/>
        <v>0.366666666666667</v>
      </c>
      <c r="V5" s="11">
        <f t="shared" si="2"/>
        <v>0.133333333333333</v>
      </c>
      <c r="W5" s="11">
        <f t="shared" si="2"/>
        <v>0.0666666666666667</v>
      </c>
      <c r="X5" s="11">
        <f t="shared" si="2"/>
        <v>0.166666666666667</v>
      </c>
      <c r="AA5" s="18">
        <v>3</v>
      </c>
      <c r="AB5">
        <v>2</v>
      </c>
      <c r="AC5">
        <v>3</v>
      </c>
      <c r="AD5">
        <v>2</v>
      </c>
      <c r="AE5" t="s">
        <v>13</v>
      </c>
      <c r="AF5">
        <v>3</v>
      </c>
      <c r="AG5" t="s">
        <v>13</v>
      </c>
      <c r="AH5" t="s">
        <v>14</v>
      </c>
      <c r="AJ5">
        <v>3</v>
      </c>
      <c r="AL5" s="19" t="s">
        <v>15</v>
      </c>
      <c r="AM5" t="s">
        <v>14</v>
      </c>
    </row>
    <row r="6" spans="2:39">
      <c r="B6" s="2" t="s">
        <v>13</v>
      </c>
      <c r="C6" s="4">
        <v>0.2</v>
      </c>
      <c r="D6" s="4"/>
      <c r="E6" s="4"/>
      <c r="F6" s="3">
        <v>0.1</v>
      </c>
      <c r="G6" s="3">
        <v>0.4</v>
      </c>
      <c r="H6" s="3">
        <v>0.3</v>
      </c>
      <c r="J6" s="2" t="s">
        <v>13</v>
      </c>
      <c r="N6">
        <v>0.3</v>
      </c>
      <c r="O6">
        <v>0.2</v>
      </c>
      <c r="P6">
        <v>0.5</v>
      </c>
      <c r="R6" s="2" t="s">
        <v>13</v>
      </c>
      <c r="S6" s="11">
        <f t="shared" ref="S6:X6" si="3">(C16+C36+C46)/3</f>
        <v>0</v>
      </c>
      <c r="T6" s="11">
        <f t="shared" si="3"/>
        <v>0.0333333333333333</v>
      </c>
      <c r="U6" s="11">
        <f t="shared" si="3"/>
        <v>0.0333333333333333</v>
      </c>
      <c r="V6" s="10">
        <f t="shared" si="3"/>
        <v>0.6</v>
      </c>
      <c r="W6" s="10">
        <f t="shared" si="3"/>
        <v>0.266666666666667</v>
      </c>
      <c r="X6" s="10">
        <f t="shared" si="3"/>
        <v>0.0666666666666667</v>
      </c>
      <c r="AA6" s="18">
        <v>3</v>
      </c>
      <c r="AB6" t="s">
        <v>14</v>
      </c>
      <c r="AC6">
        <v>2</v>
      </c>
      <c r="AD6">
        <v>1</v>
      </c>
      <c r="AE6" t="s">
        <v>15</v>
      </c>
      <c r="AF6">
        <v>3</v>
      </c>
      <c r="AG6">
        <v>1</v>
      </c>
      <c r="AH6" s="19">
        <v>3</v>
      </c>
      <c r="AJ6">
        <v>3</v>
      </c>
      <c r="AL6" s="19">
        <v>3</v>
      </c>
      <c r="AM6">
        <v>1</v>
      </c>
    </row>
    <row r="7" spans="2:39">
      <c r="B7" s="2" t="s">
        <v>14</v>
      </c>
      <c r="C7" s="4">
        <v>0.1</v>
      </c>
      <c r="D7" s="4">
        <v>0.2</v>
      </c>
      <c r="E7" s="4"/>
      <c r="F7" s="3">
        <v>0.4</v>
      </c>
      <c r="G7" s="3">
        <v>0.1</v>
      </c>
      <c r="H7" s="3">
        <v>0.2</v>
      </c>
      <c r="J7" s="2" t="s">
        <v>14</v>
      </c>
      <c r="M7">
        <v>0.1</v>
      </c>
      <c r="N7">
        <v>0.1</v>
      </c>
      <c r="O7">
        <v>0.4</v>
      </c>
      <c r="P7">
        <v>0.4</v>
      </c>
      <c r="R7" s="2" t="s">
        <v>14</v>
      </c>
      <c r="S7" s="11">
        <f t="shared" ref="S7:X7" si="4">(C17+C37+C47)/3</f>
        <v>0</v>
      </c>
      <c r="T7" s="11">
        <f t="shared" si="4"/>
        <v>0</v>
      </c>
      <c r="U7" s="11">
        <f t="shared" si="4"/>
        <v>0</v>
      </c>
      <c r="V7" s="10">
        <f t="shared" si="4"/>
        <v>0.133333333333333</v>
      </c>
      <c r="W7" s="10">
        <f t="shared" si="4"/>
        <v>0.433333333333333</v>
      </c>
      <c r="X7" s="10">
        <f t="shared" si="4"/>
        <v>0.433333333333333</v>
      </c>
      <c r="AA7" s="18">
        <v>2</v>
      </c>
      <c r="AB7">
        <v>1</v>
      </c>
      <c r="AC7" t="s">
        <v>14</v>
      </c>
      <c r="AD7">
        <v>2</v>
      </c>
      <c r="AE7" t="s">
        <v>13</v>
      </c>
      <c r="AF7">
        <v>1</v>
      </c>
      <c r="AG7">
        <v>1</v>
      </c>
      <c r="AH7" t="s">
        <v>14</v>
      </c>
      <c r="AJ7">
        <v>2</v>
      </c>
      <c r="AL7" s="19" t="s">
        <v>13</v>
      </c>
      <c r="AM7" t="s">
        <v>15</v>
      </c>
    </row>
    <row r="8" spans="2:39">
      <c r="B8" s="2" t="s">
        <v>15</v>
      </c>
      <c r="C8" s="4">
        <v>0.2</v>
      </c>
      <c r="D8" s="4">
        <v>0.3</v>
      </c>
      <c r="E8" s="4"/>
      <c r="F8" s="3"/>
      <c r="G8" s="3">
        <v>0.3</v>
      </c>
      <c r="H8" s="3">
        <v>0.2</v>
      </c>
      <c r="J8" s="2" t="s">
        <v>15</v>
      </c>
      <c r="M8">
        <v>0.2</v>
      </c>
      <c r="N8">
        <v>0.1</v>
      </c>
      <c r="O8">
        <v>0.5</v>
      </c>
      <c r="P8">
        <v>0.2</v>
      </c>
      <c r="R8" s="2" t="s">
        <v>15</v>
      </c>
      <c r="S8" s="11">
        <f t="shared" ref="S8:X8" si="5">(C18+C38+C48)/3</f>
        <v>0</v>
      </c>
      <c r="T8" s="11">
        <f t="shared" si="5"/>
        <v>0.1</v>
      </c>
      <c r="U8" s="11">
        <f t="shared" si="5"/>
        <v>0.1</v>
      </c>
      <c r="V8" s="10">
        <f t="shared" si="5"/>
        <v>0.0666666666666667</v>
      </c>
      <c r="W8" s="10">
        <f t="shared" si="5"/>
        <v>0.266666666666667</v>
      </c>
      <c r="X8" s="10">
        <f t="shared" si="5"/>
        <v>0.466666666666667</v>
      </c>
      <c r="AA8" s="18">
        <v>1</v>
      </c>
      <c r="AB8">
        <v>1</v>
      </c>
      <c r="AC8">
        <v>1</v>
      </c>
      <c r="AD8" t="s">
        <v>13</v>
      </c>
      <c r="AE8" t="s">
        <v>13</v>
      </c>
      <c r="AF8">
        <v>1</v>
      </c>
      <c r="AG8" t="s">
        <v>14</v>
      </c>
      <c r="AH8" s="19">
        <v>2</v>
      </c>
      <c r="AJ8" t="s">
        <v>14</v>
      </c>
      <c r="AL8" s="19" t="s">
        <v>13</v>
      </c>
      <c r="AM8" t="s">
        <v>14</v>
      </c>
    </row>
    <row r="9" spans="3:39">
      <c r="C9" s="5">
        <f>SUM(C3:E5,F6:H8)</f>
        <v>3.9</v>
      </c>
      <c r="D9" s="6"/>
      <c r="E9" s="6"/>
      <c r="F9" s="6"/>
      <c r="G9" s="6"/>
      <c r="H9" s="6">
        <f>SUM(C3:H8)</f>
        <v>6</v>
      </c>
      <c r="P9">
        <f>SUM(K3:P8)</f>
        <v>6</v>
      </c>
      <c r="X9" s="9">
        <f>SUM(S3:X8)</f>
        <v>6</v>
      </c>
      <c r="AA9" s="18">
        <v>2</v>
      </c>
      <c r="AB9" t="s">
        <v>13</v>
      </c>
      <c r="AC9">
        <v>1</v>
      </c>
      <c r="AD9">
        <v>3</v>
      </c>
      <c r="AE9">
        <v>2</v>
      </c>
      <c r="AF9">
        <v>2</v>
      </c>
      <c r="AG9">
        <v>2</v>
      </c>
      <c r="AH9" t="s">
        <v>15</v>
      </c>
      <c r="AJ9" t="s">
        <v>13</v>
      </c>
      <c r="AL9" s="19">
        <v>1</v>
      </c>
      <c r="AM9">
        <v>3</v>
      </c>
    </row>
    <row r="10" spans="19:39">
      <c r="S10" t="s">
        <v>18</v>
      </c>
      <c r="T10" t="s">
        <v>19</v>
      </c>
      <c r="AA10" s="18" t="s">
        <v>13</v>
      </c>
      <c r="AB10">
        <v>1</v>
      </c>
      <c r="AC10" t="s">
        <v>15</v>
      </c>
      <c r="AD10" t="s">
        <v>14</v>
      </c>
      <c r="AE10" t="s">
        <v>14</v>
      </c>
      <c r="AF10" t="s">
        <v>13</v>
      </c>
      <c r="AG10">
        <v>1</v>
      </c>
      <c r="AH10" t="s">
        <v>14</v>
      </c>
      <c r="AJ10" t="s">
        <v>15</v>
      </c>
      <c r="AL10" s="19" t="s">
        <v>14</v>
      </c>
      <c r="AM10" t="s">
        <v>15</v>
      </c>
    </row>
    <row r="11" spans="19:39">
      <c r="S11" s="12">
        <f>(SUM(C13:E15)/3+SUM(C33:E35)/3+SUM(C43:E45)/3)/3</f>
        <v>0.766666666666667</v>
      </c>
      <c r="T11" s="13">
        <f>(SUM(F16:H18)/3+SUM(F26:H28)/3+SUM(F36:H38)/3)/3</f>
        <v>0.711111111111111</v>
      </c>
      <c r="U11" s="12">
        <f>(SUM(F13:H15)/3+SUM(F23:H25)/3+SUM(F33:H35)/3)/3</f>
        <v>0.2</v>
      </c>
      <c r="AA11" s="18" t="s">
        <v>15</v>
      </c>
      <c r="AB11" t="s">
        <v>15</v>
      </c>
      <c r="AC11">
        <v>3</v>
      </c>
      <c r="AD11" t="s">
        <v>15</v>
      </c>
      <c r="AE11" t="s">
        <v>15</v>
      </c>
      <c r="AF11" t="s">
        <v>14</v>
      </c>
      <c r="AG11">
        <v>3</v>
      </c>
      <c r="AH11" t="s">
        <v>15</v>
      </c>
      <c r="AJ11">
        <v>3</v>
      </c>
      <c r="AL11" s="19">
        <v>2</v>
      </c>
      <c r="AM11">
        <v>3</v>
      </c>
    </row>
    <row r="12" spans="2:39">
      <c r="B12" s="2" t="s">
        <v>20</v>
      </c>
      <c r="C12" s="2">
        <v>1</v>
      </c>
      <c r="D12" s="2">
        <v>2</v>
      </c>
      <c r="E12" s="2">
        <v>3</v>
      </c>
      <c r="F12" s="2" t="s">
        <v>13</v>
      </c>
      <c r="G12" s="2" t="s">
        <v>14</v>
      </c>
      <c r="H12" s="2" t="s">
        <v>15</v>
      </c>
      <c r="J12" t="s">
        <v>21</v>
      </c>
      <c r="K12" s="2">
        <v>1</v>
      </c>
      <c r="L12" s="2">
        <v>2</v>
      </c>
      <c r="M12" s="2">
        <v>3</v>
      </c>
      <c r="N12" s="2" t="s">
        <v>13</v>
      </c>
      <c r="O12" s="2" t="s">
        <v>14</v>
      </c>
      <c r="P12" s="2" t="s">
        <v>15</v>
      </c>
      <c r="AA12" s="18">
        <v>3</v>
      </c>
      <c r="AB12">
        <v>3</v>
      </c>
      <c r="AC12">
        <v>1</v>
      </c>
      <c r="AD12">
        <v>3</v>
      </c>
      <c r="AE12" t="s">
        <v>13</v>
      </c>
      <c r="AF12">
        <v>3</v>
      </c>
      <c r="AG12">
        <v>2</v>
      </c>
      <c r="AH12">
        <v>1</v>
      </c>
      <c r="AJ12">
        <v>3</v>
      </c>
      <c r="AL12" s="19" t="s">
        <v>15</v>
      </c>
      <c r="AM12" t="s">
        <v>15</v>
      </c>
    </row>
    <row r="13" spans="2:39">
      <c r="B13" s="2">
        <v>1</v>
      </c>
      <c r="C13" s="7">
        <v>0.2</v>
      </c>
      <c r="D13" s="7">
        <v>0.2</v>
      </c>
      <c r="E13" s="7">
        <v>0.2</v>
      </c>
      <c r="F13" s="8">
        <v>0.1</v>
      </c>
      <c r="G13" s="8">
        <v>0.2</v>
      </c>
      <c r="H13" s="8">
        <v>0.1</v>
      </c>
      <c r="J13" s="2">
        <v>1</v>
      </c>
      <c r="K13" s="6">
        <v>0.7</v>
      </c>
      <c r="N13">
        <v>0.2</v>
      </c>
      <c r="O13">
        <v>0.1</v>
      </c>
      <c r="AA13" s="18" t="s">
        <v>13</v>
      </c>
      <c r="AB13">
        <v>2</v>
      </c>
      <c r="AC13" t="s">
        <v>15</v>
      </c>
      <c r="AD13" t="s">
        <v>15</v>
      </c>
      <c r="AE13" t="s">
        <v>13</v>
      </c>
      <c r="AF13" t="s">
        <v>13</v>
      </c>
      <c r="AG13">
        <v>1</v>
      </c>
      <c r="AH13" t="s">
        <v>14</v>
      </c>
      <c r="AJ13">
        <v>2</v>
      </c>
      <c r="AL13" s="20">
        <v>1</v>
      </c>
      <c r="AM13" t="s">
        <v>14</v>
      </c>
    </row>
    <row r="14" spans="2:39">
      <c r="B14" s="2">
        <v>2</v>
      </c>
      <c r="C14" s="7">
        <v>0.3</v>
      </c>
      <c r="D14" s="7">
        <v>0.4</v>
      </c>
      <c r="E14" s="7">
        <v>0.3</v>
      </c>
      <c r="F14" s="8">
        <v>0</v>
      </c>
      <c r="G14" s="8">
        <v>0</v>
      </c>
      <c r="H14" s="8">
        <v>0</v>
      </c>
      <c r="J14" s="2">
        <v>2</v>
      </c>
      <c r="K14" s="6">
        <v>0.3</v>
      </c>
      <c r="L14">
        <v>0.3</v>
      </c>
      <c r="M14">
        <v>0.1</v>
      </c>
      <c r="N14">
        <v>0.3</v>
      </c>
      <c r="R14" t="s">
        <v>22</v>
      </c>
      <c r="S14" t="s">
        <v>18</v>
      </c>
      <c r="T14" t="s">
        <v>19</v>
      </c>
      <c r="AA14" s="18" t="s">
        <v>13</v>
      </c>
      <c r="AB14">
        <v>3</v>
      </c>
      <c r="AC14" t="s">
        <v>15</v>
      </c>
      <c r="AD14" t="s">
        <v>13</v>
      </c>
      <c r="AE14">
        <v>2</v>
      </c>
      <c r="AF14" t="s">
        <v>13</v>
      </c>
      <c r="AG14">
        <v>2</v>
      </c>
      <c r="AH14" t="s">
        <v>15</v>
      </c>
      <c r="AJ14" t="s">
        <v>13</v>
      </c>
      <c r="AL14" s="19">
        <v>2</v>
      </c>
      <c r="AM14">
        <v>2</v>
      </c>
    </row>
    <row r="15" spans="2:39">
      <c r="B15" s="2">
        <v>3</v>
      </c>
      <c r="C15" s="7">
        <v>0.2</v>
      </c>
      <c r="D15" s="7">
        <v>0.2</v>
      </c>
      <c r="E15" s="7">
        <v>0.4</v>
      </c>
      <c r="F15" s="8">
        <v>0.2</v>
      </c>
      <c r="G15" s="8">
        <v>0</v>
      </c>
      <c r="H15" s="8">
        <v>0</v>
      </c>
      <c r="J15" s="2">
        <v>3</v>
      </c>
      <c r="K15" s="8">
        <v>0.1</v>
      </c>
      <c r="L15">
        <v>0.2</v>
      </c>
      <c r="M15">
        <v>0.5</v>
      </c>
      <c r="N15">
        <v>0.1</v>
      </c>
      <c r="O15">
        <v>0.1</v>
      </c>
      <c r="R15" t="s">
        <v>18</v>
      </c>
      <c r="S15" s="9" t="str">
        <f>TEXT(((SUM(C13:E13)+SUM(C33:E33)+SUM(C43:E43))/3+(SUM(C14:E14)+SUM(C34:E34)+SUM(C44:E44))/3+(SUM(C15:E15)+SUM(C35:E35)+SUM(C45:E45))/3)/3,"0.##")&amp;TEXT(_xlfn.STDEV.S(SUM(C13:E15)/3,SUM(C33:E35)/3,SUM(C43:E45)/3)/3^0.5,"±#.##")</f>
        <v>0.77±.07</v>
      </c>
      <c r="T15" s="14" t="str">
        <f>TEXT(((SUM(F13:H13)+SUM(F33:H33)+SUM(F43:H43))/3+(SUM(F14:H14)+SUM(F34:H34)+SUM(F44:H44))/3+(SUM(F15:H15)+SUM(F35:H35)+SUM(F45:H45))/3)/3,"0.##")&amp;TEXT(_xlfn.STDEV.S(SUM(F13:H15)/3,SUM(F23:H25)/3,SUM(F33:H35)/3),"±#.##")</f>
        <v>0.23±.07</v>
      </c>
      <c r="U15">
        <f>((SUM(C13:E13)+SUM(C33:E33)+SUM(C43:E43))/3+(SUM(C14:E14)+SUM(C34:E34)+SUM(C44:E44))/3+(SUM(C15:E15)+SUM(C35:E35)+SUM(C45:E45))/3)/3</f>
        <v>0.766666666666667</v>
      </c>
      <c r="V15">
        <f>((SUM(F13:H13)+SUM(F33:H33)+SUM(F43:H43))/3+(SUM(F14:H14)+SUM(F34:H34)+SUM(F44:H44))/3+(SUM(F15:H15)+SUM(F35:H35)+SUM(F45:H45))/3)/3</f>
        <v>0.233333333333333</v>
      </c>
      <c r="AA15" s="18">
        <v>1</v>
      </c>
      <c r="AB15" t="s">
        <v>13</v>
      </c>
      <c r="AC15">
        <v>1</v>
      </c>
      <c r="AD15">
        <v>3</v>
      </c>
      <c r="AE15">
        <v>1</v>
      </c>
      <c r="AF15">
        <v>1</v>
      </c>
      <c r="AG15">
        <v>3</v>
      </c>
      <c r="AH15">
        <v>2</v>
      </c>
      <c r="AJ15" t="s">
        <v>15</v>
      </c>
      <c r="AL15" s="19">
        <v>3</v>
      </c>
      <c r="AM15">
        <v>3</v>
      </c>
    </row>
    <row r="16" spans="2:39">
      <c r="B16" s="2" t="s">
        <v>13</v>
      </c>
      <c r="C16" s="8">
        <v>0</v>
      </c>
      <c r="D16" s="8">
        <v>0</v>
      </c>
      <c r="E16" s="8">
        <v>0.1</v>
      </c>
      <c r="F16" s="7">
        <v>0.3</v>
      </c>
      <c r="G16" s="7">
        <v>0.5</v>
      </c>
      <c r="H16" s="7">
        <v>0.1</v>
      </c>
      <c r="J16" s="2" t="s">
        <v>13</v>
      </c>
      <c r="K16" s="7">
        <v>0.1</v>
      </c>
      <c r="L16" s="7">
        <v>0.2</v>
      </c>
      <c r="M16" s="7">
        <v>0.2</v>
      </c>
      <c r="N16" s="7">
        <v>0.2</v>
      </c>
      <c r="O16" s="7">
        <v>0.1</v>
      </c>
      <c r="P16">
        <v>0.2</v>
      </c>
      <c r="R16" t="s">
        <v>19</v>
      </c>
      <c r="S16" s="14" t="str">
        <f>TEXT(((SUM(C16:E16)+SUM(C36:E36)+SUM(C46:E46))/3+(SUM(C17:E17)+SUM(C37:E37)+SUM(C47:E47))/3+(SUM(C18:E18)+SUM(C38:E38)+SUM(C48:E48))/3)/3,"0.##")&amp;TEXT(_xlfn.STDEV.S(SUM(C16:E18)/3,SUM(C26:E28)/3,SUM(C36:E38)/3),"±#.##")</f>
        <v>0.09±.37</v>
      </c>
      <c r="T16" s="9" t="str">
        <f>TEXT(((SUM(F16:H16)+SUM(F36:H36)+SUM(F46:H46))/3+(SUM(F17:H17)+SUM(F37:H37)+SUM(F47:H47))/3+(SUM(F18:H18)+SUM(F38:H38)+SUM(F48:H48))/3)/3,"0.##")&amp;TEXT(_xlfn.STDEV.S(SUM(F16:H18)/3,SUM(F26:H28)/3,SUM(F36:H38)/3),"±#.##")</f>
        <v>0.91±.37</v>
      </c>
      <c r="U16">
        <f>((SUM(C16:E16)+SUM(C36:E36)+SUM(C46:E46))/3+(SUM(C17:E17)+SUM(C37:E37)+SUM(C47:E47))/3+(SUM(C18:E18)+SUM(C38:E38)+SUM(C48:E48))/3)/3</f>
        <v>0.0888888888888889</v>
      </c>
      <c r="V16" s="15">
        <f>((SUM(F16:H16)+SUM(F33:H33)+SUM(F43:H43))/3+(SUM(F17:H17)+SUM(F37:H37)+SUM(F47:H47))/3+(SUM(F18:H18)+SUM(F38:H38)+SUM(F48:H48))/3)/3</f>
        <v>0.722222222222222</v>
      </c>
      <c r="AA16" s="18" t="s">
        <v>14</v>
      </c>
      <c r="AB16" t="s">
        <v>14</v>
      </c>
      <c r="AC16" t="s">
        <v>13</v>
      </c>
      <c r="AD16" t="s">
        <v>13</v>
      </c>
      <c r="AE16" t="s">
        <v>14</v>
      </c>
      <c r="AF16" t="s">
        <v>15</v>
      </c>
      <c r="AG16" t="s">
        <v>13</v>
      </c>
      <c r="AH16">
        <v>1</v>
      </c>
      <c r="AJ16" t="s">
        <v>15</v>
      </c>
      <c r="AL16" s="19" t="s">
        <v>14</v>
      </c>
      <c r="AM16" t="s">
        <v>15</v>
      </c>
    </row>
    <row r="17" spans="2:39">
      <c r="B17" s="2" t="s">
        <v>14</v>
      </c>
      <c r="C17" s="8">
        <v>0</v>
      </c>
      <c r="D17" s="8">
        <v>0</v>
      </c>
      <c r="E17" s="8">
        <v>0</v>
      </c>
      <c r="F17" s="7">
        <v>0</v>
      </c>
      <c r="G17" s="7">
        <v>0.3</v>
      </c>
      <c r="H17" s="7">
        <v>0.7</v>
      </c>
      <c r="J17" s="2" t="s">
        <v>14</v>
      </c>
      <c r="L17">
        <v>0.2</v>
      </c>
      <c r="N17">
        <v>0.2</v>
      </c>
      <c r="O17">
        <v>0.5</v>
      </c>
      <c r="P17">
        <v>0.1</v>
      </c>
      <c r="AA17" s="18">
        <v>2</v>
      </c>
      <c r="AB17" t="s">
        <v>13</v>
      </c>
      <c r="AC17">
        <v>1</v>
      </c>
      <c r="AD17">
        <v>2</v>
      </c>
      <c r="AE17" t="s">
        <v>15</v>
      </c>
      <c r="AF17">
        <v>2</v>
      </c>
      <c r="AG17">
        <v>2</v>
      </c>
      <c r="AH17" t="s">
        <v>14</v>
      </c>
      <c r="AJ17" t="s">
        <v>14</v>
      </c>
      <c r="AL17" s="19" t="s">
        <v>14</v>
      </c>
      <c r="AM17" t="s">
        <v>14</v>
      </c>
    </row>
    <row r="18" spans="2:39">
      <c r="B18" s="2" t="s">
        <v>15</v>
      </c>
      <c r="C18" s="8">
        <v>0</v>
      </c>
      <c r="D18" s="8">
        <v>0.2</v>
      </c>
      <c r="E18" s="8">
        <v>0.2</v>
      </c>
      <c r="F18" s="7">
        <v>0.1</v>
      </c>
      <c r="G18" s="7">
        <v>0.2</v>
      </c>
      <c r="H18" s="7">
        <v>0.3</v>
      </c>
      <c r="J18" s="2" t="s">
        <v>15</v>
      </c>
      <c r="L18">
        <v>0.3</v>
      </c>
      <c r="M18">
        <v>0.1</v>
      </c>
      <c r="O18">
        <v>0.1</v>
      </c>
      <c r="P18">
        <v>0.5</v>
      </c>
      <c r="AA18" s="18" t="s">
        <v>15</v>
      </c>
      <c r="AB18">
        <v>2</v>
      </c>
      <c r="AC18" t="s">
        <v>14</v>
      </c>
      <c r="AD18" t="s">
        <v>15</v>
      </c>
      <c r="AE18" t="s">
        <v>15</v>
      </c>
      <c r="AF18" t="s">
        <v>15</v>
      </c>
      <c r="AG18">
        <v>3</v>
      </c>
      <c r="AH18">
        <v>2</v>
      </c>
      <c r="AJ18">
        <v>2</v>
      </c>
      <c r="AL18" s="19">
        <v>3</v>
      </c>
      <c r="AM18">
        <v>2</v>
      </c>
    </row>
    <row r="19" spans="3:39">
      <c r="C19" s="9">
        <f>SUM(C13:E15,F16:H18)</f>
        <v>4.9</v>
      </c>
      <c r="H19">
        <f>SUM(C13:H18)</f>
        <v>6</v>
      </c>
      <c r="P19">
        <f>SUM(K13:P18)</f>
        <v>6</v>
      </c>
      <c r="R19" t="s">
        <v>23</v>
      </c>
      <c r="S19" s="2">
        <v>1</v>
      </c>
      <c r="T19" s="2">
        <v>2</v>
      </c>
      <c r="U19" s="2">
        <v>3</v>
      </c>
      <c r="V19" s="2" t="s">
        <v>13</v>
      </c>
      <c r="W19" s="2" t="s">
        <v>14</v>
      </c>
      <c r="X19" s="2" t="s">
        <v>15</v>
      </c>
      <c r="AA19" s="18">
        <v>1</v>
      </c>
      <c r="AB19">
        <v>1</v>
      </c>
      <c r="AC19">
        <v>2</v>
      </c>
      <c r="AD19">
        <v>1</v>
      </c>
      <c r="AE19">
        <v>3</v>
      </c>
      <c r="AF19">
        <v>2</v>
      </c>
      <c r="AG19">
        <v>1</v>
      </c>
      <c r="AH19">
        <v>1</v>
      </c>
      <c r="AJ19">
        <v>3</v>
      </c>
      <c r="AL19" s="20">
        <v>1</v>
      </c>
      <c r="AM19" t="s">
        <v>15</v>
      </c>
    </row>
    <row r="20" spans="18:39">
      <c r="R20" s="2">
        <v>1</v>
      </c>
      <c r="S20" s="16" t="str">
        <f>TEXT((C13+C33+C43)/3,"0.##")&amp;TEXT(_xlfn.STDEV.S(C13,C33,C43),"±#.##")</f>
        <v>0.4±.17</v>
      </c>
      <c r="T20" s="16" t="str">
        <f>TEXT((D13+D33+D43)/3,"0.##")&amp;TEXT(_xlfn.STDEV.S(D13,D33,D43),"±#.##")</f>
        <v>0.27±.12</v>
      </c>
      <c r="U20" s="16" t="str">
        <f>TEXT((E13+E33+E43)/3,"0.##")&amp;TEXT(_xlfn.STDEV.S(E13,E33,E43),"±#.##")</f>
        <v>0.13±.12</v>
      </c>
      <c r="V20" s="17" t="str">
        <f>TEXT((F13+F33+F43)/3,"0.##")&amp;TEXT(_xlfn.STDEV.S(F13,F33,F43),"±0.##")</f>
        <v>0.1±0.</v>
      </c>
      <c r="W20" s="17" t="str">
        <f>TEXT((G13+G33+G43)/3,"0.##")&amp;TEXT(_xlfn.STDEV.S(G13,G33,G43),"±#.##")</f>
        <v>0.07±.12</v>
      </c>
      <c r="X20" s="17" t="str">
        <f>TEXT((H13+H33+H43)/3,"0.##")&amp;TEXT(_xlfn.STDEV.S(H13,H33,H43),"±#.##")</f>
        <v>0.03±.06</v>
      </c>
      <c r="AA20" s="18">
        <v>2</v>
      </c>
      <c r="AB20">
        <v>1</v>
      </c>
      <c r="AC20">
        <v>1</v>
      </c>
      <c r="AD20">
        <v>2</v>
      </c>
      <c r="AE20" t="s">
        <v>15</v>
      </c>
      <c r="AF20" t="s">
        <v>14</v>
      </c>
      <c r="AG20" t="s">
        <v>13</v>
      </c>
      <c r="AH20" t="s">
        <v>14</v>
      </c>
      <c r="AJ20">
        <v>3</v>
      </c>
      <c r="AL20" s="19" t="s">
        <v>13</v>
      </c>
      <c r="AM20" t="s">
        <v>14</v>
      </c>
    </row>
    <row r="21" spans="18:39">
      <c r="R21" s="2">
        <v>2</v>
      </c>
      <c r="S21" s="16" t="str">
        <f t="shared" ref="S21:X21" si="6">TEXT((C14+C34+C44)/3,"0.##")&amp;TEXT(_xlfn.STDEV.S(C14,C34,C44),"±#.##")</f>
        <v>0.2±.1</v>
      </c>
      <c r="T21" s="16" t="str">
        <f t="shared" si="6"/>
        <v>0.47±.12</v>
      </c>
      <c r="U21" s="16" t="str">
        <f t="shared" si="6"/>
        <v>0.2±.1</v>
      </c>
      <c r="V21" s="17" t="str">
        <f t="shared" si="6"/>
        <v>0.03±.06</v>
      </c>
      <c r="W21" s="17" t="str">
        <f t="shared" si="6"/>
        <v>0.03±.06</v>
      </c>
      <c r="X21" s="17" t="str">
        <f t="shared" si="6"/>
        <v>0.07±.12</v>
      </c>
      <c r="AA21" s="18">
        <v>3</v>
      </c>
      <c r="AB21" t="s">
        <v>13</v>
      </c>
      <c r="AC21">
        <v>2</v>
      </c>
      <c r="AD21" t="s">
        <v>14</v>
      </c>
      <c r="AE21">
        <v>2</v>
      </c>
      <c r="AF21" t="s">
        <v>15</v>
      </c>
      <c r="AG21">
        <v>1</v>
      </c>
      <c r="AH21">
        <v>1</v>
      </c>
      <c r="AJ21" t="s">
        <v>15</v>
      </c>
      <c r="AL21" s="19" t="s">
        <v>15</v>
      </c>
      <c r="AM21" t="s">
        <v>15</v>
      </c>
    </row>
    <row r="22" spans="2:39">
      <c r="B22" s="2" t="s">
        <v>24</v>
      </c>
      <c r="C22" s="2">
        <v>1</v>
      </c>
      <c r="D22" s="2">
        <v>2</v>
      </c>
      <c r="E22" s="2">
        <v>3</v>
      </c>
      <c r="F22" s="2" t="s">
        <v>13</v>
      </c>
      <c r="G22" s="2" t="s">
        <v>14</v>
      </c>
      <c r="H22" s="2" t="s">
        <v>15</v>
      </c>
      <c r="R22" s="2">
        <v>3</v>
      </c>
      <c r="S22" s="16" t="str">
        <f t="shared" ref="S22:X22" si="7">TEXT((C15+C35+C45)/3,"0.##")&amp;TEXT(_xlfn.STDEV.S(C15,C35,C45),"±#.##")</f>
        <v>0.07±.12</v>
      </c>
      <c r="T22" s="16" t="str">
        <f t="shared" si="7"/>
        <v>0.2±.1</v>
      </c>
      <c r="U22" s="16" t="str">
        <f t="shared" si="7"/>
        <v>0.37±.15</v>
      </c>
      <c r="V22" s="17" t="str">
        <f t="shared" si="7"/>
        <v>0.13±.12</v>
      </c>
      <c r="W22" s="17" t="str">
        <f t="shared" si="7"/>
        <v>0.07±.12</v>
      </c>
      <c r="X22" s="17" t="str">
        <f t="shared" si="7"/>
        <v>0.17±.15</v>
      </c>
      <c r="AA22" s="18" t="s">
        <v>14</v>
      </c>
      <c r="AB22">
        <v>2</v>
      </c>
      <c r="AC22" t="s">
        <v>15</v>
      </c>
      <c r="AD22" t="s">
        <v>15</v>
      </c>
      <c r="AE22" t="s">
        <v>13</v>
      </c>
      <c r="AF22" t="s">
        <v>14</v>
      </c>
      <c r="AG22">
        <v>1</v>
      </c>
      <c r="AH22" t="s">
        <v>15</v>
      </c>
      <c r="AJ22" t="s">
        <v>14</v>
      </c>
      <c r="AL22" s="19" t="s">
        <v>14</v>
      </c>
      <c r="AM22" t="s">
        <v>14</v>
      </c>
    </row>
    <row r="23" spans="2:39">
      <c r="B23" s="2">
        <v>1</v>
      </c>
      <c r="C23" s="7">
        <v>0.3</v>
      </c>
      <c r="D23" s="7">
        <v>0.3</v>
      </c>
      <c r="E23" s="7">
        <v>0.2</v>
      </c>
      <c r="F23" s="8"/>
      <c r="G23" s="8">
        <v>0.1</v>
      </c>
      <c r="H23" s="8">
        <v>0.1</v>
      </c>
      <c r="R23" s="2" t="s">
        <v>13</v>
      </c>
      <c r="S23" s="17" t="str">
        <f>TEXT((C16+C36+C46)/3,"0.##")&amp;TEXT(_xlfn.STDEV.S(C16,C36,C46),"±0.##")</f>
        <v>0.±0.</v>
      </c>
      <c r="T23" s="17" t="str">
        <f>TEXT((D16+D36+D46)/3,"0.##")&amp;TEXT(_xlfn.STDEV.S(D16,D36,D46),"±#.##")</f>
        <v>0.03±.06</v>
      </c>
      <c r="U23" s="17" t="str">
        <f>TEXT((E16+E36+E46)/3,"0.##")&amp;TEXT(_xlfn.STDEV.S(E16,E36,E46),"±#.##")</f>
        <v>0.03±.06</v>
      </c>
      <c r="V23" s="16" t="str">
        <f>TEXT((F16+F36+F46)/3,"0.##")&amp;TEXT(_xlfn.STDEV.S(F16,F36,F46),"±#.##")</f>
        <v>0.6±.3</v>
      </c>
      <c r="W23" s="16" t="str">
        <f>TEXT((G16+G36+G46)/3,"0.##")&amp;TEXT(_xlfn.STDEV.S(G16,G36,G46),"±#.##")</f>
        <v>0.27±.21</v>
      </c>
      <c r="X23" s="16" t="str">
        <f>TEXT((H16+H36+H46)/3,"0.##")&amp;TEXT(_xlfn.STDEV.S(H16,H36,H46),"±#.##")</f>
        <v>0.07±.06</v>
      </c>
      <c r="Y23">
        <v>0.94</v>
      </c>
      <c r="AA23" s="18" t="s">
        <v>14</v>
      </c>
      <c r="AB23" t="s">
        <v>14</v>
      </c>
      <c r="AC23" t="s">
        <v>14</v>
      </c>
      <c r="AD23" t="s">
        <v>15</v>
      </c>
      <c r="AE23" t="s">
        <v>14</v>
      </c>
      <c r="AF23" t="s">
        <v>13</v>
      </c>
      <c r="AG23" t="s">
        <v>13</v>
      </c>
      <c r="AH23" t="s">
        <v>13</v>
      </c>
      <c r="AJ23">
        <v>2</v>
      </c>
      <c r="AL23" s="19">
        <v>2</v>
      </c>
      <c r="AM23">
        <v>2</v>
      </c>
    </row>
    <row r="24" spans="2:39">
      <c r="B24" s="2">
        <v>2</v>
      </c>
      <c r="C24" s="7">
        <v>0.2</v>
      </c>
      <c r="D24" s="7">
        <v>0.3</v>
      </c>
      <c r="E24" s="7">
        <v>0.1</v>
      </c>
      <c r="F24" s="8">
        <v>0.2</v>
      </c>
      <c r="G24" s="8">
        <v>0.1</v>
      </c>
      <c r="H24" s="8">
        <v>0.1</v>
      </c>
      <c r="R24" s="2" t="s">
        <v>14</v>
      </c>
      <c r="S24" s="17" t="str">
        <f>TEXT((C17+C37+C47)/3,"0.##")&amp;TEXT(_xlfn.STDEV.S(C17,C37,C47),"±0.##")</f>
        <v>0.±0.</v>
      </c>
      <c r="T24" s="17" t="str">
        <f>TEXT((D17+D37+D47)/3,"0.##")&amp;TEXT(_xlfn.STDEV.S(D17,D37,D47),"±0.##")</f>
        <v>0.±0.</v>
      </c>
      <c r="U24" s="17" t="str">
        <f>TEXT((E17+E37+E47)/3,"0.##")&amp;TEXT(_xlfn.STDEV.S(E17,E37,E47),"±0.##")</f>
        <v>0.±0.</v>
      </c>
      <c r="V24" s="16" t="str">
        <f>TEXT((F17+F37+F47)/3,"0.##")&amp;TEXT(_xlfn.STDEV.S(F17,F37,F47),"±#.##")</f>
        <v>0.13±.15</v>
      </c>
      <c r="W24" s="16" t="str">
        <f>TEXT((G17+G37+G47)/3,"0.##")&amp;TEXT(_xlfn.STDEV.S(G17,G37,G47),"±#.##")</f>
        <v>0.43±.15</v>
      </c>
      <c r="X24" s="16" t="str">
        <f>TEXT((H17+H37+H47)/3,"0.##")&amp;TEXT(_xlfn.STDEV.S(H17,H37,H47),"±#.##")</f>
        <v>0.43±.23</v>
      </c>
      <c r="Y24">
        <v>1</v>
      </c>
      <c r="AA24" s="18">
        <v>3</v>
      </c>
      <c r="AB24">
        <v>3</v>
      </c>
      <c r="AC24">
        <v>2</v>
      </c>
      <c r="AD24" t="s">
        <v>14</v>
      </c>
      <c r="AE24" t="s">
        <v>15</v>
      </c>
      <c r="AF24">
        <v>3</v>
      </c>
      <c r="AG24">
        <v>2</v>
      </c>
      <c r="AH24">
        <v>1</v>
      </c>
      <c r="AJ24">
        <v>3</v>
      </c>
      <c r="AL24" s="20" t="s">
        <v>15</v>
      </c>
      <c r="AM24">
        <v>2</v>
      </c>
    </row>
    <row r="25" spans="2:39">
      <c r="B25" s="2">
        <v>3</v>
      </c>
      <c r="C25" s="7">
        <v>0.3</v>
      </c>
      <c r="D25" s="7">
        <v>0.3</v>
      </c>
      <c r="E25" s="7">
        <v>0.2</v>
      </c>
      <c r="F25" s="8">
        <v>0.1</v>
      </c>
      <c r="G25" s="8">
        <v>0.1</v>
      </c>
      <c r="H25" s="8"/>
      <c r="R25" s="2" t="s">
        <v>15</v>
      </c>
      <c r="S25" s="17" t="str">
        <f>TEXT((C18+C38+C48)/3,"0.##")&amp;TEXT(_xlfn.STDEV.S(C18,C38,C48),"±0.##")</f>
        <v>0.±0.</v>
      </c>
      <c r="T25" s="17" t="str">
        <f>TEXT((D18+D38+D48)/3,"0.##")&amp;TEXT(_xlfn.STDEV.S(D18,D38,D48),"±#.##")</f>
        <v>0.1±.1</v>
      </c>
      <c r="U25" s="17" t="str">
        <f>TEXT((E18+E38+E48)/3,"0.##")&amp;TEXT(_xlfn.STDEV.S(E18,E38,E48),"±#.##")</f>
        <v>0.1±.1</v>
      </c>
      <c r="V25" s="16" t="str">
        <f>TEXT((F18+F38+F48)/3,"0.##")&amp;TEXT(_xlfn.STDEV.S(F18,F38,F48),"±#.##")</f>
        <v>0.07±.06</v>
      </c>
      <c r="W25" s="16" t="str">
        <f>TEXT((G18+G38+G48)/3,"0.##")&amp;TEXT(_xlfn.STDEV.S(G18,G38,G48),"±#.##")</f>
        <v>0.27±.12</v>
      </c>
      <c r="X25" s="16" t="str">
        <f>TEXT((H18+H38+H48)/3,"0.##")&amp;TEXT(_xlfn.STDEV.S(H18,H38,H48),"±#.##")</f>
        <v>0.47±.29</v>
      </c>
      <c r="Y25">
        <v>0.81</v>
      </c>
      <c r="AA25" s="18">
        <v>1</v>
      </c>
      <c r="AB25">
        <v>1</v>
      </c>
      <c r="AC25" t="s">
        <v>13</v>
      </c>
      <c r="AD25">
        <v>1</v>
      </c>
      <c r="AE25">
        <v>1</v>
      </c>
      <c r="AF25">
        <v>2</v>
      </c>
      <c r="AG25" t="s">
        <v>15</v>
      </c>
      <c r="AH25">
        <v>2</v>
      </c>
      <c r="AJ25" t="s">
        <v>13</v>
      </c>
      <c r="AL25" s="19" t="s">
        <v>15</v>
      </c>
      <c r="AM25" t="s">
        <v>13</v>
      </c>
    </row>
    <row r="26" spans="2:39">
      <c r="B26" s="2" t="s">
        <v>13</v>
      </c>
      <c r="C26" s="8">
        <v>0.5</v>
      </c>
      <c r="D26" s="8">
        <v>0.2</v>
      </c>
      <c r="E26" s="8">
        <v>0.1</v>
      </c>
      <c r="F26" s="7">
        <v>0.2</v>
      </c>
      <c r="G26" s="7"/>
      <c r="H26" s="7"/>
      <c r="AA26" s="18" t="s">
        <v>13</v>
      </c>
      <c r="AB26" t="s">
        <v>15</v>
      </c>
      <c r="AC26" t="s">
        <v>15</v>
      </c>
      <c r="AD26">
        <v>1</v>
      </c>
      <c r="AE26" t="s">
        <v>13</v>
      </c>
      <c r="AF26" t="s">
        <v>13</v>
      </c>
      <c r="AG26">
        <v>1</v>
      </c>
      <c r="AH26" t="s">
        <v>14</v>
      </c>
      <c r="AJ26" t="s">
        <v>13</v>
      </c>
      <c r="AL26" s="19">
        <v>1</v>
      </c>
      <c r="AM26">
        <v>1</v>
      </c>
    </row>
    <row r="27" spans="2:39">
      <c r="B27" s="2" t="s">
        <v>14</v>
      </c>
      <c r="C27" s="8">
        <v>0.3</v>
      </c>
      <c r="D27" s="8"/>
      <c r="E27" s="8">
        <v>0.3</v>
      </c>
      <c r="F27" s="7">
        <v>0.3</v>
      </c>
      <c r="G27" s="7"/>
      <c r="H27" s="7">
        <v>0.1</v>
      </c>
      <c r="AA27" s="18" t="s">
        <v>15</v>
      </c>
      <c r="AB27" t="s">
        <v>15</v>
      </c>
      <c r="AC27" t="s">
        <v>15</v>
      </c>
      <c r="AD27" t="s">
        <v>13</v>
      </c>
      <c r="AE27" t="s">
        <v>14</v>
      </c>
      <c r="AF27" t="s">
        <v>15</v>
      </c>
      <c r="AG27">
        <v>2</v>
      </c>
      <c r="AH27" t="s">
        <v>14</v>
      </c>
      <c r="AJ27" t="s">
        <v>14</v>
      </c>
      <c r="AL27" s="20" t="s">
        <v>13</v>
      </c>
      <c r="AM27">
        <v>3</v>
      </c>
    </row>
    <row r="28" spans="2:39">
      <c r="B28" s="2" t="s">
        <v>15</v>
      </c>
      <c r="C28" s="8"/>
      <c r="D28" s="8">
        <v>0.3</v>
      </c>
      <c r="E28" s="8">
        <v>0.4</v>
      </c>
      <c r="F28" s="7">
        <v>0.1</v>
      </c>
      <c r="G28" s="7"/>
      <c r="H28" s="7">
        <v>0.2</v>
      </c>
      <c r="R28" s="2"/>
      <c r="AA28" s="18" t="s">
        <v>14</v>
      </c>
      <c r="AB28" t="s">
        <v>13</v>
      </c>
      <c r="AC28">
        <v>3</v>
      </c>
      <c r="AD28" t="s">
        <v>14</v>
      </c>
      <c r="AE28" t="s">
        <v>15</v>
      </c>
      <c r="AF28" t="s">
        <v>13</v>
      </c>
      <c r="AG28">
        <v>3</v>
      </c>
      <c r="AH28">
        <v>2</v>
      </c>
      <c r="AJ28">
        <v>2</v>
      </c>
      <c r="AL28" s="19" t="s">
        <v>14</v>
      </c>
      <c r="AM28" t="s">
        <v>15</v>
      </c>
    </row>
    <row r="29" spans="3:39">
      <c r="C29" s="9">
        <f>SUM(C23:E25,F26:H28)</f>
        <v>3.1</v>
      </c>
      <c r="H29">
        <f>SUM(C23:H28)</f>
        <v>6</v>
      </c>
      <c r="R29" s="2"/>
      <c r="AA29" s="18">
        <v>2</v>
      </c>
      <c r="AB29">
        <v>2</v>
      </c>
      <c r="AC29">
        <v>1</v>
      </c>
      <c r="AD29">
        <v>3</v>
      </c>
      <c r="AE29">
        <v>2</v>
      </c>
      <c r="AF29">
        <v>2</v>
      </c>
      <c r="AG29">
        <v>2</v>
      </c>
      <c r="AH29" t="s">
        <v>13</v>
      </c>
      <c r="AJ29" t="s">
        <v>15</v>
      </c>
      <c r="AL29" s="19">
        <v>3</v>
      </c>
      <c r="AM29">
        <v>3</v>
      </c>
    </row>
    <row r="30" spans="18:39">
      <c r="R30" s="2"/>
      <c r="AA30" s="18" t="s">
        <v>13</v>
      </c>
      <c r="AB30" t="s">
        <v>14</v>
      </c>
      <c r="AC30" t="s">
        <v>13</v>
      </c>
      <c r="AD30">
        <v>2</v>
      </c>
      <c r="AE30" t="s">
        <v>13</v>
      </c>
      <c r="AF30" t="s">
        <v>14</v>
      </c>
      <c r="AG30">
        <v>1</v>
      </c>
      <c r="AH30">
        <v>1</v>
      </c>
      <c r="AJ30">
        <v>2</v>
      </c>
      <c r="AL30" s="19">
        <v>3</v>
      </c>
      <c r="AM30">
        <v>2</v>
      </c>
    </row>
    <row r="31" spans="27:39">
      <c r="AA31" s="18">
        <v>3</v>
      </c>
      <c r="AB31">
        <v>2</v>
      </c>
      <c r="AC31">
        <v>2</v>
      </c>
      <c r="AD31" t="s">
        <v>15</v>
      </c>
      <c r="AE31">
        <v>3</v>
      </c>
      <c r="AF31" t="s">
        <v>15</v>
      </c>
      <c r="AG31" t="s">
        <v>14</v>
      </c>
      <c r="AH31" t="s">
        <v>14</v>
      </c>
      <c r="AJ31">
        <v>3</v>
      </c>
      <c r="AL31" s="19">
        <v>2</v>
      </c>
      <c r="AM31">
        <v>1</v>
      </c>
    </row>
    <row r="32" spans="2:39">
      <c r="B32" s="2" t="s">
        <v>25</v>
      </c>
      <c r="C32" s="2">
        <v>1</v>
      </c>
      <c r="D32" s="2">
        <v>2</v>
      </c>
      <c r="E32" s="2">
        <v>3</v>
      </c>
      <c r="F32" s="2" t="s">
        <v>13</v>
      </c>
      <c r="G32" s="2" t="s">
        <v>14</v>
      </c>
      <c r="H32" s="2" t="s">
        <v>15</v>
      </c>
      <c r="AA32" s="18" t="s">
        <v>13</v>
      </c>
      <c r="AB32">
        <v>2</v>
      </c>
      <c r="AC32" t="s">
        <v>15</v>
      </c>
      <c r="AD32" t="s">
        <v>13</v>
      </c>
      <c r="AE32" t="s">
        <v>13</v>
      </c>
      <c r="AF32" t="s">
        <v>13</v>
      </c>
      <c r="AG32" t="s">
        <v>13</v>
      </c>
      <c r="AH32" t="s">
        <v>15</v>
      </c>
      <c r="AJ32">
        <v>2</v>
      </c>
      <c r="AL32" s="19" t="s">
        <v>13</v>
      </c>
      <c r="AM32" t="s">
        <v>14</v>
      </c>
    </row>
    <row r="33" spans="2:39">
      <c r="B33" s="2">
        <v>1</v>
      </c>
      <c r="C33" s="7">
        <v>0.5</v>
      </c>
      <c r="D33" s="7">
        <v>0.4</v>
      </c>
      <c r="E33" s="7">
        <v>0</v>
      </c>
      <c r="F33" s="8">
        <v>0.1</v>
      </c>
      <c r="G33" s="8">
        <v>0</v>
      </c>
      <c r="H33" s="8">
        <v>0</v>
      </c>
      <c r="AA33" s="18" t="s">
        <v>15</v>
      </c>
      <c r="AB33" t="s">
        <v>15</v>
      </c>
      <c r="AC33" t="s">
        <v>14</v>
      </c>
      <c r="AD33" t="s">
        <v>15</v>
      </c>
      <c r="AE33" t="s">
        <v>15</v>
      </c>
      <c r="AF33" t="s">
        <v>15</v>
      </c>
      <c r="AG33">
        <v>3</v>
      </c>
      <c r="AH33" t="s">
        <v>14</v>
      </c>
      <c r="AJ33" s="21">
        <v>3</v>
      </c>
      <c r="AK33" s="21"/>
      <c r="AL33" s="19">
        <v>3</v>
      </c>
      <c r="AM33">
        <v>1</v>
      </c>
    </row>
    <row r="34" spans="2:39">
      <c r="B34" s="2">
        <v>2</v>
      </c>
      <c r="C34" s="7">
        <v>0.2</v>
      </c>
      <c r="D34" s="7">
        <v>0.6</v>
      </c>
      <c r="E34" s="7">
        <v>0.1</v>
      </c>
      <c r="F34" s="8">
        <v>0</v>
      </c>
      <c r="G34" s="8">
        <v>0.1</v>
      </c>
      <c r="H34" s="8">
        <v>0</v>
      </c>
      <c r="AA34" s="18" t="s">
        <v>15</v>
      </c>
      <c r="AB34">
        <v>3</v>
      </c>
      <c r="AC34" t="s">
        <v>14</v>
      </c>
      <c r="AD34">
        <v>3</v>
      </c>
      <c r="AE34">
        <v>3</v>
      </c>
      <c r="AF34" t="s">
        <v>14</v>
      </c>
      <c r="AG34" t="s">
        <v>13</v>
      </c>
      <c r="AH34" t="s">
        <v>14</v>
      </c>
      <c r="AJ34">
        <v>3</v>
      </c>
      <c r="AL34" s="20" t="s">
        <v>15</v>
      </c>
      <c r="AM34">
        <v>2</v>
      </c>
    </row>
    <row r="35" spans="2:39">
      <c r="B35" s="2">
        <v>3</v>
      </c>
      <c r="C35" s="7">
        <v>0</v>
      </c>
      <c r="D35" s="7">
        <v>0.3</v>
      </c>
      <c r="E35" s="7">
        <v>0.5</v>
      </c>
      <c r="F35" s="8">
        <v>0</v>
      </c>
      <c r="G35" s="8">
        <v>0</v>
      </c>
      <c r="H35" s="8">
        <v>0.2</v>
      </c>
      <c r="AA35" s="18" t="s">
        <v>15</v>
      </c>
      <c r="AB35">
        <v>2</v>
      </c>
      <c r="AC35" t="s">
        <v>13</v>
      </c>
      <c r="AD35" t="s">
        <v>15</v>
      </c>
      <c r="AE35" t="s">
        <v>14</v>
      </c>
      <c r="AF35" t="s">
        <v>15</v>
      </c>
      <c r="AG35">
        <v>3</v>
      </c>
      <c r="AH35">
        <v>1</v>
      </c>
      <c r="AJ35" s="22" t="s">
        <v>15</v>
      </c>
      <c r="AK35" s="22"/>
      <c r="AL35" s="20">
        <v>1</v>
      </c>
      <c r="AM35" t="s">
        <v>14</v>
      </c>
    </row>
    <row r="36" spans="2:39">
      <c r="B36" s="2" t="s">
        <v>13</v>
      </c>
      <c r="C36" s="8">
        <v>0</v>
      </c>
      <c r="D36" s="8">
        <v>0</v>
      </c>
      <c r="E36" s="8">
        <v>0</v>
      </c>
      <c r="F36" s="7">
        <v>0.9</v>
      </c>
      <c r="G36" s="7">
        <v>0.1</v>
      </c>
      <c r="H36" s="7">
        <v>0</v>
      </c>
      <c r="AA36" s="18">
        <v>1</v>
      </c>
      <c r="AB36" t="s">
        <v>13</v>
      </c>
      <c r="AC36">
        <v>2</v>
      </c>
      <c r="AD36">
        <v>1</v>
      </c>
      <c r="AE36">
        <v>2</v>
      </c>
      <c r="AF36">
        <v>1</v>
      </c>
      <c r="AG36">
        <v>2</v>
      </c>
      <c r="AH36" t="s">
        <v>14</v>
      </c>
      <c r="AJ36" t="s">
        <v>13</v>
      </c>
      <c r="AL36" s="19">
        <v>1</v>
      </c>
      <c r="AM36">
        <v>3</v>
      </c>
    </row>
    <row r="37" spans="2:39">
      <c r="B37" s="2" t="s">
        <v>14</v>
      </c>
      <c r="C37" s="8">
        <v>0</v>
      </c>
      <c r="D37" s="8">
        <v>0</v>
      </c>
      <c r="E37" s="8">
        <v>0</v>
      </c>
      <c r="F37" s="7">
        <v>0.3</v>
      </c>
      <c r="G37" s="7">
        <v>0.4</v>
      </c>
      <c r="H37" s="7">
        <v>0.3</v>
      </c>
      <c r="AA37" s="18">
        <v>1</v>
      </c>
      <c r="AB37" t="s">
        <v>14</v>
      </c>
      <c r="AC37">
        <v>1</v>
      </c>
      <c r="AD37">
        <v>1</v>
      </c>
      <c r="AE37">
        <v>1</v>
      </c>
      <c r="AF37">
        <v>2</v>
      </c>
      <c r="AG37">
        <v>2</v>
      </c>
      <c r="AH37">
        <v>3</v>
      </c>
      <c r="AJ37" t="s">
        <v>13</v>
      </c>
      <c r="AL37" s="19" t="s">
        <v>14</v>
      </c>
      <c r="AM37" t="s">
        <v>15</v>
      </c>
    </row>
    <row r="38" spans="2:39">
      <c r="B38" s="2" t="s">
        <v>15</v>
      </c>
      <c r="C38" s="8">
        <v>0</v>
      </c>
      <c r="D38" s="8">
        <v>0</v>
      </c>
      <c r="E38" s="8">
        <v>0</v>
      </c>
      <c r="F38" s="7">
        <v>0</v>
      </c>
      <c r="G38" s="7">
        <v>0.2</v>
      </c>
      <c r="H38" s="7">
        <v>0.8</v>
      </c>
      <c r="AA38" s="18" t="s">
        <v>14</v>
      </c>
      <c r="AB38">
        <v>2</v>
      </c>
      <c r="AC38" t="s">
        <v>14</v>
      </c>
      <c r="AD38" t="s">
        <v>14</v>
      </c>
      <c r="AE38" t="s">
        <v>15</v>
      </c>
      <c r="AF38" t="s">
        <v>14</v>
      </c>
      <c r="AG38">
        <v>1</v>
      </c>
      <c r="AH38" t="s">
        <v>13</v>
      </c>
      <c r="AJ38">
        <v>2</v>
      </c>
      <c r="AL38" s="19" t="s">
        <v>13</v>
      </c>
      <c r="AM38" t="s">
        <v>13</v>
      </c>
    </row>
    <row r="39" spans="3:39">
      <c r="C39" s="9">
        <f>SUM(C33:E35,F36:H38)</f>
        <v>5.6</v>
      </c>
      <c r="H39">
        <f>SUM(C33:H38)</f>
        <v>6</v>
      </c>
      <c r="AA39" s="18" t="s">
        <v>13</v>
      </c>
      <c r="AB39" t="s">
        <v>13</v>
      </c>
      <c r="AC39" t="s">
        <v>13</v>
      </c>
      <c r="AD39" t="s">
        <v>13</v>
      </c>
      <c r="AE39" t="s">
        <v>13</v>
      </c>
      <c r="AF39" t="s">
        <v>13</v>
      </c>
      <c r="AG39">
        <v>2</v>
      </c>
      <c r="AH39" t="s">
        <v>15</v>
      </c>
      <c r="AJ39" t="s">
        <v>14</v>
      </c>
      <c r="AL39" s="19">
        <v>2</v>
      </c>
      <c r="AM39">
        <v>2</v>
      </c>
    </row>
    <row r="40" spans="27:39">
      <c r="AA40" s="18">
        <v>2</v>
      </c>
      <c r="AB40">
        <v>1</v>
      </c>
      <c r="AC40">
        <v>1</v>
      </c>
      <c r="AD40" t="s">
        <v>14</v>
      </c>
      <c r="AE40">
        <v>2</v>
      </c>
      <c r="AF40">
        <v>2</v>
      </c>
      <c r="AG40" t="s">
        <v>13</v>
      </c>
      <c r="AH40">
        <v>2</v>
      </c>
      <c r="AJ40">
        <v>3</v>
      </c>
      <c r="AL40" s="19">
        <v>2</v>
      </c>
      <c r="AM40">
        <v>3</v>
      </c>
    </row>
    <row r="41" spans="27:39">
      <c r="AA41" s="18">
        <v>2</v>
      </c>
      <c r="AB41">
        <v>3</v>
      </c>
      <c r="AC41">
        <v>1</v>
      </c>
      <c r="AD41">
        <v>3</v>
      </c>
      <c r="AE41">
        <v>3</v>
      </c>
      <c r="AF41">
        <v>1</v>
      </c>
      <c r="AG41">
        <v>3</v>
      </c>
      <c r="AH41">
        <v>3</v>
      </c>
      <c r="AJ41">
        <v>2</v>
      </c>
      <c r="AL41" s="19" t="s">
        <v>15</v>
      </c>
      <c r="AM41" t="s">
        <v>15</v>
      </c>
    </row>
    <row r="42" spans="2:39">
      <c r="B42" s="2" t="s">
        <v>26</v>
      </c>
      <c r="C42" s="2">
        <v>1</v>
      </c>
      <c r="D42" s="2">
        <v>2</v>
      </c>
      <c r="E42" s="2">
        <v>3</v>
      </c>
      <c r="F42" s="2" t="s">
        <v>13</v>
      </c>
      <c r="G42" s="2" t="s">
        <v>14</v>
      </c>
      <c r="H42" s="2" t="s">
        <v>15</v>
      </c>
      <c r="AA42" s="18" t="s">
        <v>15</v>
      </c>
      <c r="AB42" t="s">
        <v>14</v>
      </c>
      <c r="AC42" t="s">
        <v>14</v>
      </c>
      <c r="AD42">
        <v>3</v>
      </c>
      <c r="AE42" t="s">
        <v>13</v>
      </c>
      <c r="AF42" t="s">
        <v>15</v>
      </c>
      <c r="AG42" t="s">
        <v>15</v>
      </c>
      <c r="AH42">
        <v>2</v>
      </c>
      <c r="AJ42" s="2" t="s">
        <v>15</v>
      </c>
      <c r="AK42" s="2"/>
      <c r="AL42" s="19">
        <v>3</v>
      </c>
      <c r="AM42">
        <v>3</v>
      </c>
    </row>
    <row r="43" spans="2:39">
      <c r="B43" s="2">
        <v>1</v>
      </c>
      <c r="C43" s="7">
        <v>0.5</v>
      </c>
      <c r="D43" s="7">
        <v>0.2</v>
      </c>
      <c r="E43" s="7">
        <v>0.2</v>
      </c>
      <c r="F43" s="8">
        <v>0.1</v>
      </c>
      <c r="G43" s="8">
        <v>0</v>
      </c>
      <c r="H43" s="8">
        <v>0</v>
      </c>
      <c r="AA43" s="18">
        <v>3</v>
      </c>
      <c r="AB43">
        <v>3</v>
      </c>
      <c r="AC43">
        <v>2</v>
      </c>
      <c r="AD43">
        <v>1</v>
      </c>
      <c r="AE43" t="s">
        <v>15</v>
      </c>
      <c r="AF43">
        <v>2</v>
      </c>
      <c r="AG43">
        <v>1</v>
      </c>
      <c r="AH43" t="s">
        <v>14</v>
      </c>
      <c r="AJ43" t="s">
        <v>14</v>
      </c>
      <c r="AL43" s="19">
        <v>1</v>
      </c>
      <c r="AM43">
        <v>1</v>
      </c>
    </row>
    <row r="44" spans="2:39">
      <c r="B44" s="2">
        <v>2</v>
      </c>
      <c r="C44" s="7">
        <v>0.1</v>
      </c>
      <c r="D44" s="7">
        <v>0.4</v>
      </c>
      <c r="E44" s="7">
        <v>0.2</v>
      </c>
      <c r="F44" s="8">
        <v>0.1</v>
      </c>
      <c r="G44" s="8">
        <v>0</v>
      </c>
      <c r="H44" s="8">
        <v>0.2</v>
      </c>
      <c r="AA44" s="18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2</v>
      </c>
      <c r="AJ44">
        <v>2</v>
      </c>
      <c r="AL44" s="19" t="s">
        <v>14</v>
      </c>
      <c r="AM44" t="s">
        <v>14</v>
      </c>
    </row>
    <row r="45" spans="2:39">
      <c r="B45" s="2">
        <v>3</v>
      </c>
      <c r="C45" s="7">
        <v>0</v>
      </c>
      <c r="D45" s="7">
        <v>0.1</v>
      </c>
      <c r="E45" s="7">
        <v>0.2</v>
      </c>
      <c r="F45" s="8">
        <v>0.2</v>
      </c>
      <c r="G45" s="8">
        <v>0.2</v>
      </c>
      <c r="H45" s="8">
        <v>0.3</v>
      </c>
      <c r="AA45" s="18" t="s">
        <v>14</v>
      </c>
      <c r="AB45" t="s">
        <v>14</v>
      </c>
      <c r="AC45" t="s">
        <v>15</v>
      </c>
      <c r="AD45">
        <v>2</v>
      </c>
      <c r="AE45" t="s">
        <v>14</v>
      </c>
      <c r="AF45" t="s">
        <v>13</v>
      </c>
      <c r="AG45" t="s">
        <v>13</v>
      </c>
      <c r="AH45" t="s">
        <v>13</v>
      </c>
      <c r="AJ45" t="s">
        <v>15</v>
      </c>
      <c r="AL45" s="19" t="s">
        <v>14</v>
      </c>
      <c r="AM45" t="s">
        <v>15</v>
      </c>
    </row>
    <row r="46" spans="2:39">
      <c r="B46" s="2" t="s">
        <v>13</v>
      </c>
      <c r="C46" s="8">
        <v>0</v>
      </c>
      <c r="D46" s="8">
        <v>0.1</v>
      </c>
      <c r="E46" s="8">
        <v>0</v>
      </c>
      <c r="F46" s="7">
        <v>0.6</v>
      </c>
      <c r="G46" s="7">
        <v>0.2</v>
      </c>
      <c r="H46" s="7">
        <v>0.1</v>
      </c>
      <c r="AA46" s="18" t="s">
        <v>14</v>
      </c>
      <c r="AB46" t="s">
        <v>15</v>
      </c>
      <c r="AC46" t="s">
        <v>14</v>
      </c>
      <c r="AD46" t="s">
        <v>15</v>
      </c>
      <c r="AE46" t="s">
        <v>15</v>
      </c>
      <c r="AF46" t="s">
        <v>14</v>
      </c>
      <c r="AG46">
        <v>3</v>
      </c>
      <c r="AH46" t="s">
        <v>14</v>
      </c>
      <c r="AJ46" t="s">
        <v>13</v>
      </c>
      <c r="AL46" s="20" t="s">
        <v>15</v>
      </c>
      <c r="AM46">
        <v>3</v>
      </c>
    </row>
    <row r="47" spans="2:39">
      <c r="B47" s="2" t="s">
        <v>14</v>
      </c>
      <c r="C47" s="8">
        <v>0</v>
      </c>
      <c r="D47" s="8">
        <v>0</v>
      </c>
      <c r="E47" s="8">
        <v>0</v>
      </c>
      <c r="F47" s="7">
        <v>0.1</v>
      </c>
      <c r="G47" s="7">
        <v>0.6</v>
      </c>
      <c r="H47" s="7">
        <v>0.3</v>
      </c>
      <c r="AA47" s="18" t="s">
        <v>15</v>
      </c>
      <c r="AB47">
        <v>2</v>
      </c>
      <c r="AC47">
        <v>3</v>
      </c>
      <c r="AD47" t="s">
        <v>15</v>
      </c>
      <c r="AE47">
        <v>2</v>
      </c>
      <c r="AF47" t="s">
        <v>15</v>
      </c>
      <c r="AG47">
        <v>2</v>
      </c>
      <c r="AH47">
        <v>1</v>
      </c>
      <c r="AJ47">
        <v>1</v>
      </c>
      <c r="AL47" s="19">
        <v>2</v>
      </c>
      <c r="AM47">
        <v>2</v>
      </c>
    </row>
    <row r="48" spans="2:39">
      <c r="B48" s="2" t="s">
        <v>15</v>
      </c>
      <c r="C48" s="8">
        <v>0</v>
      </c>
      <c r="D48" s="8">
        <v>0.1</v>
      </c>
      <c r="E48" s="8">
        <v>0.1</v>
      </c>
      <c r="F48" s="7">
        <v>0.1</v>
      </c>
      <c r="G48" s="7">
        <v>0.4</v>
      </c>
      <c r="H48" s="7">
        <v>0.3</v>
      </c>
      <c r="AA48" s="18">
        <v>2</v>
      </c>
      <c r="AB48" t="s">
        <v>13</v>
      </c>
      <c r="AC48">
        <v>1</v>
      </c>
      <c r="AD48">
        <v>1</v>
      </c>
      <c r="AE48">
        <v>1</v>
      </c>
      <c r="AF48">
        <v>2</v>
      </c>
      <c r="AG48" t="s">
        <v>14</v>
      </c>
      <c r="AH48">
        <v>2</v>
      </c>
      <c r="AJ48" t="s">
        <v>14</v>
      </c>
      <c r="AL48" s="19">
        <v>3</v>
      </c>
      <c r="AM48">
        <v>3</v>
      </c>
    </row>
    <row r="49" spans="3:39">
      <c r="C49" s="9">
        <f>SUM(C43:E45,F46:H48)</f>
        <v>4.6</v>
      </c>
      <c r="H49">
        <f>SUM(C43:H48)</f>
        <v>6</v>
      </c>
      <c r="AA49" s="18">
        <v>3</v>
      </c>
      <c r="AB49">
        <v>1</v>
      </c>
      <c r="AC49">
        <v>2</v>
      </c>
      <c r="AD49">
        <v>1</v>
      </c>
      <c r="AE49">
        <v>3</v>
      </c>
      <c r="AF49">
        <v>3</v>
      </c>
      <c r="AG49">
        <v>3</v>
      </c>
      <c r="AH49">
        <v>1</v>
      </c>
      <c r="AJ49" t="s">
        <v>15</v>
      </c>
      <c r="AL49" s="19" t="s">
        <v>13</v>
      </c>
      <c r="AM49" t="s">
        <v>13</v>
      </c>
    </row>
    <row r="50" spans="27:39">
      <c r="AA50" s="18" t="s">
        <v>13</v>
      </c>
      <c r="AB50">
        <v>3</v>
      </c>
      <c r="AC50" t="s">
        <v>14</v>
      </c>
      <c r="AD50">
        <v>2</v>
      </c>
      <c r="AE50" t="s">
        <v>14</v>
      </c>
      <c r="AF50" t="s">
        <v>13</v>
      </c>
      <c r="AG50" t="s">
        <v>13</v>
      </c>
      <c r="AH50" t="s">
        <v>13</v>
      </c>
      <c r="AJ50">
        <v>2</v>
      </c>
      <c r="AL50" s="19" t="s">
        <v>14</v>
      </c>
      <c r="AM50" t="s">
        <v>15</v>
      </c>
    </row>
    <row r="51" spans="27:39">
      <c r="AA51" s="18" t="s">
        <v>14</v>
      </c>
      <c r="AB51" t="s">
        <v>14</v>
      </c>
      <c r="AC51" t="s">
        <v>15</v>
      </c>
      <c r="AD51" t="s">
        <v>14</v>
      </c>
      <c r="AE51" t="s">
        <v>14</v>
      </c>
      <c r="AF51" t="s">
        <v>15</v>
      </c>
      <c r="AG51" t="s">
        <v>15</v>
      </c>
      <c r="AH51" t="s">
        <v>15</v>
      </c>
      <c r="AJ51">
        <v>3</v>
      </c>
      <c r="AL51" s="20" t="s">
        <v>15</v>
      </c>
      <c r="AM51">
        <v>3</v>
      </c>
    </row>
    <row r="52" spans="2:39">
      <c r="B52" t="s">
        <v>24</v>
      </c>
      <c r="C52" s="2">
        <v>1</v>
      </c>
      <c r="D52" s="2">
        <v>2</v>
      </c>
      <c r="E52" s="2">
        <v>3</v>
      </c>
      <c r="F52" s="2" t="s">
        <v>13</v>
      </c>
      <c r="G52" s="2" t="s">
        <v>14</v>
      </c>
      <c r="H52" s="2" t="s">
        <v>15</v>
      </c>
      <c r="M52" t="s">
        <v>24</v>
      </c>
      <c r="N52" s="2">
        <v>1</v>
      </c>
      <c r="O52" s="2">
        <v>2</v>
      </c>
      <c r="P52" s="2">
        <v>3</v>
      </c>
      <c r="Q52" s="2" t="s">
        <v>13</v>
      </c>
      <c r="R52" s="2" t="s">
        <v>14</v>
      </c>
      <c r="S52" s="2" t="s">
        <v>15</v>
      </c>
      <c r="AA52" s="18" t="s">
        <v>15</v>
      </c>
      <c r="AB52" t="s">
        <v>15</v>
      </c>
      <c r="AC52" t="s">
        <v>14</v>
      </c>
      <c r="AD52" t="s">
        <v>15</v>
      </c>
      <c r="AE52" t="s">
        <v>14</v>
      </c>
      <c r="AF52" t="s">
        <v>15</v>
      </c>
      <c r="AG52">
        <v>2</v>
      </c>
      <c r="AH52">
        <v>2</v>
      </c>
      <c r="AJ52" t="s">
        <v>14</v>
      </c>
      <c r="AL52" s="19">
        <v>1</v>
      </c>
      <c r="AM52">
        <v>2</v>
      </c>
    </row>
    <row r="53" spans="2:39">
      <c r="B53" s="2">
        <v>1</v>
      </c>
      <c r="C53">
        <v>0.1</v>
      </c>
      <c r="F53">
        <v>0.1</v>
      </c>
      <c r="M53" s="2">
        <v>1</v>
      </c>
      <c r="N53">
        <v>0.1</v>
      </c>
      <c r="Q53">
        <v>0.1</v>
      </c>
      <c r="AA53" s="18">
        <v>1</v>
      </c>
      <c r="AB53">
        <v>1</v>
      </c>
      <c r="AC53">
        <v>2</v>
      </c>
      <c r="AD53">
        <v>1</v>
      </c>
      <c r="AE53">
        <v>1</v>
      </c>
      <c r="AF53" t="s">
        <v>13</v>
      </c>
      <c r="AG53">
        <v>3</v>
      </c>
      <c r="AH53">
        <v>2</v>
      </c>
      <c r="AJ53" t="s">
        <v>13</v>
      </c>
      <c r="AL53" s="19">
        <v>2</v>
      </c>
      <c r="AM53">
        <v>1</v>
      </c>
    </row>
    <row r="54" spans="2:39">
      <c r="B54" s="2">
        <v>2</v>
      </c>
      <c r="D54">
        <v>0.1</v>
      </c>
      <c r="E54">
        <v>0.1</v>
      </c>
      <c r="M54" s="2">
        <v>2</v>
      </c>
      <c r="O54">
        <v>0.1</v>
      </c>
      <c r="P54">
        <v>0.1</v>
      </c>
      <c r="AA54" s="18">
        <v>2</v>
      </c>
      <c r="AB54">
        <v>2</v>
      </c>
      <c r="AC54">
        <v>2</v>
      </c>
      <c r="AD54" t="s">
        <v>14</v>
      </c>
      <c r="AE54">
        <v>2</v>
      </c>
      <c r="AF54">
        <v>2</v>
      </c>
      <c r="AG54" t="s">
        <v>15</v>
      </c>
      <c r="AH54" t="s">
        <v>14</v>
      </c>
      <c r="AJ54">
        <v>1</v>
      </c>
      <c r="AL54" s="20">
        <v>3</v>
      </c>
      <c r="AM54" t="s">
        <v>13</v>
      </c>
    </row>
    <row r="55" spans="2:39">
      <c r="B55" s="2">
        <v>3</v>
      </c>
      <c r="C55">
        <v>0.1</v>
      </c>
      <c r="D55">
        <v>0.1</v>
      </c>
      <c r="M55" s="2">
        <v>3</v>
      </c>
      <c r="N55">
        <v>0.1</v>
      </c>
      <c r="O55">
        <v>0.1</v>
      </c>
      <c r="AA55" s="18">
        <v>3</v>
      </c>
      <c r="AB55">
        <v>3</v>
      </c>
      <c r="AC55">
        <v>1</v>
      </c>
      <c r="AD55">
        <v>1</v>
      </c>
      <c r="AE55" t="s">
        <v>14</v>
      </c>
      <c r="AF55">
        <v>2</v>
      </c>
      <c r="AG55">
        <v>2</v>
      </c>
      <c r="AH55">
        <v>2</v>
      </c>
      <c r="AJ55">
        <v>2</v>
      </c>
      <c r="AL55" s="20">
        <v>3</v>
      </c>
      <c r="AM55" t="s">
        <v>13</v>
      </c>
    </row>
    <row r="56" spans="2:39">
      <c r="B56" s="2" t="s">
        <v>13</v>
      </c>
      <c r="D56">
        <v>0.1</v>
      </c>
      <c r="G56">
        <v>0.1</v>
      </c>
      <c r="M56" s="2" t="s">
        <v>13</v>
      </c>
      <c r="O56">
        <v>0.1</v>
      </c>
      <c r="R56">
        <v>0.1</v>
      </c>
      <c r="AA56" s="18">
        <v>3</v>
      </c>
      <c r="AB56">
        <v>3</v>
      </c>
      <c r="AC56">
        <v>1</v>
      </c>
      <c r="AD56">
        <v>1</v>
      </c>
      <c r="AE56" t="s">
        <v>14</v>
      </c>
      <c r="AF56">
        <v>2</v>
      </c>
      <c r="AG56">
        <v>3</v>
      </c>
      <c r="AH56">
        <v>1</v>
      </c>
      <c r="AJ56">
        <v>3</v>
      </c>
      <c r="AL56" s="19" t="s">
        <v>13</v>
      </c>
      <c r="AM56" t="s">
        <v>14</v>
      </c>
    </row>
    <row r="57" spans="2:39">
      <c r="B57" s="2" t="s">
        <v>14</v>
      </c>
      <c r="E57">
        <v>0.1</v>
      </c>
      <c r="M57" s="2" t="s">
        <v>14</v>
      </c>
      <c r="P57">
        <v>0.1</v>
      </c>
      <c r="AA57" s="18" t="s">
        <v>13</v>
      </c>
      <c r="AB57" t="s">
        <v>13</v>
      </c>
      <c r="AC57" t="s">
        <v>14</v>
      </c>
      <c r="AD57" t="s">
        <v>13</v>
      </c>
      <c r="AE57" t="s">
        <v>13</v>
      </c>
      <c r="AF57" t="s">
        <v>13</v>
      </c>
      <c r="AG57">
        <v>1</v>
      </c>
      <c r="AH57" t="s">
        <v>14</v>
      </c>
      <c r="AJ57" t="s">
        <v>13</v>
      </c>
      <c r="AL57" s="19" t="s">
        <v>14</v>
      </c>
      <c r="AM57" t="s">
        <v>15</v>
      </c>
    </row>
    <row r="58" spans="2:39">
      <c r="B58" s="2" t="s">
        <v>15</v>
      </c>
      <c r="M58" s="2" t="s">
        <v>15</v>
      </c>
      <c r="AA58" s="18" t="s">
        <v>14</v>
      </c>
      <c r="AB58" t="s">
        <v>13</v>
      </c>
      <c r="AC58" t="s">
        <v>14</v>
      </c>
      <c r="AD58">
        <v>3</v>
      </c>
      <c r="AE58" t="s">
        <v>14</v>
      </c>
      <c r="AF58" t="s">
        <v>14</v>
      </c>
      <c r="AG58">
        <v>1</v>
      </c>
      <c r="AH58" t="s">
        <v>13</v>
      </c>
      <c r="AJ58" t="s">
        <v>13</v>
      </c>
      <c r="AL58" s="20">
        <v>1</v>
      </c>
      <c r="AM58" t="s">
        <v>13</v>
      </c>
    </row>
    <row r="59" spans="8:39">
      <c r="H59">
        <f>SUM(C53:H58)</f>
        <v>0.9</v>
      </c>
      <c r="S59">
        <f>SUM(N53:S58)</f>
        <v>0.9</v>
      </c>
      <c r="AA59" s="18">
        <v>1</v>
      </c>
      <c r="AB59">
        <v>1</v>
      </c>
      <c r="AC59">
        <v>1</v>
      </c>
      <c r="AD59">
        <v>1</v>
      </c>
      <c r="AE59">
        <v>2</v>
      </c>
      <c r="AF59">
        <v>2</v>
      </c>
      <c r="AG59">
        <v>2</v>
      </c>
      <c r="AH59">
        <v>1</v>
      </c>
      <c r="AJ59" t="s">
        <v>15</v>
      </c>
      <c r="AL59" s="19">
        <v>2</v>
      </c>
      <c r="AM59">
        <v>1</v>
      </c>
    </row>
    <row r="60" spans="27:39">
      <c r="AA60" s="18">
        <v>2</v>
      </c>
      <c r="AB60">
        <v>2</v>
      </c>
      <c r="AC60">
        <v>2</v>
      </c>
      <c r="AD60">
        <v>2</v>
      </c>
      <c r="AE60">
        <v>3</v>
      </c>
      <c r="AF60">
        <v>3</v>
      </c>
      <c r="AG60">
        <v>1</v>
      </c>
      <c r="AH60">
        <v>3</v>
      </c>
      <c r="AJ60">
        <v>3</v>
      </c>
      <c r="AL60" s="19" t="s">
        <v>15</v>
      </c>
      <c r="AM60" t="s">
        <v>14</v>
      </c>
    </row>
    <row r="61" spans="27:39">
      <c r="AA61" s="18" t="s">
        <v>15</v>
      </c>
      <c r="AB61" t="s">
        <v>15</v>
      </c>
      <c r="AC61" t="s">
        <v>15</v>
      </c>
      <c r="AD61" t="s">
        <v>15</v>
      </c>
      <c r="AE61" t="s">
        <v>14</v>
      </c>
      <c r="AF61" t="s">
        <v>15</v>
      </c>
      <c r="AG61" t="s">
        <v>15</v>
      </c>
      <c r="AH61" t="s">
        <v>15</v>
      </c>
      <c r="AJ61">
        <v>2</v>
      </c>
      <c r="AL61" s="19" t="s">
        <v>13</v>
      </c>
      <c r="AM61" t="s">
        <v>14</v>
      </c>
    </row>
    <row r="62" spans="27:36">
      <c r="AA62" s="18" t="s">
        <v>27</v>
      </c>
      <c r="AB62" t="s">
        <v>28</v>
      </c>
      <c r="AC62" t="s">
        <v>28</v>
      </c>
      <c r="AD62" t="s">
        <v>28</v>
      </c>
      <c r="AE62" t="s">
        <v>29</v>
      </c>
      <c r="AF62" t="s">
        <v>28</v>
      </c>
      <c r="AG62" t="s">
        <v>30</v>
      </c>
      <c r="AH62" t="s">
        <v>30</v>
      </c>
      <c r="AI62" t="s">
        <v>31</v>
      </c>
      <c r="AJ62" t="s">
        <v>30</v>
      </c>
    </row>
    <row r="63" spans="31:31">
      <c r="AE63" t="s">
        <v>32</v>
      </c>
    </row>
    <row r="64" spans="2:8">
      <c r="B64" s="2" t="s">
        <v>33</v>
      </c>
      <c r="C64" s="2">
        <v>1</v>
      </c>
      <c r="D64" s="2">
        <v>2</v>
      </c>
      <c r="E64" s="2">
        <v>3</v>
      </c>
      <c r="F64" s="2" t="s">
        <v>13</v>
      </c>
      <c r="G64" s="2" t="s">
        <v>14</v>
      </c>
      <c r="H64" s="2" t="s">
        <v>15</v>
      </c>
    </row>
    <row r="65" spans="2:8">
      <c r="B65" s="2">
        <v>1</v>
      </c>
      <c r="C65" s="7"/>
      <c r="D65" s="7"/>
      <c r="E65" s="7">
        <v>0.1</v>
      </c>
      <c r="F65" s="8">
        <v>0.1</v>
      </c>
      <c r="G65" s="8">
        <v>0.2</v>
      </c>
      <c r="H65" s="8">
        <v>0.1</v>
      </c>
    </row>
    <row r="66" spans="2:8">
      <c r="B66" s="2">
        <v>2</v>
      </c>
      <c r="C66" s="7"/>
      <c r="D66" s="7">
        <v>0.1</v>
      </c>
      <c r="E66" s="7">
        <v>0.1</v>
      </c>
      <c r="F66" s="8">
        <v>0.1</v>
      </c>
      <c r="G66" s="8">
        <v>0.1</v>
      </c>
      <c r="H66" s="8">
        <v>0.1</v>
      </c>
    </row>
    <row r="67" spans="2:8">
      <c r="B67" s="2">
        <v>3</v>
      </c>
      <c r="C67" s="7"/>
      <c r="D67" s="7"/>
      <c r="E67" s="7">
        <v>0.5</v>
      </c>
      <c r="F67" s="8"/>
      <c r="G67" s="8"/>
      <c r="H67" s="8">
        <v>0.1</v>
      </c>
    </row>
    <row r="68" spans="2:8">
      <c r="B68" s="2" t="s">
        <v>13</v>
      </c>
      <c r="C68" s="8"/>
      <c r="D68" s="8">
        <v>0.4</v>
      </c>
      <c r="E68" s="8"/>
      <c r="F68" s="7">
        <v>0.2</v>
      </c>
      <c r="G68" s="7"/>
      <c r="H68" s="7">
        <v>0.1</v>
      </c>
    </row>
    <row r="69" spans="2:8">
      <c r="B69" s="2" t="s">
        <v>14</v>
      </c>
      <c r="C69" s="8"/>
      <c r="D69" s="8">
        <v>0.2</v>
      </c>
      <c r="E69" s="8">
        <v>0.1</v>
      </c>
      <c r="F69" s="7"/>
      <c r="G69" s="7">
        <v>0.1</v>
      </c>
      <c r="H69" s="7">
        <v>0.1</v>
      </c>
    </row>
    <row r="70" spans="2:8">
      <c r="B70" s="2" t="s">
        <v>15</v>
      </c>
      <c r="C70" s="8"/>
      <c r="D70" s="8">
        <v>0.1</v>
      </c>
      <c r="E70" s="8">
        <v>0.1</v>
      </c>
      <c r="F70" s="7"/>
      <c r="G70" s="7">
        <v>0.1</v>
      </c>
      <c r="H70" s="7"/>
    </row>
    <row r="71" spans="3:8">
      <c r="C71" s="9">
        <f>SUM(C65:E67,F68:H70)</f>
        <v>1.4</v>
      </c>
      <c r="H71">
        <f>SUM(C65:H70)</f>
        <v>3.1</v>
      </c>
    </row>
    <row r="74" spans="2:8">
      <c r="B74" s="2" t="s">
        <v>34</v>
      </c>
      <c r="C74" s="2">
        <v>1</v>
      </c>
      <c r="D74" s="2">
        <v>2</v>
      </c>
      <c r="E74" s="2">
        <v>3</v>
      </c>
      <c r="F74" s="2" t="s">
        <v>13</v>
      </c>
      <c r="G74" s="2" t="s">
        <v>14</v>
      </c>
      <c r="H74" s="2" t="s">
        <v>15</v>
      </c>
    </row>
    <row r="75" spans="2:8">
      <c r="B75" s="2">
        <v>1</v>
      </c>
      <c r="C75" s="7">
        <v>0</v>
      </c>
      <c r="D75" s="7">
        <v>0.1</v>
      </c>
      <c r="E75" s="7">
        <v>0.1</v>
      </c>
      <c r="F75" s="8">
        <v>0.4</v>
      </c>
      <c r="G75" s="8">
        <v>0.2</v>
      </c>
      <c r="H75" s="8">
        <v>0.2</v>
      </c>
    </row>
    <row r="76" spans="2:8">
      <c r="B76" s="2">
        <v>2</v>
      </c>
      <c r="C76" s="7">
        <v>0.1</v>
      </c>
      <c r="D76" s="7">
        <v>0.2</v>
      </c>
      <c r="E76" s="7">
        <v>0.3</v>
      </c>
      <c r="F76" s="8">
        <v>0.1</v>
      </c>
      <c r="G76" s="8">
        <v>0.2</v>
      </c>
      <c r="H76" s="8">
        <v>0.1</v>
      </c>
    </row>
    <row r="77" spans="2:8">
      <c r="B77" s="2">
        <v>3</v>
      </c>
      <c r="C77" s="7">
        <v>0</v>
      </c>
      <c r="D77" s="7">
        <v>0.1</v>
      </c>
      <c r="E77" s="7">
        <v>0.6</v>
      </c>
      <c r="F77" s="8">
        <v>0</v>
      </c>
      <c r="G77" s="8">
        <v>0.1</v>
      </c>
      <c r="H77" s="8">
        <v>0.2</v>
      </c>
    </row>
    <row r="78" spans="2:8">
      <c r="B78" s="2" t="s">
        <v>13</v>
      </c>
      <c r="C78" s="8">
        <v>0</v>
      </c>
      <c r="D78" s="8">
        <v>0.5</v>
      </c>
      <c r="E78" s="8">
        <v>0</v>
      </c>
      <c r="F78" s="7">
        <v>0.3</v>
      </c>
      <c r="G78" s="7">
        <v>0.1</v>
      </c>
      <c r="H78" s="7">
        <v>0.1</v>
      </c>
    </row>
    <row r="79" spans="2:8">
      <c r="B79" s="2" t="s">
        <v>14</v>
      </c>
      <c r="C79" s="8">
        <v>0</v>
      </c>
      <c r="D79" s="8">
        <v>0.3</v>
      </c>
      <c r="E79" s="8">
        <v>0.2</v>
      </c>
      <c r="F79" s="7">
        <v>0.2</v>
      </c>
      <c r="G79" s="7">
        <v>0.1</v>
      </c>
      <c r="H79" s="7">
        <v>0.2</v>
      </c>
    </row>
    <row r="80" spans="2:8">
      <c r="B80" s="2" t="s">
        <v>15</v>
      </c>
      <c r="C80" s="8" t="s">
        <v>35</v>
      </c>
      <c r="D80" s="8">
        <v>0.2</v>
      </c>
      <c r="E80" s="8">
        <v>0.3</v>
      </c>
      <c r="F80" s="7">
        <v>0</v>
      </c>
      <c r="G80" s="7">
        <v>0.2</v>
      </c>
      <c r="H80" s="7">
        <v>0.2</v>
      </c>
    </row>
    <row r="81" spans="3:8">
      <c r="C81" s="9">
        <f>SUM(C75:E77,F78:H80)</f>
        <v>2.9</v>
      </c>
      <c r="H81" s="23">
        <f>SUM(C75:H80)</f>
        <v>5.9</v>
      </c>
    </row>
    <row r="85" spans="3:3">
      <c r="C85" t="s">
        <v>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48"/>
  <sheetViews>
    <sheetView workbookViewId="0">
      <selection activeCell="A1" sqref="A1"/>
    </sheetView>
  </sheetViews>
  <sheetFormatPr defaultColWidth="9" defaultRowHeight="18"/>
  <sheetData>
    <row r="2" spans="2:13">
      <c r="B2" t="s">
        <v>1</v>
      </c>
      <c r="C2" t="s">
        <v>37</v>
      </c>
      <c r="D2" t="s">
        <v>38</v>
      </c>
      <c r="E2" t="s">
        <v>39</v>
      </c>
      <c r="F2" t="s">
        <v>13</v>
      </c>
      <c r="G2" t="s">
        <v>14</v>
      </c>
      <c r="H2" t="s">
        <v>15</v>
      </c>
      <c r="K2" t="s">
        <v>40</v>
      </c>
      <c r="L2" t="s">
        <v>41</v>
      </c>
      <c r="M2" t="s">
        <v>42</v>
      </c>
    </row>
    <row r="3" spans="2:13">
      <c r="B3" t="s">
        <v>37</v>
      </c>
      <c r="C3">
        <v>0.7</v>
      </c>
      <c r="D3">
        <v>0</v>
      </c>
      <c r="E3">
        <v>0</v>
      </c>
      <c r="F3">
        <v>0.2</v>
      </c>
      <c r="G3">
        <v>0.1</v>
      </c>
      <c r="H3">
        <v>0</v>
      </c>
      <c r="K3" t="s">
        <v>41</v>
      </c>
      <c r="L3">
        <v>1.06</v>
      </c>
      <c r="M3">
        <v>0.26</v>
      </c>
    </row>
    <row r="4" spans="2:13">
      <c r="B4" t="s">
        <v>38</v>
      </c>
      <c r="C4">
        <v>0.3</v>
      </c>
      <c r="D4">
        <v>0.3</v>
      </c>
      <c r="E4">
        <v>0.1</v>
      </c>
      <c r="F4">
        <v>0.3</v>
      </c>
      <c r="G4">
        <v>0</v>
      </c>
      <c r="H4">
        <v>0</v>
      </c>
      <c r="K4" t="s">
        <v>42</v>
      </c>
      <c r="L4">
        <v>0.04</v>
      </c>
      <c r="M4">
        <v>0.7</v>
      </c>
    </row>
    <row r="5" spans="2:8">
      <c r="B5" t="s">
        <v>39</v>
      </c>
      <c r="C5">
        <v>0.1</v>
      </c>
      <c r="D5">
        <v>0.2</v>
      </c>
      <c r="E5">
        <v>0.5</v>
      </c>
      <c r="F5">
        <v>0.1</v>
      </c>
      <c r="G5">
        <v>0.1</v>
      </c>
      <c r="H5">
        <v>0</v>
      </c>
    </row>
    <row r="6" spans="2:8">
      <c r="B6" t="s">
        <v>13</v>
      </c>
      <c r="C6">
        <v>0.1</v>
      </c>
      <c r="D6">
        <v>0.2</v>
      </c>
      <c r="E6">
        <v>0.2</v>
      </c>
      <c r="F6">
        <v>0.2</v>
      </c>
      <c r="G6">
        <v>0.1</v>
      </c>
      <c r="H6">
        <v>0.2</v>
      </c>
    </row>
    <row r="7" spans="2:13">
      <c r="B7" t="s">
        <v>14</v>
      </c>
      <c r="C7">
        <v>0</v>
      </c>
      <c r="D7">
        <v>0.2</v>
      </c>
      <c r="E7">
        <v>0</v>
      </c>
      <c r="F7">
        <v>0.2</v>
      </c>
      <c r="G7">
        <v>0.5</v>
      </c>
      <c r="H7">
        <v>0.1</v>
      </c>
      <c r="K7" t="s">
        <v>43</v>
      </c>
      <c r="L7" t="s">
        <v>41</v>
      </c>
      <c r="M7" t="s">
        <v>42</v>
      </c>
    </row>
    <row r="8" spans="2:13">
      <c r="B8" t="s">
        <v>15</v>
      </c>
      <c r="C8">
        <v>0</v>
      </c>
      <c r="D8">
        <v>0.3</v>
      </c>
      <c r="E8">
        <v>0.1</v>
      </c>
      <c r="F8">
        <v>0</v>
      </c>
      <c r="G8">
        <v>0.1</v>
      </c>
      <c r="H8">
        <v>0.5</v>
      </c>
      <c r="K8" t="s">
        <v>41</v>
      </c>
      <c r="L8">
        <v>0.0478423336480244</v>
      </c>
      <c r="M8">
        <v>0.0478423336480244</v>
      </c>
    </row>
    <row r="9" spans="11:13">
      <c r="K9" t="s">
        <v>42</v>
      </c>
      <c r="L9">
        <v>0.0686375342732467</v>
      </c>
      <c r="M9">
        <v>0.0686375342732466</v>
      </c>
    </row>
    <row r="12" spans="2:17">
      <c r="B12" t="s">
        <v>2</v>
      </c>
      <c r="C12" t="s">
        <v>37</v>
      </c>
      <c r="D12" t="s">
        <v>38</v>
      </c>
      <c r="E12" t="s">
        <v>39</v>
      </c>
      <c r="F12" t="s">
        <v>13</v>
      </c>
      <c r="G12" t="s">
        <v>14</v>
      </c>
      <c r="H12" t="s">
        <v>15</v>
      </c>
      <c r="K12" t="s">
        <v>40</v>
      </c>
      <c r="L12" t="s">
        <v>37</v>
      </c>
      <c r="M12" t="s">
        <v>38</v>
      </c>
      <c r="N12" t="s">
        <v>39</v>
      </c>
      <c r="O12" t="s">
        <v>13</v>
      </c>
      <c r="P12" t="s">
        <v>14</v>
      </c>
      <c r="Q12" t="s">
        <v>15</v>
      </c>
    </row>
    <row r="13" spans="2:17">
      <c r="B13" t="s">
        <v>37</v>
      </c>
      <c r="C13">
        <v>0.5</v>
      </c>
      <c r="D13">
        <v>0.3</v>
      </c>
      <c r="E13">
        <v>0</v>
      </c>
      <c r="F13">
        <v>0.1</v>
      </c>
      <c r="G13">
        <v>0.1</v>
      </c>
      <c r="H13">
        <v>0</v>
      </c>
      <c r="K13" t="s">
        <v>37</v>
      </c>
      <c r="L13">
        <v>0.6</v>
      </c>
      <c r="M13">
        <v>0.18</v>
      </c>
      <c r="N13">
        <v>0.06</v>
      </c>
      <c r="O13">
        <v>0.12</v>
      </c>
      <c r="P13">
        <v>0.04</v>
      </c>
      <c r="Q13">
        <v>0</v>
      </c>
    </row>
    <row r="14" spans="2:17">
      <c r="B14" t="s">
        <v>38</v>
      </c>
      <c r="C14">
        <v>0.7</v>
      </c>
      <c r="D14">
        <v>0.2</v>
      </c>
      <c r="E14">
        <v>0</v>
      </c>
      <c r="F14">
        <v>0</v>
      </c>
      <c r="G14">
        <v>0.1</v>
      </c>
      <c r="H14">
        <v>0</v>
      </c>
      <c r="K14" t="s">
        <v>38</v>
      </c>
      <c r="L14">
        <v>0.28</v>
      </c>
      <c r="M14">
        <v>0.38</v>
      </c>
      <c r="N14">
        <v>0.14</v>
      </c>
      <c r="O14">
        <v>0.08</v>
      </c>
      <c r="P14">
        <v>0.08</v>
      </c>
      <c r="Q14">
        <v>0.04</v>
      </c>
    </row>
    <row r="15" spans="2:17">
      <c r="B15" t="s">
        <v>39</v>
      </c>
      <c r="C15">
        <v>0.3</v>
      </c>
      <c r="D15">
        <v>0.6</v>
      </c>
      <c r="E15">
        <v>0.1</v>
      </c>
      <c r="F15">
        <v>0</v>
      </c>
      <c r="G15">
        <v>0</v>
      </c>
      <c r="H15">
        <v>0</v>
      </c>
      <c r="K15" t="s">
        <v>39</v>
      </c>
      <c r="L15">
        <v>0.18</v>
      </c>
      <c r="M15">
        <v>0.26</v>
      </c>
      <c r="N15">
        <v>0.28</v>
      </c>
      <c r="O15">
        <v>0.06</v>
      </c>
      <c r="P15">
        <v>0.1</v>
      </c>
      <c r="Q15">
        <v>0.12</v>
      </c>
    </row>
    <row r="16" spans="2:17">
      <c r="B16" t="s">
        <v>13</v>
      </c>
      <c r="C16">
        <v>0</v>
      </c>
      <c r="D16">
        <v>0</v>
      </c>
      <c r="E16">
        <v>0</v>
      </c>
      <c r="F16">
        <v>0.3</v>
      </c>
      <c r="G16">
        <v>0.2</v>
      </c>
      <c r="H16">
        <v>0.5</v>
      </c>
      <c r="K16" t="s">
        <v>13</v>
      </c>
      <c r="L16">
        <v>0.04</v>
      </c>
      <c r="M16">
        <v>0.12</v>
      </c>
      <c r="N16">
        <v>0.04</v>
      </c>
      <c r="O16">
        <v>0.48</v>
      </c>
      <c r="P16">
        <v>0.14</v>
      </c>
      <c r="Q16">
        <v>0.18</v>
      </c>
    </row>
    <row r="17" spans="2:17">
      <c r="B17" t="s">
        <v>14</v>
      </c>
      <c r="C17">
        <v>0</v>
      </c>
      <c r="D17">
        <v>0</v>
      </c>
      <c r="E17">
        <v>0.1</v>
      </c>
      <c r="F17">
        <v>0.1</v>
      </c>
      <c r="G17">
        <v>0.4</v>
      </c>
      <c r="H17">
        <v>0.4</v>
      </c>
      <c r="K17" t="s">
        <v>14</v>
      </c>
      <c r="L17">
        <v>0</v>
      </c>
      <c r="M17">
        <v>0.06</v>
      </c>
      <c r="N17">
        <v>0.06</v>
      </c>
      <c r="O17">
        <v>0.16</v>
      </c>
      <c r="P17">
        <v>0.44</v>
      </c>
      <c r="Q17">
        <v>0.28</v>
      </c>
    </row>
    <row r="18" spans="2:17">
      <c r="B18" t="s">
        <v>15</v>
      </c>
      <c r="C18">
        <v>0</v>
      </c>
      <c r="D18">
        <v>0</v>
      </c>
      <c r="E18">
        <v>0.2</v>
      </c>
      <c r="F18">
        <v>0.1</v>
      </c>
      <c r="G18">
        <v>0.5</v>
      </c>
      <c r="H18">
        <v>0.2</v>
      </c>
      <c r="K18" t="s">
        <v>15</v>
      </c>
      <c r="L18">
        <v>0</v>
      </c>
      <c r="M18">
        <v>0.08</v>
      </c>
      <c r="N18">
        <v>0.12</v>
      </c>
      <c r="O18">
        <v>0.06</v>
      </c>
      <c r="P18">
        <v>0.24</v>
      </c>
      <c r="Q18">
        <v>0.5</v>
      </c>
    </row>
    <row r="22" spans="2:17">
      <c r="B22" t="s">
        <v>3</v>
      </c>
      <c r="C22" t="s">
        <v>37</v>
      </c>
      <c r="D22" t="s">
        <v>38</v>
      </c>
      <c r="E22" t="s">
        <v>39</v>
      </c>
      <c r="F22" t="s">
        <v>13</v>
      </c>
      <c r="G22" t="s">
        <v>14</v>
      </c>
      <c r="H22" t="s">
        <v>15</v>
      </c>
      <c r="K22" t="s">
        <v>43</v>
      </c>
      <c r="L22" t="s">
        <v>37</v>
      </c>
      <c r="M22" t="s">
        <v>38</v>
      </c>
      <c r="N22" t="s">
        <v>39</v>
      </c>
      <c r="O22" t="s">
        <v>13</v>
      </c>
      <c r="P22" t="s">
        <v>14</v>
      </c>
      <c r="Q22" t="s">
        <v>15</v>
      </c>
    </row>
    <row r="23" spans="2:17">
      <c r="B23" t="s">
        <v>37</v>
      </c>
      <c r="C23">
        <v>0.8</v>
      </c>
      <c r="D23">
        <v>0</v>
      </c>
      <c r="E23">
        <v>0.1</v>
      </c>
      <c r="F23">
        <v>0.1</v>
      </c>
      <c r="G23">
        <v>0</v>
      </c>
      <c r="H23">
        <v>0</v>
      </c>
      <c r="K23" t="s">
        <v>37</v>
      </c>
      <c r="L23">
        <v>0.0632455532033676</v>
      </c>
      <c r="M23">
        <v>0.08</v>
      </c>
      <c r="N23">
        <v>0.04</v>
      </c>
      <c r="O23">
        <v>0.02</v>
      </c>
      <c r="P23">
        <v>0.0244948974278318</v>
      </c>
      <c r="Q23">
        <v>0</v>
      </c>
    </row>
    <row r="24" spans="2:17">
      <c r="B24" t="s">
        <v>38</v>
      </c>
      <c r="C24">
        <v>0.1</v>
      </c>
      <c r="D24">
        <v>0.4</v>
      </c>
      <c r="E24">
        <v>0.3</v>
      </c>
      <c r="F24">
        <v>0</v>
      </c>
      <c r="G24">
        <v>0.2</v>
      </c>
      <c r="H24">
        <v>0</v>
      </c>
      <c r="K24" t="s">
        <v>38</v>
      </c>
      <c r="L24">
        <v>0.1113552872566</v>
      </c>
      <c r="M24">
        <v>0.066332495807108</v>
      </c>
      <c r="N24">
        <v>0.0509901951359278</v>
      </c>
      <c r="O24">
        <v>0.058309518948453</v>
      </c>
      <c r="P24">
        <v>0.0374165738677394</v>
      </c>
      <c r="Q24">
        <v>0.04</v>
      </c>
    </row>
    <row r="25" spans="2:17">
      <c r="B25" t="s">
        <v>39</v>
      </c>
      <c r="C25">
        <v>0.5</v>
      </c>
      <c r="D25">
        <v>0.1</v>
      </c>
      <c r="E25">
        <v>0.1</v>
      </c>
      <c r="F25">
        <v>0</v>
      </c>
      <c r="G25">
        <v>0.2</v>
      </c>
      <c r="H25">
        <v>0.1</v>
      </c>
      <c r="K25" t="s">
        <v>39</v>
      </c>
      <c r="L25">
        <v>0.0969535971483266</v>
      </c>
      <c r="M25">
        <v>0.092736184954957</v>
      </c>
      <c r="N25">
        <v>0.0916515138991168</v>
      </c>
      <c r="O25">
        <v>0.04</v>
      </c>
      <c r="P25">
        <v>0.0447213595499958</v>
      </c>
      <c r="Q25">
        <v>0.058309518948453</v>
      </c>
    </row>
    <row r="26" spans="2:17">
      <c r="B26" t="s">
        <v>13</v>
      </c>
      <c r="C26">
        <v>0.1</v>
      </c>
      <c r="D26">
        <v>0.3</v>
      </c>
      <c r="E26">
        <v>0</v>
      </c>
      <c r="F26">
        <v>0.4</v>
      </c>
      <c r="G26">
        <v>0.1</v>
      </c>
      <c r="H26">
        <v>0.1</v>
      </c>
      <c r="K26" t="s">
        <v>13</v>
      </c>
      <c r="L26">
        <v>0.0244948974278318</v>
      </c>
      <c r="M26">
        <v>0.058309518948453</v>
      </c>
      <c r="N26">
        <v>0.04</v>
      </c>
      <c r="O26">
        <v>0.124096736459908</v>
      </c>
      <c r="P26">
        <v>0.0244948974278318</v>
      </c>
      <c r="Q26">
        <v>0.0860232526704263</v>
      </c>
    </row>
    <row r="27" spans="2:17">
      <c r="B27" t="s">
        <v>14</v>
      </c>
      <c r="C27">
        <v>0</v>
      </c>
      <c r="D27">
        <v>0.1</v>
      </c>
      <c r="E27">
        <v>0.2</v>
      </c>
      <c r="F27">
        <v>0.1</v>
      </c>
      <c r="G27">
        <v>0.3</v>
      </c>
      <c r="H27">
        <v>0.3</v>
      </c>
      <c r="K27" t="s">
        <v>14</v>
      </c>
      <c r="L27">
        <v>0</v>
      </c>
      <c r="M27">
        <v>0.04</v>
      </c>
      <c r="N27">
        <v>0.04</v>
      </c>
      <c r="O27">
        <v>0.04</v>
      </c>
      <c r="P27">
        <v>0.0509901951359278</v>
      </c>
      <c r="Q27">
        <v>0.0489897948556636</v>
      </c>
    </row>
    <row r="28" spans="2:17">
      <c r="B28" t="s">
        <v>15</v>
      </c>
      <c r="C28">
        <v>0</v>
      </c>
      <c r="D28">
        <v>0</v>
      </c>
      <c r="E28">
        <v>0.2</v>
      </c>
      <c r="F28">
        <v>0.1</v>
      </c>
      <c r="G28">
        <v>0</v>
      </c>
      <c r="H28">
        <v>0.7</v>
      </c>
      <c r="K28" t="s">
        <v>15</v>
      </c>
      <c r="L28">
        <v>0</v>
      </c>
      <c r="M28">
        <v>0.058309518948453</v>
      </c>
      <c r="N28">
        <v>0.0374165738677394</v>
      </c>
      <c r="O28">
        <v>0.0244948974278318</v>
      </c>
      <c r="P28">
        <v>0.092736184954957</v>
      </c>
      <c r="Q28">
        <v>0.114017542509914</v>
      </c>
    </row>
    <row r="32" spans="2:8">
      <c r="B32" t="s">
        <v>4</v>
      </c>
      <c r="C32" t="s">
        <v>37</v>
      </c>
      <c r="D32" t="s">
        <v>38</v>
      </c>
      <c r="E32" t="s">
        <v>39</v>
      </c>
      <c r="F32" t="s">
        <v>13</v>
      </c>
      <c r="G32" t="s">
        <v>14</v>
      </c>
      <c r="H32" t="s">
        <v>15</v>
      </c>
    </row>
    <row r="33" spans="2:8">
      <c r="B33" t="s">
        <v>37</v>
      </c>
      <c r="C33">
        <v>0.5</v>
      </c>
      <c r="D33">
        <v>0.2</v>
      </c>
      <c r="E33">
        <v>0.2</v>
      </c>
      <c r="F33">
        <v>0.1</v>
      </c>
      <c r="G33">
        <v>0</v>
      </c>
      <c r="H33">
        <v>0</v>
      </c>
    </row>
    <row r="34" spans="2:8">
      <c r="B34" t="s">
        <v>38</v>
      </c>
      <c r="C34">
        <v>0.1</v>
      </c>
      <c r="D34">
        <v>0.4</v>
      </c>
      <c r="E34">
        <v>0.2</v>
      </c>
      <c r="F34">
        <v>0.1</v>
      </c>
      <c r="G34">
        <v>0</v>
      </c>
      <c r="H34">
        <v>0.2</v>
      </c>
    </row>
    <row r="35" spans="2:8">
      <c r="B35" t="s">
        <v>39</v>
      </c>
      <c r="C35">
        <v>0</v>
      </c>
      <c r="D35">
        <v>0.1</v>
      </c>
      <c r="E35">
        <v>0.2</v>
      </c>
      <c r="F35">
        <v>0.2</v>
      </c>
      <c r="G35">
        <v>0.2</v>
      </c>
      <c r="H35">
        <v>0.3</v>
      </c>
    </row>
    <row r="36" spans="2:8">
      <c r="B36" t="s">
        <v>13</v>
      </c>
      <c r="C36">
        <v>0</v>
      </c>
      <c r="D36">
        <v>0.1</v>
      </c>
      <c r="E36">
        <v>0</v>
      </c>
      <c r="F36">
        <v>0.6</v>
      </c>
      <c r="G36">
        <v>0.2</v>
      </c>
      <c r="H36">
        <v>0.1</v>
      </c>
    </row>
    <row r="37" spans="2:8">
      <c r="B37" t="s">
        <v>14</v>
      </c>
      <c r="C37">
        <v>0</v>
      </c>
      <c r="D37">
        <v>0</v>
      </c>
      <c r="E37">
        <v>0</v>
      </c>
      <c r="F37">
        <v>0.1</v>
      </c>
      <c r="G37">
        <v>0.6</v>
      </c>
      <c r="H37">
        <v>0.3</v>
      </c>
    </row>
    <row r="38" spans="2:8">
      <c r="B38" t="s">
        <v>15</v>
      </c>
      <c r="C38">
        <v>0</v>
      </c>
      <c r="D38">
        <v>0.1</v>
      </c>
      <c r="E38">
        <v>0.1</v>
      </c>
      <c r="F38">
        <v>0.1</v>
      </c>
      <c r="G38">
        <v>0.4</v>
      </c>
      <c r="H38">
        <v>0.3</v>
      </c>
    </row>
    <row r="42" spans="2:8">
      <c r="B42" t="s">
        <v>5</v>
      </c>
      <c r="C42" t="s">
        <v>37</v>
      </c>
      <c r="D42" t="s">
        <v>38</v>
      </c>
      <c r="E42" t="s">
        <v>39</v>
      </c>
      <c r="F42" t="s">
        <v>13</v>
      </c>
      <c r="G42" t="s">
        <v>14</v>
      </c>
      <c r="H42" t="s">
        <v>15</v>
      </c>
    </row>
    <row r="43" spans="2:8">
      <c r="B43" t="s">
        <v>37</v>
      </c>
      <c r="C43">
        <v>0.5</v>
      </c>
      <c r="D43">
        <v>0.4</v>
      </c>
      <c r="E43">
        <v>0</v>
      </c>
      <c r="F43">
        <v>0.1</v>
      </c>
      <c r="G43">
        <v>0</v>
      </c>
      <c r="H43">
        <v>0</v>
      </c>
    </row>
    <row r="44" spans="2:8">
      <c r="B44" t="s">
        <v>38</v>
      </c>
      <c r="C44">
        <v>0.2</v>
      </c>
      <c r="D44">
        <v>0.6</v>
      </c>
      <c r="E44">
        <v>0.1</v>
      </c>
      <c r="F44">
        <v>0</v>
      </c>
      <c r="G44">
        <v>0.1</v>
      </c>
      <c r="H44">
        <v>0</v>
      </c>
    </row>
    <row r="45" spans="2:8">
      <c r="B45" t="s">
        <v>39</v>
      </c>
      <c r="C45">
        <v>0</v>
      </c>
      <c r="D45">
        <v>0.3</v>
      </c>
      <c r="E45">
        <v>0.5</v>
      </c>
      <c r="F45">
        <v>0</v>
      </c>
      <c r="G45">
        <v>0</v>
      </c>
      <c r="H45">
        <v>0.2</v>
      </c>
    </row>
    <row r="46" spans="2:8">
      <c r="B46" t="s">
        <v>13</v>
      </c>
      <c r="C46">
        <v>0</v>
      </c>
      <c r="D46">
        <v>0</v>
      </c>
      <c r="E46">
        <v>0</v>
      </c>
      <c r="F46">
        <v>0.9</v>
      </c>
      <c r="G46">
        <v>0.1</v>
      </c>
      <c r="H46">
        <v>0</v>
      </c>
    </row>
    <row r="47" spans="2:8">
      <c r="B47" t="s">
        <v>14</v>
      </c>
      <c r="C47">
        <v>0</v>
      </c>
      <c r="D47">
        <v>0</v>
      </c>
      <c r="E47">
        <v>0</v>
      </c>
      <c r="F47">
        <v>0.3</v>
      </c>
      <c r="G47">
        <v>0.4</v>
      </c>
      <c r="H47">
        <v>0.3</v>
      </c>
    </row>
    <row r="48" spans="2:8">
      <c r="B48" t="s">
        <v>15</v>
      </c>
      <c r="C48">
        <v>0</v>
      </c>
      <c r="D48">
        <v>0</v>
      </c>
      <c r="E48">
        <v>0</v>
      </c>
      <c r="F48">
        <v>0</v>
      </c>
      <c r="G48">
        <v>0.2</v>
      </c>
      <c r="H48">
        <v>0.8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okalaptop</dc:creator>
  <cp:lastModifiedBy>okalaptop</cp:lastModifiedBy>
  <dcterms:created xsi:type="dcterms:W3CDTF">2022-11-07T03:02:00Z</dcterms:created>
  <dcterms:modified xsi:type="dcterms:W3CDTF">2024-02-11T17:22:18Z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233AF7C72E274D8C8A94EE4786F688B2_12</vt:lpwstr>
  </property>
  <property fmtid="{D5CDD505-2E9C-101B-9397-08002B2CF9AE}" pid="3" name="KSOProductBuildVer">
    <vt:lpwstr>1041-12.2.0.13412</vt:lpwstr>
  </property>
</Properties>
</file>