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1 неделя" sheetId="1" state="visible" r:id="rId1"/>
  </sheets>
  <externalReferences>
    <externalReference r:id="rId2"/>
    <externalReference r:id="rId3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#,##0.0_ ;[Red]\-#,##0.0\ "/>
  </numFmts>
  <fonts count="23">
    <font>
      <name val="Arial"/>
      <sz val="10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b val="1"/>
      <sz val="8"/>
    </font>
    <font>
      <name val="Arial"/>
      <charset val="204"/>
      <family val="2"/>
      <b val="1"/>
      <i val="1"/>
      <sz val="10"/>
    </font>
    <font>
      <name val="Arial"/>
      <charset val="204"/>
      <family val="2"/>
      <b val="1"/>
      <i val="1"/>
      <sz val="9"/>
    </font>
    <font>
      <name val="Arial"/>
      <charset val="204"/>
      <family val="2"/>
      <sz val="9"/>
    </font>
    <font>
      <name val="Arial"/>
      <charset val="204"/>
      <family val="2"/>
      <i val="1"/>
      <sz val="9"/>
    </font>
    <font>
      <name val="Arial"/>
      <charset val="204"/>
      <family val="2"/>
      <b val="1"/>
      <i val="1"/>
      <sz val="12"/>
    </font>
    <font>
      <name val="Arial"/>
      <charset val="204"/>
      <family val="2"/>
      <sz val="6"/>
    </font>
    <font>
      <name val="Arial"/>
      <charset val="204"/>
      <family val="2"/>
      <b val="1"/>
      <sz val="6"/>
    </font>
    <font>
      <name val="Arial"/>
      <charset val="204"/>
      <family val="2"/>
      <b val="1"/>
      <sz val="12"/>
    </font>
    <font>
      <name val="Arial"/>
      <charset val="204"/>
      <family val="2"/>
      <b val="1"/>
      <i val="1"/>
      <color indexed="17"/>
      <sz val="12"/>
    </font>
    <font>
      <name val="Arial"/>
      <charset val="204"/>
      <family val="2"/>
      <b val="1"/>
      <i val="1"/>
      <color indexed="17"/>
      <sz val="9"/>
    </font>
    <font>
      <name val="Arial"/>
      <charset val="204"/>
      <family val="2"/>
      <b val="1"/>
      <i val="1"/>
      <color indexed="17"/>
      <sz val="10"/>
    </font>
    <font>
      <name val="Times New Roman"/>
      <charset val="204"/>
      <family val="1"/>
      <b val="1"/>
      <sz val="9"/>
    </font>
    <font>
      <name val="Times New Roman"/>
      <charset val="204"/>
      <family val="1"/>
      <sz val="9"/>
    </font>
    <font>
      <name val="Arial"/>
      <charset val="204"/>
      <family val="2"/>
      <color theme="4"/>
      <sz val="10"/>
    </font>
    <font>
      <name val="Arial"/>
      <charset val="204"/>
      <family val="2"/>
      <b val="1"/>
      <color theme="4"/>
      <sz val="9"/>
    </font>
    <font>
      <name val="Arial"/>
      <charset val="204"/>
      <family val="2"/>
      <color theme="4"/>
      <sz val="9"/>
    </font>
    <font>
      <name val="Arial"/>
      <charset val="204"/>
      <family val="2"/>
      <b val="1"/>
      <i val="1"/>
      <color theme="4"/>
      <sz val="9"/>
    </font>
    <font>
      <name val="Arial"/>
      <charset val="204"/>
      <family val="2"/>
      <b val="1"/>
      <i val="1"/>
      <color theme="8" tint="-0.499984740745262"/>
      <sz val="8"/>
    </font>
    <font>
      <name val="Arial"/>
      <charset val="204"/>
      <family val="2"/>
      <b val="1"/>
      <i val="1"/>
      <color rgb="FF00B050"/>
      <sz val="9"/>
    </font>
  </fonts>
  <fills count="16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2">
    <xf numFmtId="0" fontId="0" fillId="0" borderId="0" pivotButton="0" quotePrefix="0" xfId="0"/>
    <xf numFmtId="164" fontId="5" fillId="2" borderId="1" applyAlignment="1" pivotButton="0" quotePrefix="0" xfId="0">
      <alignment horizontal="right"/>
    </xf>
    <xf numFmtId="164" fontId="5" fillId="3" borderId="2" applyAlignment="1" pivotButton="0" quotePrefix="0" xfId="0">
      <alignment horizontal="right"/>
    </xf>
    <xf numFmtId="164" fontId="5" fillId="4" borderId="3" applyAlignment="1" pivotButton="0" quotePrefix="0" xfId="0">
      <alignment horizontal="right"/>
    </xf>
    <xf numFmtId="164" fontId="5" fillId="4" borderId="4" applyAlignment="1" pivotButton="0" quotePrefix="0" xfId="0">
      <alignment horizontal="right"/>
    </xf>
    <xf numFmtId="164" fontId="5" fillId="4" borderId="5" applyAlignment="1" pivotButton="0" quotePrefix="0" xfId="0">
      <alignment horizontal="right"/>
    </xf>
    <xf numFmtId="164" fontId="5" fillId="4" borderId="0" applyAlignment="1" pivotButton="0" quotePrefix="0" xfId="0">
      <alignment horizontal="right"/>
    </xf>
    <xf numFmtId="0" fontId="6" fillId="4" borderId="1" applyAlignment="1" pivotButton="0" quotePrefix="0" xfId="0">
      <alignment horizontal="center"/>
    </xf>
    <xf numFmtId="164" fontId="6" fillId="4" borderId="1" applyAlignment="1" pivotButton="0" quotePrefix="0" xfId="0">
      <alignment horizontal="right"/>
    </xf>
    <xf numFmtId="0" fontId="0" fillId="4" borderId="0" pivotButton="0" quotePrefix="0" xfId="0"/>
    <xf numFmtId="0" fontId="6" fillId="4" borderId="1" pivotButton="0" quotePrefix="0" xfId="0"/>
    <xf numFmtId="164" fontId="6" fillId="4" borderId="6" applyAlignment="1" pivotButton="0" quotePrefix="0" xfId="0">
      <alignment horizontal="right"/>
    </xf>
    <xf numFmtId="0" fontId="8" fillId="4" borderId="0" pivotButton="0" quotePrefix="0" xfId="0"/>
    <xf numFmtId="0" fontId="5" fillId="4" borderId="7" applyAlignment="1" pivotButton="0" quotePrefix="0" xfId="0">
      <alignment horizontal="center"/>
    </xf>
    <xf numFmtId="164" fontId="5" fillId="4" borderId="6" applyAlignment="1" pivotButton="0" quotePrefix="0" xfId="0">
      <alignment horizontal="right"/>
    </xf>
    <xf numFmtId="164" fontId="6" fillId="3" borderId="8" applyAlignment="1" pivotButton="0" quotePrefix="0" xfId="0">
      <alignment horizontal="right"/>
    </xf>
    <xf numFmtId="164" fontId="6" fillId="4" borderId="9" applyAlignment="1" pivotButton="0" quotePrefix="0" xfId="0">
      <alignment horizontal="right"/>
    </xf>
    <xf numFmtId="0" fontId="7" fillId="0" borderId="10" pivotButton="0" quotePrefix="0" xfId="0"/>
    <xf numFmtId="0" fontId="7" fillId="0" borderId="11" pivotButton="0" quotePrefix="0" xfId="0"/>
    <xf numFmtId="14" fontId="7" fillId="4" borderId="14" applyAlignment="1" pivotButton="0" quotePrefix="0" xfId="0">
      <alignment horizontal="left"/>
    </xf>
    <xf numFmtId="0" fontId="7" fillId="0" borderId="13" pivotButton="0" quotePrefix="0" xfId="0"/>
    <xf numFmtId="164" fontId="5" fillId="2" borderId="9" applyAlignment="1" pivotButton="0" quotePrefix="0" xfId="0">
      <alignment horizontal="right"/>
    </xf>
    <xf numFmtId="0" fontId="2" fillId="4" borderId="0" pivotButton="0" quotePrefix="0" xfId="0"/>
    <xf numFmtId="0" fontId="2" fillId="4" borderId="4" pivotButton="0" quotePrefix="0" xfId="0"/>
    <xf numFmtId="0" fontId="2" fillId="4" borderId="15" pivotButton="0" quotePrefix="0" xfId="0"/>
    <xf numFmtId="0" fontId="6" fillId="0" borderId="1" applyAlignment="1" pivotButton="0" quotePrefix="0" xfId="0">
      <alignment horizontal="right"/>
    </xf>
    <xf numFmtId="0" fontId="5" fillId="4" borderId="16" pivotButton="0" quotePrefix="0" xfId="0"/>
    <xf numFmtId="0" fontId="7" fillId="4" borderId="12" applyAlignment="1" pivotButton="0" quotePrefix="0" xfId="0">
      <alignment horizontal="right"/>
    </xf>
    <xf numFmtId="0" fontId="7" fillId="0" borderId="12" applyAlignment="1" pivotButton="0" quotePrefix="0" xfId="0">
      <alignment horizontal="right"/>
    </xf>
    <xf numFmtId="0" fontId="5" fillId="0" borderId="16" pivotButton="0" quotePrefix="0" xfId="0"/>
    <xf numFmtId="0" fontId="7" fillId="0" borderId="17" applyAlignment="1" pivotButton="0" quotePrefix="0" xfId="0">
      <alignment horizontal="right"/>
    </xf>
    <xf numFmtId="164" fontId="5" fillId="4" borderId="18" applyAlignment="1" pivotButton="0" quotePrefix="0" xfId="0">
      <alignment horizontal="right"/>
    </xf>
    <xf numFmtId="164" fontId="6" fillId="4" borderId="18" applyAlignment="1" pivotButton="0" quotePrefix="0" xfId="0">
      <alignment horizontal="right"/>
    </xf>
    <xf numFmtId="0" fontId="6" fillId="4" borderId="1" applyAlignment="1" pivotButton="0" quotePrefix="0" xfId="0">
      <alignment horizontal="right"/>
    </xf>
    <xf numFmtId="0" fontId="3" fillId="4" borderId="19" applyAlignment="1" pivotButton="0" quotePrefix="0" xfId="0">
      <alignment textRotation="255"/>
    </xf>
    <xf numFmtId="0" fontId="3" fillId="4" borderId="20" applyAlignment="1" pivotButton="0" quotePrefix="0" xfId="0">
      <alignment textRotation="255"/>
    </xf>
    <xf numFmtId="0" fontId="3" fillId="4" borderId="21" applyAlignment="1" pivotButton="0" quotePrefix="0" xfId="0">
      <alignment textRotation="255"/>
    </xf>
    <xf numFmtId="0" fontId="1" fillId="4" borderId="0" pivotButton="0" quotePrefix="0" xfId="0"/>
    <xf numFmtId="164" fontId="5" fillId="5" borderId="1" applyAlignment="1" pivotButton="0" quotePrefix="0" xfId="0">
      <alignment horizontal="right"/>
    </xf>
    <xf numFmtId="164" fontId="5" fillId="5" borderId="1" pivotButton="0" quotePrefix="0" xfId="0"/>
    <xf numFmtId="164" fontId="7" fillId="5" borderId="1" applyAlignment="1" pivotButton="0" quotePrefix="0" xfId="0">
      <alignment horizontal="right"/>
    </xf>
    <xf numFmtId="164" fontId="2" fillId="6" borderId="1" applyAlignment="1" pivotButton="0" quotePrefix="0" xfId="0">
      <alignment horizontal="right"/>
    </xf>
    <xf numFmtId="164" fontId="7" fillId="4" borderId="12" applyAlignment="1" pivotButton="0" quotePrefix="0" xfId="0">
      <alignment horizontal="right"/>
    </xf>
    <xf numFmtId="164" fontId="2" fillId="7" borderId="1" applyAlignment="1" pivotButton="0" quotePrefix="0" xfId="0">
      <alignment horizontal="right"/>
    </xf>
    <xf numFmtId="164" fontId="5" fillId="5" borderId="6" applyAlignment="1" pivotButton="0" quotePrefix="0" xfId="0">
      <alignment horizontal="right"/>
    </xf>
    <xf numFmtId="0" fontId="12" fillId="4" borderId="0" applyAlignment="1" pivotButton="0" quotePrefix="0" xfId="0">
      <alignment horizontal="right"/>
    </xf>
    <xf numFmtId="0" fontId="13" fillId="4" borderId="7" applyAlignment="1" pivotButton="0" quotePrefix="0" xfId="0">
      <alignment horizontal="center"/>
    </xf>
    <xf numFmtId="164" fontId="13" fillId="4" borderId="6" applyAlignment="1" pivotButton="0" quotePrefix="0" xfId="0">
      <alignment horizontal="right"/>
    </xf>
    <xf numFmtId="164" fontId="13" fillId="4" borderId="18" applyAlignment="1" pivotButton="0" quotePrefix="0" xfId="0">
      <alignment horizontal="right"/>
    </xf>
    <xf numFmtId="164" fontId="13" fillId="2" borderId="9" applyAlignment="1" pivotButton="0" quotePrefix="0" xfId="0">
      <alignment horizontal="right"/>
    </xf>
    <xf numFmtId="164" fontId="13" fillId="4" borderId="12" applyAlignment="1" pivotButton="0" quotePrefix="0" xfId="0">
      <alignment horizontal="right"/>
    </xf>
    <xf numFmtId="164" fontId="13" fillId="3" borderId="2" applyAlignment="1" pivotButton="0" quotePrefix="0" xfId="0">
      <alignment horizontal="right"/>
    </xf>
    <xf numFmtId="164" fontId="13" fillId="4" borderId="5" applyAlignment="1" pivotButton="0" quotePrefix="0" xfId="0">
      <alignment horizontal="right"/>
    </xf>
    <xf numFmtId="164" fontId="13" fillId="4" borderId="0" applyAlignment="1" pivotButton="0" quotePrefix="0" xfId="0">
      <alignment horizontal="right"/>
    </xf>
    <xf numFmtId="164" fontId="13" fillId="6" borderId="6" applyAlignment="1" pivotButton="0" quotePrefix="0" xfId="0">
      <alignment horizontal="right"/>
    </xf>
    <xf numFmtId="0" fontId="14" fillId="4" borderId="0" applyAlignment="1" pivotButton="0" quotePrefix="0" xfId="0">
      <alignment horizontal="center"/>
    </xf>
    <xf numFmtId="164" fontId="5" fillId="4" borderId="22" applyAlignment="1" pivotButton="0" quotePrefix="0" xfId="0">
      <alignment horizontal="right"/>
    </xf>
    <xf numFmtId="164" fontId="6" fillId="4" borderId="22" applyAlignment="1" pivotButton="0" quotePrefix="0" xfId="0">
      <alignment horizontal="right"/>
    </xf>
    <xf numFmtId="164" fontId="6" fillId="4" borderId="23" applyAlignment="1" pivotButton="0" quotePrefix="0" xfId="0">
      <alignment horizontal="right"/>
    </xf>
    <xf numFmtId="164" fontId="6" fillId="4" borderId="10" applyAlignment="1" pivotButton="0" quotePrefix="0" xfId="0">
      <alignment horizontal="right"/>
    </xf>
    <xf numFmtId="164" fontId="6" fillId="4" borderId="24" applyAlignment="1" pivotButton="0" quotePrefix="0" xfId="0">
      <alignment horizontal="right"/>
    </xf>
    <xf numFmtId="164" fontId="13" fillId="5" borderId="6" applyAlignment="1" pivotButton="0" quotePrefix="0" xfId="0">
      <alignment horizontal="right"/>
    </xf>
    <xf numFmtId="164" fontId="6" fillId="4" borderId="25" applyAlignment="1" pivotButton="0" quotePrefix="0" xfId="0">
      <alignment horizontal="right"/>
    </xf>
    <xf numFmtId="0" fontId="4" fillId="4" borderId="0" applyAlignment="1" pivotButton="0" quotePrefix="0" xfId="0">
      <alignment horizontal="center"/>
    </xf>
    <xf numFmtId="0" fontId="4" fillId="4" borderId="0" pivotButton="0" quotePrefix="0" xfId="0"/>
    <xf numFmtId="164" fontId="5" fillId="4" borderId="1" applyAlignment="1" pivotButton="0" quotePrefix="0" xfId="0">
      <alignment horizontal="right"/>
    </xf>
    <xf numFmtId="0" fontId="2" fillId="4" borderId="6" pivotButton="0" quotePrefix="0" xfId="0"/>
    <xf numFmtId="0" fontId="2" fillId="4" borderId="1" applyAlignment="1" pivotButton="0" quotePrefix="0" xfId="0">
      <alignment horizontal="center"/>
    </xf>
    <xf numFmtId="0" fontId="6" fillId="4" borderId="12" applyAlignment="1" pivotButton="0" quotePrefix="0" xfId="0">
      <alignment horizontal="left"/>
    </xf>
    <xf numFmtId="164" fontId="15" fillId="4" borderId="1" applyAlignment="1" pivotButton="0" quotePrefix="0" xfId="0">
      <alignment horizontal="right"/>
    </xf>
    <xf numFmtId="164" fontId="16" fillId="4" borderId="1" applyAlignment="1" pivotButton="0" quotePrefix="0" xfId="0">
      <alignment horizontal="right"/>
    </xf>
    <xf numFmtId="164" fontId="2" fillId="5" borderId="1" applyAlignment="1" pivotButton="0" quotePrefix="0" xfId="0">
      <alignment horizontal="right"/>
    </xf>
    <xf numFmtId="164" fontId="15" fillId="5" borderId="1" applyAlignment="1" pivotButton="0" quotePrefix="0" xfId="0">
      <alignment horizontal="right"/>
    </xf>
    <xf numFmtId="0" fontId="2" fillId="4" borderId="10" applyAlignment="1" pivotButton="0" quotePrefix="0" xfId="0">
      <alignment horizontal="left"/>
    </xf>
    <xf numFmtId="164" fontId="2" fillId="4" borderId="1" applyAlignment="1" pivotButton="0" quotePrefix="0" xfId="0">
      <alignment horizontal="right"/>
    </xf>
    <xf numFmtId="164" fontId="5" fillId="8" borderId="1" applyAlignment="1" pivotButton="0" quotePrefix="0" xfId="0">
      <alignment horizontal="right"/>
    </xf>
    <xf numFmtId="164" fontId="2" fillId="8" borderId="6" applyAlignment="1" pivotButton="0" quotePrefix="0" xfId="0">
      <alignment horizontal="right"/>
    </xf>
    <xf numFmtId="164" fontId="6" fillId="8" borderId="1" applyAlignment="1" pivotButton="0" quotePrefix="0" xfId="0">
      <alignment horizontal="right"/>
    </xf>
    <xf numFmtId="164" fontId="5" fillId="8" borderId="6" applyAlignment="1" pivotButton="0" quotePrefix="0" xfId="0">
      <alignment horizontal="right"/>
    </xf>
    <xf numFmtId="164" fontId="5" fillId="8" borderId="18" applyAlignment="1" pivotButton="0" quotePrefix="0" xfId="0">
      <alignment horizontal="right"/>
    </xf>
    <xf numFmtId="164" fontId="5" fillId="8" borderId="9" applyAlignment="1" pivotButton="0" quotePrefix="0" xfId="0">
      <alignment horizontal="right"/>
    </xf>
    <xf numFmtId="164" fontId="5" fillId="8" borderId="22" applyAlignment="1" pivotButton="0" quotePrefix="0" xfId="0">
      <alignment horizontal="right"/>
    </xf>
    <xf numFmtId="164" fontId="6" fillId="8" borderId="22" applyAlignment="1" pivotButton="0" quotePrefix="0" xfId="0">
      <alignment horizontal="right"/>
    </xf>
    <xf numFmtId="164" fontId="6" fillId="8" borderId="23" applyAlignment="1" pivotButton="0" quotePrefix="0" xfId="0">
      <alignment horizontal="right"/>
    </xf>
    <xf numFmtId="164" fontId="13" fillId="9" borderId="6" applyAlignment="1" pivotButton="0" quotePrefix="0" xfId="0">
      <alignment horizontal="right"/>
    </xf>
    <xf numFmtId="164" fontId="5" fillId="6" borderId="6" applyAlignment="1" pivotButton="0" quotePrefix="0" xfId="0">
      <alignment horizontal="right"/>
    </xf>
    <xf numFmtId="0" fontId="17" fillId="4" borderId="0" pivotButton="0" quotePrefix="0" xfId="0"/>
    <xf numFmtId="0" fontId="18" fillId="4" borderId="7" pivotButton="0" quotePrefix="0" xfId="0"/>
    <xf numFmtId="164" fontId="19" fillId="4" borderId="6" pivotButton="0" quotePrefix="0" xfId="0"/>
    <xf numFmtId="164" fontId="19" fillId="4" borderId="18" pivotButton="0" quotePrefix="0" xfId="0"/>
    <xf numFmtId="164" fontId="20" fillId="7" borderId="1" applyAlignment="1" pivotButton="0" quotePrefix="0" xfId="0">
      <alignment horizontal="right"/>
    </xf>
    <xf numFmtId="164" fontId="5" fillId="10" borderId="1" applyAlignment="1" pivotButton="0" quotePrefix="0" xfId="0">
      <alignment horizontal="right"/>
    </xf>
    <xf numFmtId="164" fontId="5" fillId="12" borderId="1" applyAlignment="1" pivotButton="0" quotePrefix="0" xfId="0">
      <alignment horizontal="right"/>
    </xf>
    <xf numFmtId="164" fontId="13" fillId="12" borderId="6" applyAlignment="1" pivotButton="0" quotePrefix="0" xfId="0">
      <alignment horizontal="right"/>
    </xf>
    <xf numFmtId="164" fontId="2" fillId="9" borderId="1" applyAlignment="1" pivotButton="0" quotePrefix="0" xfId="0">
      <alignment horizontal="right"/>
    </xf>
    <xf numFmtId="164" fontId="6" fillId="10" borderId="1" applyAlignment="1" pivotButton="0" quotePrefix="0" xfId="0">
      <alignment horizontal="right"/>
    </xf>
    <xf numFmtId="164" fontId="5" fillId="12" borderId="6" applyAlignment="1" pivotButton="0" quotePrefix="0" xfId="0">
      <alignment horizontal="right"/>
    </xf>
    <xf numFmtId="164" fontId="2" fillId="11" borderId="1" applyAlignment="1" pivotButton="0" quotePrefix="0" xfId="0">
      <alignment horizontal="right"/>
    </xf>
    <xf numFmtId="164" fontId="6" fillId="4" borderId="12" applyAlignment="1" pivotButton="0" quotePrefix="0" xfId="0">
      <alignment horizontal="right"/>
    </xf>
    <xf numFmtId="164" fontId="2" fillId="12" borderId="1" applyAlignment="1" pivotButton="0" quotePrefix="0" xfId="0">
      <alignment horizontal="right"/>
    </xf>
    <xf numFmtId="164" fontId="5" fillId="9" borderId="6" applyAlignment="1" pivotButton="0" quotePrefix="0" xfId="0">
      <alignment horizontal="right"/>
    </xf>
    <xf numFmtId="164" fontId="5" fillId="9" borderId="1" applyAlignment="1" pivotButton="0" quotePrefix="0" xfId="0">
      <alignment horizontal="right"/>
    </xf>
    <xf numFmtId="164" fontId="1" fillId="13" borderId="12" pivotButton="0" quotePrefix="0" xfId="0"/>
    <xf numFmtId="164" fontId="13" fillId="14" borderId="6" applyAlignment="1" pivotButton="0" quotePrefix="0" xfId="0">
      <alignment horizontal="right"/>
    </xf>
    <xf numFmtId="165" fontId="2" fillId="7" borderId="1" applyAlignment="1" pivotButton="0" quotePrefix="0" xfId="0">
      <alignment horizontal="right"/>
    </xf>
    <xf numFmtId="164" fontId="5" fillId="8" borderId="23" applyAlignment="1" pivotButton="0" quotePrefix="0" xfId="0">
      <alignment horizontal="right"/>
    </xf>
    <xf numFmtId="164" fontId="5" fillId="8" borderId="10" applyAlignment="1" pivotButton="0" quotePrefix="0" xfId="0">
      <alignment horizontal="right"/>
    </xf>
    <xf numFmtId="164" fontId="5" fillId="8" borderId="29" applyAlignment="1" pivotButton="0" quotePrefix="0" xfId="0">
      <alignment horizontal="right"/>
    </xf>
    <xf numFmtId="164" fontId="4" fillId="13" borderId="30" applyAlignment="1" pivotButton="0" quotePrefix="0" xfId="0">
      <alignment horizontal="center"/>
    </xf>
    <xf numFmtId="164" fontId="20" fillId="13" borderId="32" applyAlignment="1" pivotButton="0" quotePrefix="0" xfId="0">
      <alignment horizontal="right"/>
    </xf>
    <xf numFmtId="164" fontId="22" fillId="5" borderId="1" applyAlignment="1" pivotButton="0" quotePrefix="0" xfId="0">
      <alignment horizontal="right"/>
    </xf>
    <xf numFmtId="164" fontId="2" fillId="15" borderId="6" applyAlignment="1" pivotButton="0" quotePrefix="0" xfId="0">
      <alignment horizontal="right"/>
    </xf>
    <xf numFmtId="22" fontId="21" fillId="4" borderId="0" pivotButton="0" quotePrefix="0" xfId="0"/>
    <xf numFmtId="164" fontId="5" fillId="13" borderId="1" applyAlignment="1" pivotButton="0" quotePrefix="0" xfId="0">
      <alignment horizontal="right"/>
    </xf>
    <xf numFmtId="164" fontId="5" fillId="4" borderId="12" applyAlignment="1" pivotButton="0" quotePrefix="0" xfId="0">
      <alignment horizontal="right"/>
    </xf>
    <xf numFmtId="164" fontId="2" fillId="4" borderId="9" pivotButton="0" quotePrefix="0" xfId="0"/>
    <xf numFmtId="164" fontId="2" fillId="4" borderId="6" pivotButton="0" quotePrefix="0" xfId="0"/>
    <xf numFmtId="0" fontId="8" fillId="4" borderId="0" applyAlignment="1" pivotButton="0" quotePrefix="0" xfId="0">
      <alignment horizontal="center"/>
    </xf>
    <xf numFmtId="0" fontId="2" fillId="4" borderId="6" applyAlignment="1" pivotButton="0" quotePrefix="0" xfId="0">
      <alignment horizontal="center"/>
    </xf>
    <xf numFmtId="0" fontId="8" fillId="4" borderId="0" applyAlignment="1" pivotButton="0" quotePrefix="0" xfId="0">
      <alignment horizontal="right"/>
    </xf>
    <xf numFmtId="0" fontId="0" fillId="0" borderId="15" pivotButton="0" quotePrefix="0" xfId="0"/>
    <xf numFmtId="0" fontId="11" fillId="4" borderId="4" applyAlignment="1" pivotButton="0" quotePrefix="0" xfId="0">
      <alignment horizontal="center"/>
    </xf>
    <xf numFmtId="0" fontId="5" fillId="5" borderId="1" applyAlignment="1" pivotButton="0" quotePrefix="0" xfId="0">
      <alignment horizontal="left"/>
    </xf>
    <xf numFmtId="0" fontId="0" fillId="0" borderId="12" pivotButton="0" quotePrefix="0" xfId="0"/>
    <xf numFmtId="0" fontId="2" fillId="12" borderId="1" applyAlignment="1" pivotButton="0" quotePrefix="0" xfId="0">
      <alignment horizontal="right"/>
    </xf>
    <xf numFmtId="0" fontId="2" fillId="5" borderId="1" applyAlignment="1" pivotButton="0" quotePrefix="0" xfId="0">
      <alignment horizontal="left"/>
    </xf>
    <xf numFmtId="0" fontId="10" fillId="4" borderId="28" applyAlignment="1" pivotButton="0" quotePrefix="0" xfId="0">
      <alignment horizontal="center" textRotation="255"/>
    </xf>
    <xf numFmtId="0" fontId="0" fillId="0" borderId="28" pivotButton="0" quotePrefix="0" xfId="0"/>
    <xf numFmtId="0" fontId="5" fillId="3" borderId="7" applyAlignment="1" pivotButton="0" quotePrefix="0" xfId="0">
      <alignment horizontal="center"/>
    </xf>
    <xf numFmtId="0" fontId="0" fillId="0" borderId="27" pivotButton="0" quotePrefix="0" xfId="0"/>
    <xf numFmtId="0" fontId="1" fillId="13" borderId="31" applyAlignment="1" pivotButton="0" quotePrefix="0" xfId="0">
      <alignment horizontal="right"/>
    </xf>
    <xf numFmtId="0" fontId="0" fillId="0" borderId="33" pivotButton="0" quotePrefix="0" xfId="0"/>
    <xf numFmtId="0" fontId="1" fillId="13" borderId="10" applyAlignment="1" pivotButton="0" quotePrefix="0" xfId="0">
      <alignment horizontal="center"/>
    </xf>
    <xf numFmtId="0" fontId="0" fillId="0" borderId="11" pivotButton="0" quotePrefix="0" xfId="0"/>
    <xf numFmtId="164" fontId="2" fillId="6" borderId="1" applyAlignment="1" pivotButton="0" quotePrefix="0" xfId="0">
      <alignment horizontal="center"/>
    </xf>
    <xf numFmtId="0" fontId="0" fillId="0" borderId="6" pivotButton="0" quotePrefix="0" xfId="0"/>
    <xf numFmtId="0" fontId="2" fillId="4" borderId="1" applyAlignment="1" pivotButton="0" quotePrefix="0" xfId="0">
      <alignment horizontal="center"/>
    </xf>
    <xf numFmtId="0" fontId="5" fillId="9" borderId="1" applyAlignment="1" pivotButton="0" quotePrefix="0" xfId="0">
      <alignment horizontal="left"/>
    </xf>
    <xf numFmtId="0" fontId="2" fillId="2" borderId="1" applyAlignment="1" pivotButton="0" quotePrefix="0" xfId="0">
      <alignment horizontal="right"/>
    </xf>
    <xf numFmtId="164" fontId="2" fillId="6" borderId="1" applyAlignment="1" pivotButton="0" quotePrefix="0" xfId="0">
      <alignment horizontal="right"/>
    </xf>
    <xf numFmtId="0" fontId="0" fillId="0" borderId="26" pivotButton="0" quotePrefix="0" xfId="0"/>
    <xf numFmtId="0" fontId="8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0" fontId="11" fillId="4" borderId="7" applyAlignment="1" pivotButton="0" quotePrefix="0" xfId="0">
      <alignment horizontal="center"/>
    </xf>
    <xf numFmtId="0" fontId="9" fillId="7" borderId="6" applyAlignment="1" pivotButton="0" quotePrefix="0" xfId="0">
      <alignment horizontal="center" textRotation="255"/>
    </xf>
    <xf numFmtId="164" fontId="5" fillId="10" borderId="1" applyAlignment="1" pivotButton="0" quotePrefix="0" xfId="0">
      <alignment horizontal="center"/>
    </xf>
    <xf numFmtId="0" fontId="11" fillId="4" borderId="34" applyAlignment="1" pivotButton="0" quotePrefix="0" xfId="0">
      <alignment horizontal="center"/>
    </xf>
    <xf numFmtId="0" fontId="0" fillId="0" borderId="15" pivotButton="0" quotePrefix="0" xfId="0"/>
    <xf numFmtId="22" fontId="21" fillId="4" borderId="0" applyAlignment="1" pivotButton="0" quotePrefix="0" xfId="0">
      <alignment horizontal="center"/>
    </xf>
    <xf numFmtId="0" fontId="5" fillId="2" borderId="19" applyAlignment="1" pivotButton="0" quotePrefix="0" xfId="0">
      <alignment horizontal="right"/>
    </xf>
    <xf numFmtId="0" fontId="8" fillId="4" borderId="0" applyAlignment="1" pivotButton="0" quotePrefix="0" xfId="0">
      <alignment horizontal="right"/>
    </xf>
    <xf numFmtId="0" fontId="14" fillId="4" borderId="0" applyAlignment="1" pivotButton="0" quotePrefix="0" xfId="0">
      <alignment horizont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externalLink" Target="/xl/externalLinks/externalLink2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Documents%20and%20Settings\3070079\&#1056;&#1072;&#1073;&#1086;&#1095;&#1080;&#1081;%20&#1089;&#1090;&#1086;&#1083;\&#1058;&#1048;&#1052;&#1059;&#1056;2021\&#1055;&#1054;%20&#1052;&#1045;&#1057;&#1071;&#1062;&#1040;&#1052;\&#1072;&#1074;&#1075;&#1091;&#1089;&#109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\2024\&#1055;&#1086;%20&#1084;&#1077;&#1089;&#1103;&#1094;&#1072;&#1084;\&#1089;&#1077;&#1085;&#1090;&#1103;&#1073;&#1088;&#1100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1 неделя"/>
      <sheetName val="2 неделя"/>
      <sheetName val="3 неделя"/>
      <sheetName val="4 неделя"/>
      <sheetName val="5 неделя"/>
      <sheetName val="Итог"/>
    </sheetNames>
    <sheetDataSet>
      <sheetData sheetId="0"/>
      <sheetData sheetId="1"/>
      <sheetData sheetId="2"/>
      <sheetData sheetId="3"/>
      <sheetData sheetId="4"/>
      <sheetData sheetId="5">
        <row r="27">
          <cell r="E27">
            <v>0</v>
          </cell>
        </row>
        <row r="72">
          <cell r="E72">
            <v>0</v>
          </cell>
        </row>
      </sheetData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1 неделя"/>
      <sheetName val="2 неделя"/>
      <sheetName val="3 неделя"/>
      <sheetName val="4 неделя"/>
      <sheetName val="5 неделя"/>
      <sheetName val="Итог"/>
    </sheetNames>
    <sheetDataSet>
      <sheetData sheetId="0"/>
      <sheetData sheetId="1"/>
      <sheetData sheetId="2"/>
      <sheetData sheetId="3"/>
      <sheetData sheetId="4"/>
      <sheetData sheetId="5">
        <row r="72">
          <cell r="E7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89"/>
  <sheetViews>
    <sheetView tabSelected="1" zoomScale="90" workbookViewId="0">
      <selection activeCell="A22" sqref="A22:XFD22"/>
    </sheetView>
  </sheetViews>
  <sheetFormatPr baseColWidth="8" defaultColWidth="9.140625" defaultRowHeight="12.75" outlineLevelRow="2"/>
  <cols>
    <col width="3" bestFit="1" customWidth="1" style="9" min="1" max="1"/>
    <col width="4.28515625" customWidth="1" style="9" min="2" max="2"/>
    <col width="36.5703125" customWidth="1" style="9" min="3" max="3"/>
    <col width="13.42578125" customWidth="1" style="142" min="4" max="4"/>
    <col width="13" customWidth="1" style="151" min="5" max="5"/>
    <col width="10.28515625" customWidth="1" style="142" min="6" max="6"/>
    <col width="10.5703125" customWidth="1" style="142" min="7" max="7"/>
    <col width="10.85546875" customWidth="1" style="142" min="8" max="8"/>
    <col width="11.85546875" customWidth="1" style="142" min="9" max="9"/>
    <col width="10.28515625" customWidth="1" style="142" min="10" max="10"/>
    <col width="11.85546875" customWidth="1" style="142" min="11" max="11"/>
    <col width="12" customWidth="1" style="142" min="12" max="12"/>
    <col width="11.7109375" customWidth="1" style="142" min="13" max="13"/>
    <col width="12.140625" customWidth="1" style="142" min="14" max="14"/>
    <col width="12.42578125" customWidth="1" style="142" min="15" max="15"/>
    <col width="10.5703125" bestFit="1" customWidth="1" style="142" min="16" max="16"/>
    <col width="11.5703125" customWidth="1" style="142" min="17" max="17"/>
    <col width="12.140625" customWidth="1" style="142" min="18" max="18"/>
    <col width="10.42578125" customWidth="1" style="142" min="19" max="19"/>
    <col width="11.85546875" customWidth="1" style="142" min="20" max="20"/>
    <col width="13.5703125" customWidth="1" style="142" min="21" max="21"/>
    <col width="11.5703125" customWidth="1" style="86" min="22" max="22"/>
    <col hidden="1" width="9.140625" customWidth="1" style="9" min="23" max="23"/>
    <col width="9.140625" customWidth="1" style="9" min="24" max="24"/>
    <col width="9.140625" customWidth="1" style="9" min="25" max="16384"/>
  </cols>
  <sheetData>
    <row r="1" ht="15.6" customHeight="1">
      <c r="C1" s="150" t="inlineStr">
        <is>
          <t xml:space="preserve">Финансовые     потоки   </t>
        </is>
      </c>
      <c r="F1" s="141" t="n"/>
      <c r="H1" s="12" t="inlineStr">
        <is>
          <t>2021 год</t>
        </is>
      </c>
      <c r="I1" s="12" t="n"/>
      <c r="J1" s="12" t="n"/>
    </row>
    <row r="2" ht="15.6" customHeight="1">
      <c r="C2" s="150" t="n"/>
      <c r="D2" s="150" t="n"/>
      <c r="E2" s="150" t="n"/>
      <c r="F2" s="141" t="n"/>
      <c r="G2" s="141" t="n"/>
      <c r="H2" s="12" t="n"/>
      <c r="I2" s="12" t="n"/>
      <c r="J2" s="12" t="n"/>
      <c r="T2" s="148">
        <f>NOW()</f>
        <v/>
      </c>
      <c r="V2" s="112" t="n"/>
    </row>
    <row r="3" ht="16.15" customHeight="1" thickBot="1">
      <c r="C3" s="150" t="n"/>
      <c r="D3" s="150" t="n"/>
      <c r="E3" s="45" t="n"/>
      <c r="F3" s="141" t="n"/>
      <c r="G3" s="141" t="n"/>
      <c r="H3" s="12" t="n"/>
      <c r="I3" s="12" t="n"/>
      <c r="J3" s="12" t="n"/>
      <c r="AK3" s="9" t="inlineStr">
        <is>
          <t>план</t>
        </is>
      </c>
    </row>
    <row r="4" ht="16.15" customHeight="1" thickBot="1">
      <c r="B4" s="143" t="inlineStr">
        <is>
          <t>Приход</t>
        </is>
      </c>
      <c r="C4" s="129" t="n"/>
      <c r="D4" s="13" t="inlineStr">
        <is>
          <t>План</t>
        </is>
      </c>
      <c r="E4" s="46" t="inlineStr">
        <is>
          <t>Факт</t>
        </is>
      </c>
      <c r="F4" s="13" t="inlineStr">
        <is>
          <t>январь</t>
        </is>
      </c>
      <c r="G4" s="13" t="inlineStr">
        <is>
          <t>февраль</t>
        </is>
      </c>
      <c r="H4" s="13" t="inlineStr">
        <is>
          <t>март</t>
        </is>
      </c>
      <c r="I4" s="13" t="inlineStr">
        <is>
          <t>1 кв.</t>
        </is>
      </c>
      <c r="J4" s="13" t="inlineStr">
        <is>
          <t>апрель</t>
        </is>
      </c>
      <c r="K4" s="13" t="inlineStr">
        <is>
          <t>май</t>
        </is>
      </c>
      <c r="L4" s="13" t="inlineStr">
        <is>
          <t>июнь</t>
        </is>
      </c>
      <c r="M4" s="13" t="inlineStr">
        <is>
          <t>2 кв.</t>
        </is>
      </c>
      <c r="N4" s="13" t="inlineStr">
        <is>
          <t>июль</t>
        </is>
      </c>
      <c r="O4" s="13" t="inlineStr">
        <is>
          <t>август</t>
        </is>
      </c>
      <c r="P4" s="13" t="inlineStr">
        <is>
          <t>сентябрь</t>
        </is>
      </c>
      <c r="Q4" s="13" t="inlineStr">
        <is>
          <t>3 кв.</t>
        </is>
      </c>
      <c r="R4" s="13" t="inlineStr">
        <is>
          <t>октябрь</t>
        </is>
      </c>
      <c r="S4" s="13" t="inlineStr">
        <is>
          <t>ноябрь</t>
        </is>
      </c>
      <c r="T4" s="13" t="inlineStr">
        <is>
          <t>декабрь</t>
        </is>
      </c>
      <c r="U4" s="13" t="inlineStr">
        <is>
          <t>4 кв.</t>
        </is>
      </c>
      <c r="V4" s="87" t="n"/>
      <c r="AK4" s="9" t="n">
        <v>102645</v>
      </c>
      <c r="AO4" s="9" t="inlineStr">
        <is>
          <t>январь</t>
        </is>
      </c>
    </row>
    <row r="5" ht="13.5" customHeight="1">
      <c r="B5" s="36" t="n">
        <v>1</v>
      </c>
      <c r="C5" s="26" t="inlineStr">
        <is>
          <t>Агрегатная продукция, в т.ч.</t>
        </is>
      </c>
      <c r="D5" s="14">
        <f>SUM(D6:D8)</f>
        <v/>
      </c>
      <c r="E5" s="47">
        <f>I5+M5+Q5+U5</f>
        <v/>
      </c>
      <c r="F5" s="14" t="n">
        <v>26600</v>
      </c>
      <c r="G5" s="14" t="n">
        <v>26600</v>
      </c>
      <c r="H5" s="14" t="n">
        <v>26600</v>
      </c>
      <c r="I5" s="78">
        <f>F5+G5+H5</f>
        <v/>
      </c>
      <c r="J5" s="14" t="n">
        <v>26600</v>
      </c>
      <c r="K5" s="14" t="n">
        <v>26600</v>
      </c>
      <c r="L5" s="14" t="n">
        <v>26600</v>
      </c>
      <c r="M5" s="81">
        <f>SUM(J5:L5)</f>
        <v/>
      </c>
      <c r="N5" s="56" t="n">
        <v>26600</v>
      </c>
      <c r="O5" s="56" t="n">
        <v>26600</v>
      </c>
      <c r="P5" s="56" t="n">
        <v>26600</v>
      </c>
      <c r="Q5" s="81">
        <f>N5+O5+P5</f>
        <v/>
      </c>
      <c r="R5" s="56" t="n"/>
      <c r="S5" s="56" t="n">
        <v>26600</v>
      </c>
      <c r="T5" s="56" t="n">
        <v>26600</v>
      </c>
      <c r="U5" s="81">
        <f>SUM(R5:T5)</f>
        <v/>
      </c>
      <c r="V5" s="88" t="n"/>
      <c r="AK5" s="9" t="n">
        <v>283850</v>
      </c>
      <c r="AO5" s="9" t="inlineStr">
        <is>
          <t>февраль</t>
        </is>
      </c>
    </row>
    <row r="6" ht="13.5" customHeight="1">
      <c r="B6" s="34" t="n"/>
      <c r="C6" s="27" t="inlineStr">
        <is>
          <t>расчетный счет</t>
        </is>
      </c>
      <c r="D6" s="65" t="n"/>
      <c r="E6" s="47">
        <f>I6+M6+Q6+U6</f>
        <v/>
      </c>
      <c r="F6" s="11" t="n">
        <v>11000</v>
      </c>
      <c r="G6" s="11" t="n">
        <v>11000</v>
      </c>
      <c r="H6" s="11" t="n">
        <v>11000</v>
      </c>
      <c r="I6" s="78">
        <f>F6+G6+H6</f>
        <v/>
      </c>
      <c r="J6" s="11" t="n">
        <v>11000</v>
      </c>
      <c r="K6" s="11" t="n">
        <v>11000</v>
      </c>
      <c r="L6" s="11" t="n">
        <v>11000</v>
      </c>
      <c r="M6" s="81">
        <f>SUM(J6:L6)</f>
        <v/>
      </c>
      <c r="N6" s="57" t="n">
        <v>11000</v>
      </c>
      <c r="O6" s="57" t="n">
        <v>11000</v>
      </c>
      <c r="P6" s="57" t="n">
        <v>11000</v>
      </c>
      <c r="Q6" s="81">
        <f>N6+O6+P6</f>
        <v/>
      </c>
      <c r="R6" s="57" t="n"/>
      <c r="S6" s="57" t="n">
        <v>11000</v>
      </c>
      <c r="T6" s="57" t="n">
        <v>11000</v>
      </c>
      <c r="U6" s="81">
        <f>SUM(R6:T6)</f>
        <v/>
      </c>
      <c r="V6" s="88" t="n"/>
      <c r="AK6" s="9" t="n">
        <v>504070</v>
      </c>
      <c r="AO6" s="9" t="inlineStr">
        <is>
          <t>март</t>
        </is>
      </c>
    </row>
    <row r="7" ht="13.5" customHeight="1">
      <c r="B7" s="34" t="n"/>
      <c r="C7" s="28" t="inlineStr">
        <is>
          <t>спец. счета</t>
        </is>
      </c>
      <c r="D7" s="65" t="n"/>
      <c r="E7" s="47">
        <f>I7+M7+Q7+U7</f>
        <v/>
      </c>
      <c r="F7" s="11" t="n">
        <v>4825</v>
      </c>
      <c r="G7" s="11" t="n">
        <v>4825</v>
      </c>
      <c r="H7" s="11" t="n">
        <v>4825</v>
      </c>
      <c r="I7" s="78">
        <f>F7+G7+H7</f>
        <v/>
      </c>
      <c r="J7" s="11" t="n">
        <v>4825</v>
      </c>
      <c r="K7" s="11" t="n">
        <v>4825</v>
      </c>
      <c r="L7" s="11" t="n">
        <v>4825</v>
      </c>
      <c r="M7" s="106">
        <f>SUM(J7:L7)</f>
        <v/>
      </c>
      <c r="N7" s="57" t="n">
        <v>4825</v>
      </c>
      <c r="O7" s="57" t="n">
        <v>4825</v>
      </c>
      <c r="P7" s="57" t="n">
        <v>4825</v>
      </c>
      <c r="Q7" s="81">
        <f>N7+O7+P7</f>
        <v/>
      </c>
      <c r="R7" s="57" t="n"/>
      <c r="S7" s="57" t="n">
        <v>4825</v>
      </c>
      <c r="T7" s="57" t="n">
        <v>4825</v>
      </c>
      <c r="U7" s="81">
        <f>SUM(R7:T7)</f>
        <v/>
      </c>
      <c r="V7" s="88" t="n"/>
      <c r="AK7" s="9" t="n">
        <v>190415</v>
      </c>
      <c r="AO7" s="9" t="inlineStr">
        <is>
          <t>апрель</t>
        </is>
      </c>
    </row>
    <row r="8" ht="13.5" customHeight="1" thickBot="1">
      <c r="B8" s="35" t="n"/>
      <c r="C8" s="30" t="inlineStr">
        <is>
          <t>УФК л/с</t>
        </is>
      </c>
      <c r="D8" s="31" t="n"/>
      <c r="E8" s="48">
        <f>I8+M8+Q8+U8</f>
        <v/>
      </c>
      <c r="F8" s="11" t="n">
        <v>500</v>
      </c>
      <c r="G8" s="32" t="n">
        <v>500</v>
      </c>
      <c r="H8" s="32" t="n">
        <v>500</v>
      </c>
      <c r="I8" s="79">
        <f>F8+G8+H8</f>
        <v/>
      </c>
      <c r="J8" s="32" t="n">
        <v>500</v>
      </c>
      <c r="K8" s="32" t="n">
        <v>500</v>
      </c>
      <c r="L8" s="32" t="n">
        <v>500</v>
      </c>
      <c r="M8" s="107">
        <f>SUM(J8:L8)</f>
        <v/>
      </c>
      <c r="N8" s="58" t="n">
        <v>500</v>
      </c>
      <c r="O8" s="32" t="n">
        <v>500</v>
      </c>
      <c r="P8" s="32" t="n">
        <v>500</v>
      </c>
      <c r="Q8" s="81">
        <f>N8+O8+P8</f>
        <v/>
      </c>
      <c r="R8" s="32" t="n"/>
      <c r="S8" s="58" t="n">
        <v>500</v>
      </c>
      <c r="T8" s="58" t="n">
        <v>500</v>
      </c>
      <c r="U8" s="81">
        <f>SUM(R8:T8)</f>
        <v/>
      </c>
      <c r="V8" s="89" t="n"/>
      <c r="AK8" s="9" t="n">
        <v>293705</v>
      </c>
      <c r="AO8" s="9" t="inlineStr">
        <is>
          <t>май</t>
        </is>
      </c>
    </row>
    <row r="9" ht="13.5" customHeight="1">
      <c r="B9" s="36" t="n">
        <v>2</v>
      </c>
      <c r="C9" s="29" t="inlineStr">
        <is>
          <t>Услуги и прочие поступления, в т.ч.</t>
        </is>
      </c>
      <c r="D9" s="14">
        <f>SUM(D10:D12)</f>
        <v/>
      </c>
      <c r="E9" s="47">
        <f>I9+M9+Q9+U9</f>
        <v/>
      </c>
      <c r="F9" s="14" t="n">
        <v>2145</v>
      </c>
      <c r="G9" s="14" t="n">
        <v>2145</v>
      </c>
      <c r="H9" s="14" t="n">
        <v>2145</v>
      </c>
      <c r="I9" s="78">
        <f>F9+G9+H9</f>
        <v/>
      </c>
      <c r="J9" s="14" t="n">
        <v>2145</v>
      </c>
      <c r="K9" s="14" t="n">
        <v>2145</v>
      </c>
      <c r="L9" s="14" t="n">
        <v>2145</v>
      </c>
      <c r="M9" s="81">
        <f>SUM(J9:L9)</f>
        <v/>
      </c>
      <c r="N9" s="56" t="n">
        <v>2145</v>
      </c>
      <c r="O9" s="56" t="n">
        <v>2145</v>
      </c>
      <c r="P9" s="56" t="n">
        <v>2145</v>
      </c>
      <c r="Q9" s="81">
        <f>N9+O9+P9</f>
        <v/>
      </c>
      <c r="R9" s="56" t="n"/>
      <c r="S9" s="56" t="n">
        <v>2145</v>
      </c>
      <c r="T9" s="56" t="n">
        <v>2145</v>
      </c>
      <c r="U9" s="81">
        <f>SUM(R9:T9)</f>
        <v/>
      </c>
      <c r="V9" s="88" t="n"/>
      <c r="AK9" s="9" t="n">
        <v>387175</v>
      </c>
      <c r="AO9" s="9" t="inlineStr">
        <is>
          <t>июнь</t>
        </is>
      </c>
    </row>
    <row r="10" ht="13.5" customHeight="1">
      <c r="B10" s="34" t="n"/>
      <c r="C10" s="28" t="inlineStr">
        <is>
          <t>расчетный счет</t>
        </is>
      </c>
      <c r="D10" s="65" t="n"/>
      <c r="E10" s="47">
        <f>SUM(F10:N10)</f>
        <v/>
      </c>
      <c r="F10" s="11" t="n">
        <v>1945</v>
      </c>
      <c r="G10" s="11" t="n">
        <v>1945</v>
      </c>
      <c r="H10" s="11" t="n">
        <v>1945</v>
      </c>
      <c r="I10" s="78">
        <f>F10+G10+H10</f>
        <v/>
      </c>
      <c r="J10" s="11" t="n">
        <v>1945</v>
      </c>
      <c r="K10" s="11" t="n">
        <v>1945</v>
      </c>
      <c r="L10" s="11" t="n">
        <v>1945</v>
      </c>
      <c r="M10" s="81">
        <f>SUM(J10:L10)</f>
        <v/>
      </c>
      <c r="N10" s="57" t="n">
        <v>1945</v>
      </c>
      <c r="O10" s="57" t="n">
        <v>1945</v>
      </c>
      <c r="P10" s="57" t="n">
        <v>1945</v>
      </c>
      <c r="Q10" s="81">
        <f>N10+O10+P10</f>
        <v/>
      </c>
      <c r="R10" s="57" t="n"/>
      <c r="S10" s="57" t="n">
        <v>1945</v>
      </c>
      <c r="T10" s="57" t="n">
        <v>1945</v>
      </c>
      <c r="U10" s="81">
        <f>SUM(R10:T10)</f>
        <v/>
      </c>
      <c r="V10" s="88" t="n"/>
      <c r="AK10" s="9" t="n">
        <v>432000</v>
      </c>
      <c r="AO10" s="9" t="inlineStr">
        <is>
          <t>июль</t>
        </is>
      </c>
    </row>
    <row r="11" ht="13.5" customHeight="1">
      <c r="B11" s="34" t="n"/>
      <c r="C11" s="28" t="inlineStr">
        <is>
          <t>спец. счета</t>
        </is>
      </c>
      <c r="D11" s="65" t="n"/>
      <c r="E11" s="47">
        <f>SUM(F11:N11)</f>
        <v/>
      </c>
      <c r="F11" s="11" t="n">
        <v>200</v>
      </c>
      <c r="G11" s="11" t="n">
        <v>200</v>
      </c>
      <c r="H11" s="11" t="n">
        <v>200</v>
      </c>
      <c r="I11" s="78">
        <f>F11+G11+H11</f>
        <v/>
      </c>
      <c r="J11" s="11" t="n">
        <v>200</v>
      </c>
      <c r="K11" s="11" t="n">
        <v>200</v>
      </c>
      <c r="L11" s="11" t="n">
        <v>200</v>
      </c>
      <c r="M11" s="81">
        <f>SUM(J11:L11)</f>
        <v/>
      </c>
      <c r="N11" s="57" t="n">
        <v>200</v>
      </c>
      <c r="O11" s="57" t="n">
        <v>200</v>
      </c>
      <c r="P11" s="57" t="n">
        <v>200</v>
      </c>
      <c r="Q11" s="81">
        <f>N11+O11+P11</f>
        <v/>
      </c>
      <c r="R11" s="57" t="n"/>
      <c r="S11" s="57" t="n">
        <v>200</v>
      </c>
      <c r="T11" s="57" t="n">
        <v>200</v>
      </c>
      <c r="U11" s="81">
        <f>SUM(R11:T11)</f>
        <v/>
      </c>
      <c r="V11" s="88" t="n"/>
      <c r="AO11" s="9" t="inlineStr">
        <is>
          <t>август</t>
        </is>
      </c>
    </row>
    <row r="12" ht="13.5" customHeight="1" thickBot="1">
      <c r="B12" s="35" t="n"/>
      <c r="C12" s="30" t="inlineStr">
        <is>
          <t>УФК л/с</t>
        </is>
      </c>
      <c r="D12" s="31" t="n"/>
      <c r="E12" s="48">
        <f>SUM(F12:N12)</f>
        <v/>
      </c>
      <c r="F12" s="11" t="n">
        <v>0</v>
      </c>
      <c r="G12" s="32" t="n">
        <v>0</v>
      </c>
      <c r="H12" s="32" t="n">
        <v>0</v>
      </c>
      <c r="I12" s="79">
        <f>F12+G12+H12</f>
        <v/>
      </c>
      <c r="J12" s="32" t="n">
        <v>0</v>
      </c>
      <c r="K12" s="32" t="n">
        <v>0</v>
      </c>
      <c r="L12" s="32" t="n">
        <v>0</v>
      </c>
      <c r="M12" s="105">
        <f>SUM(J12:L12)</f>
        <v/>
      </c>
      <c r="N12" s="32" t="n">
        <v>0</v>
      </c>
      <c r="O12" s="32" t="n">
        <v>0</v>
      </c>
      <c r="P12" s="32" t="n">
        <v>0</v>
      </c>
      <c r="Q12" s="83" t="n"/>
      <c r="R12" s="32" t="n"/>
      <c r="S12" s="58" t="n">
        <v>0</v>
      </c>
      <c r="T12" s="58" t="n">
        <v>0</v>
      </c>
      <c r="U12" s="81">
        <f>SUM(R12:T12)</f>
        <v/>
      </c>
      <c r="V12" s="89" t="n"/>
      <c r="AO12" s="9" t="inlineStr">
        <is>
          <t>сентябрь</t>
        </is>
      </c>
    </row>
    <row r="13" ht="18" customHeight="1">
      <c r="B13" s="36" t="n">
        <v>3</v>
      </c>
      <c r="C13" s="29" t="inlineStr">
        <is>
          <t>Холодильная продукция</t>
        </is>
      </c>
      <c r="D13" s="14" t="n"/>
      <c r="E13" s="47">
        <f>I13+M13+Q13+U13</f>
        <v/>
      </c>
      <c r="F13" s="11" t="n">
        <v>1860</v>
      </c>
      <c r="G13" s="11" t="n">
        <v>1860</v>
      </c>
      <c r="H13" s="11" t="n">
        <v>1860</v>
      </c>
      <c r="I13" s="78">
        <f>F13+G13+H13</f>
        <v/>
      </c>
      <c r="J13" s="11" t="n">
        <v>1860</v>
      </c>
      <c r="K13" s="11" t="n">
        <v>1860</v>
      </c>
      <c r="L13" s="11" t="n">
        <v>1860</v>
      </c>
      <c r="M13" s="81">
        <f>SUM(J13:L13)</f>
        <v/>
      </c>
      <c r="N13" s="57" t="n">
        <v>1860</v>
      </c>
      <c r="O13" s="57" t="n">
        <v>1860</v>
      </c>
      <c r="P13" s="57" t="n">
        <v>1860</v>
      </c>
      <c r="Q13" s="82">
        <f>N13+O13+P13</f>
        <v/>
      </c>
      <c r="R13" s="57" t="n"/>
      <c r="S13" s="57" t="n">
        <v>1860</v>
      </c>
      <c r="T13" s="57" t="n">
        <v>1860</v>
      </c>
      <c r="U13" s="82">
        <f>SUM(R13:T13)</f>
        <v/>
      </c>
      <c r="V13" s="88" t="n"/>
      <c r="AO13" s="9" t="inlineStr">
        <is>
          <t>октябрь</t>
        </is>
      </c>
    </row>
    <row r="14" ht="13.5" customHeight="1">
      <c r="B14" s="149" t="inlineStr">
        <is>
          <t>ИТОГО:</t>
        </is>
      </c>
      <c r="C14" s="123" t="n"/>
      <c r="D14" s="21">
        <f>D5+D9</f>
        <v/>
      </c>
      <c r="E14" s="49">
        <f>E5+E9+E13</f>
        <v/>
      </c>
      <c r="F14" s="49" t="n">
        <v>0</v>
      </c>
      <c r="G14" s="49" t="n">
        <v>0</v>
      </c>
      <c r="H14" s="49" t="n">
        <v>30605</v>
      </c>
      <c r="I14" s="49">
        <f>I5+I9+I13</f>
        <v/>
      </c>
      <c r="J14" s="49" t="n">
        <v>30605</v>
      </c>
      <c r="K14" s="49" t="n">
        <v>0</v>
      </c>
      <c r="L14" s="49" t="n">
        <v>0</v>
      </c>
      <c r="M14" s="49">
        <f>M5+M9+M13</f>
        <v/>
      </c>
      <c r="N14" s="49" t="n">
        <v>30605</v>
      </c>
      <c r="O14" s="49" t="n">
        <v>30605</v>
      </c>
      <c r="P14" s="49" t="n">
        <v>30605</v>
      </c>
      <c r="Q14" s="49">
        <f>Q5+Q9+Q13</f>
        <v/>
      </c>
      <c r="R14" s="49" t="n"/>
      <c r="S14" s="49" t="n">
        <v>30605</v>
      </c>
      <c r="T14" s="49" t="n">
        <v>30605</v>
      </c>
      <c r="U14" s="49">
        <f>U5+U9+U13</f>
        <v/>
      </c>
      <c r="V14" s="88" t="n"/>
      <c r="AO14" s="9" t="inlineStr">
        <is>
          <t>ноябрь</t>
        </is>
      </c>
    </row>
    <row r="15" ht="15" customHeight="1">
      <c r="B15" s="126" t="n"/>
      <c r="C15" s="18" t="inlineStr">
        <is>
          <t>Депозит</t>
        </is>
      </c>
      <c r="D15" s="19" t="n"/>
      <c r="E15" s="50" t="n"/>
      <c r="F15" s="98" t="n">
        <v>0</v>
      </c>
      <c r="G15" s="8" t="n"/>
      <c r="H15" s="8" t="n">
        <v>0</v>
      </c>
      <c r="I15" s="80">
        <f>F15+G15+H15</f>
        <v/>
      </c>
      <c r="J15" s="8" t="n">
        <v>0</v>
      </c>
      <c r="K15" s="8" t="n"/>
      <c r="L15" s="8" t="n"/>
      <c r="M15" s="81">
        <f>SUM(J15:L15)</f>
        <v/>
      </c>
      <c r="N15" s="59" t="n">
        <v>0</v>
      </c>
      <c r="O15" s="59" t="n">
        <v>0</v>
      </c>
      <c r="P15" s="8" t="n">
        <v>0</v>
      </c>
      <c r="Q15" s="77">
        <f>SUM(N15:P15)</f>
        <v/>
      </c>
      <c r="R15" s="8" t="n"/>
      <c r="S15" s="8" t="n">
        <v>0</v>
      </c>
      <c r="T15" s="57" t="n">
        <v>0</v>
      </c>
      <c r="U15" s="77">
        <f>SUM(R15:T15)</f>
        <v/>
      </c>
      <c r="V15" s="88" t="n"/>
    </row>
    <row r="16" ht="15" customHeight="1">
      <c r="B16" s="127" t="n"/>
      <c r="C16" s="18" t="inlineStr">
        <is>
          <t>УФК л/с</t>
        </is>
      </c>
      <c r="D16" s="19" t="n"/>
      <c r="E16" s="114" t="n"/>
      <c r="F16" s="98" t="n">
        <v>0</v>
      </c>
      <c r="G16" s="8" t="n"/>
      <c r="H16" s="8" t="n">
        <v>0</v>
      </c>
      <c r="I16" s="80">
        <f>F16+G16+H16</f>
        <v/>
      </c>
      <c r="J16" s="8" t="n">
        <v>0</v>
      </c>
      <c r="K16" s="8" t="n"/>
      <c r="L16" s="8" t="n"/>
      <c r="M16" s="81">
        <f>SUM(J16:L16)</f>
        <v/>
      </c>
      <c r="N16" s="59" t="n">
        <v>0</v>
      </c>
      <c r="O16" s="59" t="n">
        <v>0</v>
      </c>
      <c r="P16" s="8" t="n">
        <v>0</v>
      </c>
      <c r="Q16" s="77">
        <f>SUM(N16:P16)</f>
        <v/>
      </c>
      <c r="R16" s="8" t="n"/>
      <c r="S16" s="8" t="n">
        <v>0</v>
      </c>
      <c r="T16" s="57" t="n">
        <v>0</v>
      </c>
      <c r="U16" s="77">
        <f>SUM(R16:T16)</f>
        <v/>
      </c>
      <c r="V16" s="88" t="n"/>
    </row>
    <row r="17" ht="15" customHeight="1" thickBot="1">
      <c r="B17" s="127" t="n"/>
      <c r="C17" s="20" t="inlineStr">
        <is>
          <t>Спец. счет</t>
        </is>
      </c>
      <c r="D17" s="19" t="n"/>
      <c r="E17" s="50" t="n"/>
      <c r="F17" s="98" t="n">
        <v>0</v>
      </c>
      <c r="G17" s="16" t="n"/>
      <c r="H17" s="16" t="n">
        <v>0</v>
      </c>
      <c r="I17" s="80">
        <f>F17+G17+H17</f>
        <v/>
      </c>
      <c r="J17" s="16" t="n">
        <v>0</v>
      </c>
      <c r="K17" s="16" t="n"/>
      <c r="L17" s="16" t="n"/>
      <c r="M17" s="81">
        <f>SUM(J17:L17)</f>
        <v/>
      </c>
      <c r="N17" s="60" t="n">
        <v>0</v>
      </c>
      <c r="O17" s="59" t="n">
        <v>0</v>
      </c>
      <c r="P17" s="8" t="n">
        <v>0</v>
      </c>
      <c r="Q17" s="77">
        <f>SUM(N17:P17)</f>
        <v/>
      </c>
      <c r="R17" s="8" t="n"/>
      <c r="S17" s="8" t="n">
        <v>0</v>
      </c>
      <c r="T17" s="62" t="n">
        <v>0</v>
      </c>
      <c r="U17" s="77">
        <f>SUM(R17:T17)</f>
        <v/>
      </c>
      <c r="V17" s="88" t="n"/>
      <c r="AK17" s="9">
        <f>SUM(AK4:AK16)</f>
        <v/>
      </c>
    </row>
    <row r="18" ht="12.75" customHeight="1" thickBot="1">
      <c r="B18" s="128" t="inlineStr">
        <is>
          <t>ВСЕГО к распределению:</t>
        </is>
      </c>
      <c r="C18" s="129" t="n"/>
      <c r="D18" s="15" t="n"/>
      <c r="E18" s="51">
        <f>SUM(E14:E17)</f>
        <v/>
      </c>
      <c r="F18" s="2" t="n">
        <v>0</v>
      </c>
      <c r="G18" s="2" t="n">
        <v>0</v>
      </c>
      <c r="H18" s="2" t="n">
        <v>0</v>
      </c>
      <c r="I18" s="2">
        <f>I14+I15+I16+I17</f>
        <v/>
      </c>
      <c r="J18" s="2" t="n">
        <v>0</v>
      </c>
      <c r="K18" s="2" t="n">
        <v>0</v>
      </c>
      <c r="L18" s="2" t="n">
        <v>0</v>
      </c>
      <c r="M18" s="2">
        <f>SUM(M14:M17)</f>
        <v/>
      </c>
      <c r="N18" s="2" t="n">
        <v>0</v>
      </c>
      <c r="O18" s="2" t="n">
        <v>0</v>
      </c>
      <c r="P18" s="2" t="n">
        <v>0</v>
      </c>
      <c r="Q18" s="2">
        <f>SUM(Q14:Q17)</f>
        <v/>
      </c>
      <c r="R18" s="2" t="n"/>
      <c r="S18" s="2" t="n">
        <v>0</v>
      </c>
      <c r="T18" s="2" t="n">
        <v>0</v>
      </c>
      <c r="U18" s="2">
        <f>SUM(U14:U17)</f>
        <v/>
      </c>
      <c r="V18" s="2">
        <f>SUM(V14:V17)</f>
        <v/>
      </c>
    </row>
    <row r="19" hidden="1">
      <c r="B19" s="23" t="n"/>
      <c r="C19" s="24" t="n"/>
      <c r="D19" s="3" t="n"/>
      <c r="E19" s="52" t="n"/>
      <c r="F19" s="5" t="n"/>
      <c r="G19" s="5" t="n"/>
      <c r="H19" s="5" t="n"/>
      <c r="I19" s="5" t="n"/>
      <c r="J19" s="5" t="n"/>
      <c r="K19" s="5" t="n"/>
      <c r="L19" s="5" t="n"/>
      <c r="M19" s="5" t="n"/>
      <c r="N19" s="6" t="n"/>
      <c r="O19" s="6" t="n"/>
      <c r="P19" s="6" t="n"/>
      <c r="Q19" s="6" t="n"/>
      <c r="R19" s="6" t="n"/>
      <c r="S19" s="6" t="n"/>
      <c r="T19" s="6" t="n"/>
      <c r="U19" s="6" t="n"/>
    </row>
    <row r="20" ht="21.75" customHeight="1">
      <c r="B20" s="146" t="inlineStr">
        <is>
          <t>Расход</t>
        </is>
      </c>
      <c r="C20" s="147" t="n"/>
      <c r="D20" s="4" t="n"/>
      <c r="E20" s="53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6" t="n"/>
    </row>
    <row r="21" ht="21.75" customHeight="1">
      <c r="B21" s="121" t="n"/>
      <c r="C21" s="147" t="n"/>
      <c r="D21" s="4" t="n"/>
      <c r="E21" s="53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6" t="n"/>
    </row>
    <row r="22">
      <c r="B22" s="23" t="n"/>
      <c r="C22" s="24" t="inlineStr">
        <is>
          <t>Кредит</t>
        </is>
      </c>
      <c r="D22" s="4" t="n"/>
      <c r="E22" s="53">
        <f>SUM(E23:E24)</f>
        <v/>
      </c>
      <c r="F22" s="53" t="n">
        <v>11180</v>
      </c>
      <c r="G22" s="53" t="n">
        <v>11180</v>
      </c>
      <c r="H22" s="53" t="n">
        <v>11180</v>
      </c>
      <c r="I22" s="53">
        <f>SUM(I23:I24)</f>
        <v/>
      </c>
      <c r="J22" s="53" t="n">
        <v>11180</v>
      </c>
      <c r="K22" s="53" t="n">
        <v>11180</v>
      </c>
      <c r="L22" s="53" t="n">
        <v>11180</v>
      </c>
      <c r="M22" s="53">
        <f>SUM(M23:M24)</f>
        <v/>
      </c>
      <c r="N22" s="53" t="n">
        <v>11180</v>
      </c>
      <c r="O22" s="53" t="n">
        <v>11180</v>
      </c>
      <c r="P22" s="53" t="n">
        <v>11180</v>
      </c>
      <c r="Q22" s="53">
        <f>SUM(Q23:Q24)</f>
        <v/>
      </c>
      <c r="R22" s="53" t="n"/>
      <c r="S22" s="53" t="n">
        <v>11180</v>
      </c>
      <c r="T22" s="53" t="n">
        <v>11180</v>
      </c>
      <c r="U22" s="53">
        <f>SUM(U23:U24)</f>
        <v/>
      </c>
    </row>
    <row r="23" ht="15" customFormat="1" customHeight="1" s="37">
      <c r="A23" s="22" t="n"/>
      <c r="B23" s="125" t="inlineStr">
        <is>
          <t>Кредит %</t>
        </is>
      </c>
      <c r="C23" s="123" t="n"/>
      <c r="D23" s="38" t="n"/>
      <c r="E23" s="110">
        <f>I23+M23+Q23+U23</f>
        <v/>
      </c>
      <c r="F23" s="38" t="n">
        <v>180</v>
      </c>
      <c r="G23" s="38" t="n">
        <v>180</v>
      </c>
      <c r="H23" s="38" t="n">
        <v>180</v>
      </c>
      <c r="I23" s="76">
        <f>SUM(F23:H23)</f>
        <v/>
      </c>
      <c r="J23" s="38" t="n">
        <v>180</v>
      </c>
      <c r="K23" s="38" t="n">
        <v>180</v>
      </c>
      <c r="L23" s="38" t="n">
        <v>180</v>
      </c>
      <c r="M23" s="75">
        <f>SUM(J23:L23)</f>
        <v/>
      </c>
      <c r="N23" s="38" t="n">
        <v>180</v>
      </c>
      <c r="O23" s="38" t="n">
        <v>180</v>
      </c>
      <c r="P23" s="38" t="n">
        <v>180</v>
      </c>
      <c r="Q23" s="78">
        <f>SUM(N23:P23)</f>
        <v/>
      </c>
      <c r="R23" s="38" t="n"/>
      <c r="S23" s="38" t="n">
        <v>180</v>
      </c>
      <c r="T23" s="38" t="n">
        <v>180</v>
      </c>
      <c r="U23" s="75">
        <f>SUM(R23:T23)</f>
        <v/>
      </c>
      <c r="V23" s="101" t="n"/>
    </row>
    <row r="24" ht="15" customFormat="1" customHeight="1" s="37">
      <c r="A24" s="22" t="n"/>
      <c r="B24" s="125" t="inlineStr">
        <is>
          <t>Кредит снижение лимита</t>
        </is>
      </c>
      <c r="C24" s="123" t="n"/>
      <c r="D24" s="38" t="n"/>
      <c r="E24" s="110">
        <f>I24+M24+Q24+U24</f>
        <v/>
      </c>
      <c r="F24" s="38" t="n">
        <v>11000</v>
      </c>
      <c r="G24" s="38" t="n">
        <v>11000</v>
      </c>
      <c r="H24" s="38" t="n">
        <v>11000</v>
      </c>
      <c r="I24" s="76">
        <f>SUM(F24:H24)</f>
        <v/>
      </c>
      <c r="J24" s="38" t="n">
        <v>11000</v>
      </c>
      <c r="K24" s="38" t="n">
        <v>11000</v>
      </c>
      <c r="L24" s="38" t="n">
        <v>11000</v>
      </c>
      <c r="M24" s="75">
        <f>SUM(J24:L24)</f>
        <v/>
      </c>
      <c r="N24" s="38" t="n">
        <v>11000</v>
      </c>
      <c r="O24" s="38" t="n">
        <v>11000</v>
      </c>
      <c r="P24" s="38" t="n">
        <v>11000</v>
      </c>
      <c r="Q24" s="78">
        <f>SUM(N24:P24)</f>
        <v/>
      </c>
      <c r="R24" s="38" t="n"/>
      <c r="S24" s="38" t="n">
        <v>11000</v>
      </c>
      <c r="T24" s="38" t="n">
        <v>11000</v>
      </c>
      <c r="U24" s="75">
        <f>SUM(R24:T24)</f>
        <v/>
      </c>
      <c r="V24" s="101" t="n"/>
    </row>
    <row r="25" ht="15" customFormat="1" customHeight="1" s="64">
      <c r="B25" s="122" t="inlineStr">
        <is>
          <t>Оплата труда</t>
        </is>
      </c>
      <c r="C25" s="123" t="n"/>
      <c r="D25" s="39" t="n"/>
      <c r="E25" s="84">
        <f>I25+M25+Q25+U25</f>
        <v/>
      </c>
      <c r="F25" s="39" t="n">
        <v>29040</v>
      </c>
      <c r="G25" s="39" t="n">
        <v>29040</v>
      </c>
      <c r="H25" s="39" t="n">
        <v>29040</v>
      </c>
      <c r="I25" s="76">
        <f>SUM(F25:H25)</f>
        <v/>
      </c>
      <c r="J25" s="39" t="n">
        <v>29040</v>
      </c>
      <c r="K25" s="39" t="n">
        <v>29040</v>
      </c>
      <c r="L25" s="39" t="n">
        <v>29040</v>
      </c>
      <c r="M25" s="75">
        <f>SUM(J25:L25)</f>
        <v/>
      </c>
      <c r="N25" s="39" t="n">
        <v>29040</v>
      </c>
      <c r="O25" s="39" t="n">
        <v>29040</v>
      </c>
      <c r="P25" s="39" t="n">
        <v>29040</v>
      </c>
      <c r="Q25" s="76">
        <f>SUM(N25:P25)</f>
        <v/>
      </c>
      <c r="R25" s="39" t="n"/>
      <c r="S25" s="39" t="n">
        <v>29040</v>
      </c>
      <c r="T25" s="39" t="n">
        <v>29040</v>
      </c>
      <c r="U25" s="75">
        <f>SUM(R25:T25)</f>
        <v/>
      </c>
      <c r="V25" s="101" t="n"/>
    </row>
    <row r="26" outlineLevel="1" ht="11.25" customFormat="1" customHeight="1" s="37">
      <c r="B26" s="136" t="n">
        <v>1</v>
      </c>
      <c r="C26" s="66" t="inlineStr">
        <is>
          <t xml:space="preserve">З/плата </t>
        </is>
      </c>
      <c r="D26" s="139" t="n"/>
      <c r="E26" s="54">
        <f>I26+M26+Q26+U26</f>
        <v/>
      </c>
      <c r="F26" s="74" t="n">
        <v>15000</v>
      </c>
      <c r="G26" s="74" t="n">
        <v>15000</v>
      </c>
      <c r="H26" s="74" t="n">
        <v>15000</v>
      </c>
      <c r="I26" s="76">
        <f>SUM(F26:H26)</f>
        <v/>
      </c>
      <c r="J26" s="74" t="n">
        <v>15000</v>
      </c>
      <c r="K26" s="74" t="n">
        <v>15000</v>
      </c>
      <c r="L26" s="74" t="n">
        <v>15000</v>
      </c>
      <c r="M26" s="75">
        <f>SUM(J26:L26)</f>
        <v/>
      </c>
      <c r="N26" s="74" t="n">
        <v>15000</v>
      </c>
      <c r="O26" s="74" t="n">
        <v>15000</v>
      </c>
      <c r="P26" s="74" t="n">
        <v>15000</v>
      </c>
      <c r="Q26" s="76">
        <f>SUM(N26:P26)</f>
        <v/>
      </c>
      <c r="R26" s="74" t="n"/>
      <c r="S26" s="74" t="n">
        <v>15000</v>
      </c>
      <c r="T26" s="74" t="n">
        <v>15000</v>
      </c>
      <c r="U26" s="75">
        <f>SUM(R26:T26)</f>
        <v/>
      </c>
      <c r="V26" s="145" t="n"/>
    </row>
    <row r="27" outlineLevel="1" ht="11.25" customFormat="1" customHeight="1" s="37">
      <c r="B27" s="135" t="n"/>
      <c r="C27" s="66" t="inlineStr">
        <is>
          <t>подоходный</t>
        </is>
      </c>
      <c r="D27" s="140" t="n"/>
      <c r="E27" s="54">
        <f>I27+M27+Q27+U27</f>
        <v/>
      </c>
      <c r="F27" s="74" t="n">
        <v>900</v>
      </c>
      <c r="G27" s="74" t="n">
        <v>900</v>
      </c>
      <c r="H27" s="74" t="n">
        <v>900</v>
      </c>
      <c r="I27" s="76">
        <f>SUM(F27:H27)</f>
        <v/>
      </c>
      <c r="J27" s="74" t="n">
        <v>900</v>
      </c>
      <c r="K27" s="74" t="n">
        <v>900</v>
      </c>
      <c r="L27" s="74" t="n">
        <v>900</v>
      </c>
      <c r="M27" s="75">
        <f>SUM(J27:L27)</f>
        <v/>
      </c>
      <c r="N27" s="74" t="n">
        <v>900</v>
      </c>
      <c r="O27" s="74" t="n">
        <v>900</v>
      </c>
      <c r="P27" s="74" t="n">
        <v>900</v>
      </c>
      <c r="Q27" s="76">
        <f>SUM(N27:P27)</f>
        <v/>
      </c>
      <c r="R27" s="74" t="n"/>
      <c r="S27" s="74" t="n">
        <v>900</v>
      </c>
      <c r="T27" s="74" t="n">
        <v>900</v>
      </c>
      <c r="U27" s="75">
        <f>SUM(R27:T27)</f>
        <v/>
      </c>
      <c r="V27" s="140" t="n"/>
    </row>
    <row r="28" outlineLevel="1" ht="11.25" customFormat="1" customHeight="1" s="37">
      <c r="B28" s="118" t="n">
        <v>2</v>
      </c>
      <c r="C28" s="66" t="inlineStr">
        <is>
          <t>перечисления из з/пл</t>
        </is>
      </c>
      <c r="D28" s="140" t="n"/>
      <c r="E28" s="54">
        <f>I28+M28+Q28+U28</f>
        <v/>
      </c>
      <c r="F28" s="74" t="n">
        <v>200</v>
      </c>
      <c r="G28" s="74" t="n">
        <v>200</v>
      </c>
      <c r="H28" s="74" t="n">
        <v>200</v>
      </c>
      <c r="I28" s="76">
        <f>SUM(F28:H28)</f>
        <v/>
      </c>
      <c r="J28" s="74" t="n">
        <v>200</v>
      </c>
      <c r="K28" s="74" t="n">
        <v>200</v>
      </c>
      <c r="L28" s="74" t="n">
        <v>200</v>
      </c>
      <c r="M28" s="75">
        <f>SUM(J28:L28)</f>
        <v/>
      </c>
      <c r="N28" s="74" t="n">
        <v>200</v>
      </c>
      <c r="O28" s="74" t="n">
        <v>200</v>
      </c>
      <c r="P28" s="74" t="n">
        <v>200</v>
      </c>
      <c r="Q28" s="76">
        <f>SUM(N28:P28)</f>
        <v/>
      </c>
      <c r="R28" s="74" t="n"/>
      <c r="S28" s="74" t="n">
        <v>200</v>
      </c>
      <c r="T28" s="74" t="n">
        <v>200</v>
      </c>
      <c r="U28" s="75">
        <f>SUM(R28:T28)</f>
        <v/>
      </c>
      <c r="V28" s="140" t="n"/>
    </row>
    <row r="29" outlineLevel="1" ht="11.25" customFormat="1" customHeight="1" s="37">
      <c r="B29" s="118" t="n">
        <v>3</v>
      </c>
      <c r="C29" s="66" t="inlineStr">
        <is>
          <t>окончательный расчет</t>
        </is>
      </c>
      <c r="D29" s="135" t="n"/>
      <c r="E29" s="54">
        <f>I29+M29+Q29+U29</f>
        <v/>
      </c>
      <c r="F29" s="74" t="n">
        <v>200</v>
      </c>
      <c r="G29" s="74" t="n">
        <v>200</v>
      </c>
      <c r="H29" s="74" t="n">
        <v>200</v>
      </c>
      <c r="I29" s="76">
        <f>SUM(F29:H29)</f>
        <v/>
      </c>
      <c r="J29" s="74" t="n">
        <v>200</v>
      </c>
      <c r="K29" s="74" t="n">
        <v>200</v>
      </c>
      <c r="L29" s="74" t="n">
        <v>200</v>
      </c>
      <c r="M29" s="75">
        <f>SUM(J29:L29)</f>
        <v/>
      </c>
      <c r="N29" s="74" t="n">
        <v>200</v>
      </c>
      <c r="O29" s="74" t="n">
        <v>200</v>
      </c>
      <c r="P29" s="74" t="n">
        <v>200</v>
      </c>
      <c r="Q29" s="76">
        <f>SUM(N29:P29)</f>
        <v/>
      </c>
      <c r="R29" s="74" t="n"/>
      <c r="S29" s="74" t="n">
        <v>200</v>
      </c>
      <c r="T29" s="74" t="n">
        <v>200</v>
      </c>
      <c r="U29" s="75">
        <f>SUM(R29:T29)</f>
        <v/>
      </c>
      <c r="V29" s="135" t="n"/>
    </row>
    <row r="30" outlineLevel="1" ht="11.25" customFormat="1" customHeight="1" s="37">
      <c r="B30" s="136" t="n">
        <v>4</v>
      </c>
      <c r="C30" s="66" t="inlineStr">
        <is>
          <t>ЕСН</t>
        </is>
      </c>
      <c r="D30" s="139" t="n"/>
      <c r="E30" s="54">
        <f>I30+M30+Q30+U30</f>
        <v/>
      </c>
      <c r="F30" s="74" t="n">
        <v>1000</v>
      </c>
      <c r="G30" s="74" t="n">
        <v>1000</v>
      </c>
      <c r="H30" s="74" t="n">
        <v>1000</v>
      </c>
      <c r="I30" s="76">
        <f>SUM(F30:H30)</f>
        <v/>
      </c>
      <c r="J30" s="74" t="n">
        <v>1000</v>
      </c>
      <c r="K30" s="74" t="n">
        <v>1000</v>
      </c>
      <c r="L30" s="74" t="n">
        <v>1000</v>
      </c>
      <c r="M30" s="75">
        <f>SUM(J30:L30)</f>
        <v/>
      </c>
      <c r="N30" s="74" t="n">
        <v>1000</v>
      </c>
      <c r="O30" s="74" t="n">
        <v>1000</v>
      </c>
      <c r="P30" s="74" t="n">
        <v>1000</v>
      </c>
      <c r="Q30" s="76">
        <f>SUM(N30:P30)</f>
        <v/>
      </c>
      <c r="R30" s="74" t="n"/>
      <c r="S30" s="74" t="n">
        <v>1000</v>
      </c>
      <c r="T30" s="74" t="n">
        <v>1000</v>
      </c>
      <c r="U30" s="75">
        <f>SUM(R30:T30)</f>
        <v/>
      </c>
      <c r="V30" s="91" t="n"/>
    </row>
    <row r="31" outlineLevel="1" ht="11.25" customFormat="1" customHeight="1" s="37">
      <c r="B31" s="136" t="n">
        <v>5</v>
      </c>
      <c r="C31" s="66" t="inlineStr">
        <is>
          <t>Аванс</t>
        </is>
      </c>
      <c r="D31" s="139" t="n"/>
      <c r="E31" s="54">
        <f>I31+M31+Q31+U31</f>
        <v/>
      </c>
      <c r="F31" s="74" t="n">
        <v>5000</v>
      </c>
      <c r="G31" s="74" t="n">
        <v>5000</v>
      </c>
      <c r="H31" s="74" t="n">
        <v>5000</v>
      </c>
      <c r="I31" s="76">
        <f>SUM(F31:H31)</f>
        <v/>
      </c>
      <c r="J31" s="74" t="n">
        <v>5000</v>
      </c>
      <c r="K31" s="74" t="n">
        <v>5000</v>
      </c>
      <c r="L31" s="74" t="n">
        <v>5000</v>
      </c>
      <c r="M31" s="75">
        <f>SUM(J31:L31)</f>
        <v/>
      </c>
      <c r="N31" s="74" t="n">
        <v>5000</v>
      </c>
      <c r="O31" s="74" t="n">
        <v>5000</v>
      </c>
      <c r="P31" s="74" t="n">
        <v>5000</v>
      </c>
      <c r="Q31" s="76">
        <f>SUM(N31:P31)</f>
        <v/>
      </c>
      <c r="R31" s="74" t="n"/>
      <c r="S31" s="74" t="n">
        <v>5000</v>
      </c>
      <c r="T31" s="74" t="n">
        <v>5000</v>
      </c>
      <c r="U31" s="75">
        <f>SUM(R31:T31)</f>
        <v/>
      </c>
      <c r="V31" s="91" t="n"/>
    </row>
    <row r="32" outlineLevel="1" ht="11.25" customFormat="1" customHeight="1" s="37">
      <c r="B32" s="136" t="n">
        <v>6</v>
      </c>
      <c r="C32" s="66" t="inlineStr">
        <is>
          <t>Отпускные</t>
        </is>
      </c>
      <c r="D32" s="134" t="n"/>
      <c r="E32" s="54">
        <f>I32+M32+Q32+U32</f>
        <v/>
      </c>
      <c r="F32" s="115" t="n">
        <v>6500</v>
      </c>
      <c r="G32" s="115" t="n">
        <v>6500</v>
      </c>
      <c r="H32" s="115" t="n">
        <v>6500</v>
      </c>
      <c r="I32" s="76">
        <f>SUM(F32:H32)</f>
        <v/>
      </c>
      <c r="J32" s="69" t="n">
        <v>6500</v>
      </c>
      <c r="K32" s="69" t="n">
        <v>6500</v>
      </c>
      <c r="L32" s="69" t="n">
        <v>6500</v>
      </c>
      <c r="M32" s="75">
        <f>SUM(J32:L32)</f>
        <v/>
      </c>
      <c r="N32" s="74" t="n">
        <v>6500</v>
      </c>
      <c r="O32" s="74" t="n">
        <v>6500</v>
      </c>
      <c r="P32" s="74" t="n">
        <v>6500</v>
      </c>
      <c r="Q32" s="76">
        <f>SUM(N32:P32)</f>
        <v/>
      </c>
      <c r="R32" s="74" t="n"/>
      <c r="S32" s="74" t="n">
        <v>6500</v>
      </c>
      <c r="T32" s="74" t="n">
        <v>6500</v>
      </c>
      <c r="U32" s="75">
        <f>SUM(R32:T32)</f>
        <v/>
      </c>
      <c r="V32" s="145" t="n"/>
    </row>
    <row r="33" outlineLevel="1" ht="12.75" customFormat="1" customHeight="1" s="37">
      <c r="B33" s="135" t="n"/>
      <c r="C33" s="66" t="inlineStr">
        <is>
          <t>подоходный</t>
        </is>
      </c>
      <c r="D33" s="135" t="n"/>
      <c r="E33" s="54">
        <f>I33+M33+Q33+U33</f>
        <v/>
      </c>
      <c r="F33" s="116" t="n">
        <v>240</v>
      </c>
      <c r="G33" s="116" t="n">
        <v>240</v>
      </c>
      <c r="H33" s="116" t="n">
        <v>240</v>
      </c>
      <c r="I33" s="76">
        <f>SUM(F33:H33)</f>
        <v/>
      </c>
      <c r="J33" s="74" t="n">
        <v>240</v>
      </c>
      <c r="K33" s="74" t="n">
        <v>240</v>
      </c>
      <c r="L33" s="74" t="n">
        <v>240</v>
      </c>
      <c r="M33" s="75">
        <f>SUM(J33:L33)</f>
        <v/>
      </c>
      <c r="N33" s="74" t="n">
        <v>240</v>
      </c>
      <c r="O33" s="74" t="n">
        <v>240</v>
      </c>
      <c r="P33" s="74" t="n">
        <v>240</v>
      </c>
      <c r="Q33" s="76">
        <f>SUM(N33:P33)</f>
        <v/>
      </c>
      <c r="R33" s="74" t="n"/>
      <c r="S33" s="74" t="n">
        <v>240</v>
      </c>
      <c r="T33" s="74" t="n">
        <v>240</v>
      </c>
      <c r="U33" s="75">
        <f>SUM(R33:T33)</f>
        <v/>
      </c>
      <c r="V33" s="135" t="n"/>
    </row>
    <row r="34" ht="11.25" customHeight="1">
      <c r="B34" s="122" t="inlineStr">
        <is>
          <t>Налоги</t>
        </is>
      </c>
      <c r="C34" s="123" t="n"/>
      <c r="D34" s="38">
        <f>D35+D36+D37+D38+D39+D40+D41+D42</f>
        <v/>
      </c>
      <c r="E34" s="84">
        <f>I34+M34+Q34+U34</f>
        <v/>
      </c>
      <c r="F34" s="38" t="n">
        <v>2828</v>
      </c>
      <c r="G34" s="38" t="n">
        <v>2828</v>
      </c>
      <c r="H34" s="38" t="n">
        <v>2828</v>
      </c>
      <c r="I34" s="76">
        <f>SUM(F34:H34)</f>
        <v/>
      </c>
      <c r="J34" s="38" t="n">
        <v>2828</v>
      </c>
      <c r="K34" s="38" t="n">
        <v>2828</v>
      </c>
      <c r="L34" s="38" t="n">
        <v>2828</v>
      </c>
      <c r="M34" s="75">
        <f>SUM(J34:L34)</f>
        <v/>
      </c>
      <c r="N34" s="38" t="n">
        <v>2828</v>
      </c>
      <c r="O34" s="38" t="n">
        <v>2828</v>
      </c>
      <c r="P34" s="38" t="n">
        <v>2828</v>
      </c>
      <c r="Q34" s="76">
        <f>SUM(N34:P34)</f>
        <v/>
      </c>
      <c r="R34" s="38" t="n"/>
      <c r="S34" s="38" t="n">
        <v>2828</v>
      </c>
      <c r="T34" s="38" t="n">
        <v>2828</v>
      </c>
      <c r="U34" s="75">
        <f>SUM(R34:T34)</f>
        <v/>
      </c>
      <c r="V34" s="101" t="n"/>
    </row>
    <row r="35" outlineLevel="1" ht="11.25" customFormat="1" customHeight="1" s="37">
      <c r="B35" s="136" t="n">
        <v>1</v>
      </c>
      <c r="C35" s="66" t="inlineStr">
        <is>
          <t>НДС</t>
        </is>
      </c>
      <c r="D35" s="139" t="n"/>
      <c r="E35" s="54">
        <f>I35+M35+Q35+U35</f>
        <v/>
      </c>
      <c r="F35" s="74" t="n">
        <v>1000</v>
      </c>
      <c r="G35" s="74" t="n">
        <v>1000</v>
      </c>
      <c r="H35" s="74" t="n">
        <v>1000</v>
      </c>
      <c r="I35" s="76">
        <f>SUM(F35:H35)</f>
        <v/>
      </c>
      <c r="J35" s="74" t="n">
        <v>1000</v>
      </c>
      <c r="K35" s="74" t="n">
        <v>1000</v>
      </c>
      <c r="L35" s="74" t="n">
        <v>1000</v>
      </c>
      <c r="M35" s="75">
        <f>SUM(J35:L35)</f>
        <v/>
      </c>
      <c r="N35" s="74" t="n">
        <v>1000</v>
      </c>
      <c r="O35" s="74" t="n">
        <v>1000</v>
      </c>
      <c r="P35" s="74" t="n">
        <v>1000</v>
      </c>
      <c r="Q35" s="76">
        <f>SUM(N35:P35)</f>
        <v/>
      </c>
      <c r="R35" s="74" t="n"/>
      <c r="S35" s="74" t="n">
        <v>1000</v>
      </c>
      <c r="T35" s="74" t="n">
        <v>1000</v>
      </c>
      <c r="U35" s="75">
        <f>SUM(R35:T35)</f>
        <v/>
      </c>
      <c r="V35" s="91" t="n"/>
    </row>
    <row r="36" outlineLevel="1" ht="11.25" customFormat="1" customHeight="1" s="37">
      <c r="B36" s="136" t="n">
        <v>2</v>
      </c>
      <c r="C36" s="66" t="inlineStr">
        <is>
          <t>НДС агенты</t>
        </is>
      </c>
      <c r="D36" s="139" t="n"/>
      <c r="E36" s="54">
        <f>I36+M36+Q36+U36</f>
        <v/>
      </c>
      <c r="F36" s="74" t="n">
        <v>200</v>
      </c>
      <c r="G36" s="74" t="n">
        <v>200</v>
      </c>
      <c r="H36" s="74" t="n">
        <v>200</v>
      </c>
      <c r="I36" s="76">
        <f>SUM(F36:H36)</f>
        <v/>
      </c>
      <c r="J36" s="74" t="n">
        <v>200</v>
      </c>
      <c r="K36" s="74" t="n">
        <v>200</v>
      </c>
      <c r="L36" s="74" t="n">
        <v>200</v>
      </c>
      <c r="M36" s="75">
        <f>SUM(J36:L36)</f>
        <v/>
      </c>
      <c r="N36" s="74" t="n">
        <v>200</v>
      </c>
      <c r="O36" s="74" t="n">
        <v>200</v>
      </c>
      <c r="P36" s="74" t="n">
        <v>200</v>
      </c>
      <c r="Q36" s="76">
        <f>SUM(N36:P36)</f>
        <v/>
      </c>
      <c r="R36" s="74" t="n"/>
      <c r="S36" s="74" t="n">
        <v>200</v>
      </c>
      <c r="T36" s="74" t="n">
        <v>200</v>
      </c>
      <c r="U36" s="75">
        <f>SUM(R36:T36)</f>
        <v/>
      </c>
      <c r="V36" s="91" t="n"/>
    </row>
    <row r="37" outlineLevel="1" ht="11.25" customFormat="1" customHeight="1" s="37">
      <c r="B37" s="136" t="n">
        <v>3</v>
      </c>
      <c r="C37" s="66" t="inlineStr">
        <is>
          <t>Налог на прибыль</t>
        </is>
      </c>
      <c r="D37" s="139" t="n"/>
      <c r="E37" s="54">
        <f>I37+M37+Q37+U37</f>
        <v/>
      </c>
      <c r="F37" s="74" t="n">
        <v>1500</v>
      </c>
      <c r="G37" s="74" t="n">
        <v>1500</v>
      </c>
      <c r="H37" s="74" t="n">
        <v>1500</v>
      </c>
      <c r="I37" s="76">
        <f>SUM(F37:H37)</f>
        <v/>
      </c>
      <c r="J37" s="74" t="n">
        <v>1500</v>
      </c>
      <c r="K37" s="74" t="n">
        <v>1500</v>
      </c>
      <c r="L37" s="74" t="n">
        <v>1500</v>
      </c>
      <c r="M37" s="75">
        <f>SUM(J37:L37)</f>
        <v/>
      </c>
      <c r="N37" s="74" t="n">
        <v>1500</v>
      </c>
      <c r="O37" s="74" t="n">
        <v>1500</v>
      </c>
      <c r="P37" s="74" t="n">
        <v>1500</v>
      </c>
      <c r="Q37" s="76">
        <f>SUM(N37:P37)</f>
        <v/>
      </c>
      <c r="R37" s="74" t="n"/>
      <c r="S37" s="74" t="n">
        <v>1500</v>
      </c>
      <c r="T37" s="74" t="n">
        <v>1500</v>
      </c>
      <c r="U37" s="75">
        <f>SUM(R37:T37)</f>
        <v/>
      </c>
      <c r="V37" s="91" t="n"/>
    </row>
    <row r="38" outlineLevel="1" ht="11.25" customFormat="1" customHeight="1" s="37">
      <c r="B38" s="136" t="n">
        <v>4</v>
      </c>
      <c r="C38" s="66" t="inlineStr">
        <is>
          <t>Налог на имущество</t>
        </is>
      </c>
      <c r="D38" s="139" t="n"/>
      <c r="E38" s="54">
        <f>I38+M38+Q38+U38</f>
        <v/>
      </c>
      <c r="F38" s="74" t="n">
        <v>50</v>
      </c>
      <c r="G38" s="74" t="n">
        <v>50</v>
      </c>
      <c r="H38" s="74" t="n">
        <v>50</v>
      </c>
      <c r="I38" s="76">
        <f>SUM(F38:H38)</f>
        <v/>
      </c>
      <c r="J38" s="74" t="n">
        <v>50</v>
      </c>
      <c r="K38" s="74" t="n">
        <v>50</v>
      </c>
      <c r="L38" s="74" t="n">
        <v>50</v>
      </c>
      <c r="M38" s="75">
        <f>SUM(J38:L38)</f>
        <v/>
      </c>
      <c r="N38" s="74" t="n">
        <v>50</v>
      </c>
      <c r="O38" s="74" t="n">
        <v>50</v>
      </c>
      <c r="P38" s="74" t="n">
        <v>50</v>
      </c>
      <c r="Q38" s="76">
        <f>SUM(N38:P38)</f>
        <v/>
      </c>
      <c r="R38" s="74" t="n"/>
      <c r="S38" s="74" t="n">
        <v>50</v>
      </c>
      <c r="T38" s="74" t="n">
        <v>50</v>
      </c>
      <c r="U38" s="75">
        <f>SUM(R38:T38)</f>
        <v/>
      </c>
      <c r="V38" s="91" t="n"/>
    </row>
    <row r="39" outlineLevel="1" ht="11.25" customFormat="1" customHeight="1" s="37">
      <c r="B39" s="136" t="n">
        <v>5</v>
      </c>
      <c r="C39" s="66" t="inlineStr">
        <is>
          <t>Налог на землю</t>
        </is>
      </c>
      <c r="D39" s="139" t="n"/>
      <c r="E39" s="54">
        <f>I39+M39+Q39+U39</f>
        <v/>
      </c>
      <c r="F39" s="74" t="n">
        <v>10</v>
      </c>
      <c r="G39" s="74" t="n">
        <v>10</v>
      </c>
      <c r="H39" s="74" t="n">
        <v>10</v>
      </c>
      <c r="I39" s="76">
        <f>SUM(F39:H39)</f>
        <v/>
      </c>
      <c r="J39" s="74" t="n">
        <v>10</v>
      </c>
      <c r="K39" s="74" t="n">
        <v>10</v>
      </c>
      <c r="L39" s="74" t="n">
        <v>10</v>
      </c>
      <c r="M39" s="75">
        <f>SUM(J39:L39)</f>
        <v/>
      </c>
      <c r="N39" s="74" t="n">
        <v>10</v>
      </c>
      <c r="O39" s="74" t="n">
        <v>10</v>
      </c>
      <c r="P39" s="74" t="n">
        <v>10</v>
      </c>
      <c r="Q39" s="76">
        <f>SUM(N39:P39)</f>
        <v/>
      </c>
      <c r="R39" s="74" t="n"/>
      <c r="S39" s="74" t="n">
        <v>10</v>
      </c>
      <c r="T39" s="74" t="n">
        <v>10</v>
      </c>
      <c r="U39" s="75">
        <f>SUM(R39:T39)</f>
        <v/>
      </c>
      <c r="V39" s="91" t="n"/>
    </row>
    <row r="40" outlineLevel="1" ht="11.25" customFormat="1" customHeight="1" s="37">
      <c r="B40" s="136" t="n">
        <v>6</v>
      </c>
      <c r="C40" s="66" t="inlineStr">
        <is>
          <t>Аренда земли</t>
        </is>
      </c>
      <c r="D40" s="139" t="n"/>
      <c r="E40" s="54">
        <f>I40+M40+Q40+U40</f>
        <v/>
      </c>
      <c r="F40" s="74" t="n">
        <v>2</v>
      </c>
      <c r="G40" s="74" t="n">
        <v>2</v>
      </c>
      <c r="H40" s="74" t="n">
        <v>2</v>
      </c>
      <c r="I40" s="76">
        <f>SUM(F40:H40)</f>
        <v/>
      </c>
      <c r="J40" s="74" t="n">
        <v>2</v>
      </c>
      <c r="K40" s="74" t="n">
        <v>2</v>
      </c>
      <c r="L40" s="74" t="n">
        <v>2</v>
      </c>
      <c r="M40" s="75">
        <f>SUM(J40:L40)</f>
        <v/>
      </c>
      <c r="N40" s="74" t="n">
        <v>2</v>
      </c>
      <c r="O40" s="74" t="n">
        <v>2</v>
      </c>
      <c r="P40" s="74" t="n">
        <v>2</v>
      </c>
      <c r="Q40" s="76">
        <f>SUM(N40:P40)</f>
        <v/>
      </c>
      <c r="R40" s="74" t="n"/>
      <c r="S40" s="74" t="n">
        <v>2</v>
      </c>
      <c r="T40" s="74" t="n">
        <v>2</v>
      </c>
      <c r="U40" s="75">
        <f>SUM(R40:T40)</f>
        <v/>
      </c>
      <c r="V40" s="91" t="n"/>
    </row>
    <row r="41" outlineLevel="1" ht="11.25" customFormat="1" customHeight="1" s="37">
      <c r="B41" s="136" t="n">
        <v>7</v>
      </c>
      <c r="C41" s="66" t="inlineStr">
        <is>
          <t>Транспортный налог</t>
        </is>
      </c>
      <c r="D41" s="139" t="n"/>
      <c r="E41" s="54">
        <f>I41+M41+Q41+U41</f>
        <v/>
      </c>
      <c r="F41" s="74" t="n">
        <v>65</v>
      </c>
      <c r="G41" s="74" t="n">
        <v>65</v>
      </c>
      <c r="H41" s="74" t="n">
        <v>65</v>
      </c>
      <c r="I41" s="76">
        <f>SUM(F41:H41)</f>
        <v/>
      </c>
      <c r="J41" s="74" t="n">
        <v>65</v>
      </c>
      <c r="K41" s="74" t="n">
        <v>65</v>
      </c>
      <c r="L41" s="74" t="n">
        <v>65</v>
      </c>
      <c r="M41" s="75">
        <f>SUM(J41:L41)</f>
        <v/>
      </c>
      <c r="N41" s="74" t="n">
        <v>65</v>
      </c>
      <c r="O41" s="74" t="n">
        <v>65</v>
      </c>
      <c r="P41" s="74" t="n">
        <v>65</v>
      </c>
      <c r="Q41" s="76">
        <f>SUM(N41:P41)</f>
        <v/>
      </c>
      <c r="R41" s="74" t="n"/>
      <c r="S41" s="74" t="n">
        <v>65</v>
      </c>
      <c r="T41" s="74" t="n">
        <v>65</v>
      </c>
      <c r="U41" s="75">
        <f>SUM(R41:T41)</f>
        <v/>
      </c>
      <c r="V41" s="91" t="n"/>
    </row>
    <row r="42" outlineLevel="1" ht="12.75" customFormat="1" customHeight="1" s="37">
      <c r="B42" s="136" t="n">
        <v>8</v>
      </c>
      <c r="C42" s="66" t="inlineStr">
        <is>
          <t>Экология</t>
        </is>
      </c>
      <c r="D42" s="139" t="n"/>
      <c r="E42" s="54">
        <f>I42+M42+Q42+U42</f>
        <v/>
      </c>
      <c r="F42" s="74" t="n">
        <v>1</v>
      </c>
      <c r="G42" s="74" t="n">
        <v>1</v>
      </c>
      <c r="H42" s="74" t="n">
        <v>1</v>
      </c>
      <c r="I42" s="76">
        <f>SUM(F42:H42)</f>
        <v/>
      </c>
      <c r="J42" s="74" t="n">
        <v>1</v>
      </c>
      <c r="K42" s="74" t="n">
        <v>1</v>
      </c>
      <c r="L42" s="74" t="n">
        <v>1</v>
      </c>
      <c r="M42" s="75">
        <f>SUM(J42:L42)</f>
        <v/>
      </c>
      <c r="N42" s="74" t="n">
        <v>1</v>
      </c>
      <c r="O42" s="74" t="n">
        <v>1</v>
      </c>
      <c r="P42" s="74" t="n">
        <v>1</v>
      </c>
      <c r="Q42" s="76">
        <f>SUM(N42:P42)</f>
        <v/>
      </c>
      <c r="R42" s="74" t="n"/>
      <c r="S42" s="74" t="n">
        <v>1</v>
      </c>
      <c r="T42" s="74" t="n">
        <v>1</v>
      </c>
      <c r="U42" s="75">
        <f>SUM(R42:T42)</f>
        <v/>
      </c>
      <c r="V42" s="91" t="n"/>
    </row>
    <row r="43" ht="11.25" customHeight="1">
      <c r="B43" s="122" t="inlineStr">
        <is>
          <t>Энергоресурсы</t>
        </is>
      </c>
      <c r="C43" s="123" t="n"/>
      <c r="D43" s="38">
        <f>D44+D45+D46+D47+D48</f>
        <v/>
      </c>
      <c r="E43" s="84">
        <f>I43+M43+Q43+U43</f>
        <v/>
      </c>
      <c r="F43" s="38" t="n">
        <v>1165</v>
      </c>
      <c r="G43" s="38" t="n">
        <v>1165</v>
      </c>
      <c r="H43" s="38" t="n">
        <v>1165</v>
      </c>
      <c r="I43" s="76">
        <f>SUM(F43:H43)</f>
        <v/>
      </c>
      <c r="J43" s="38" t="n">
        <v>1165</v>
      </c>
      <c r="K43" s="38" t="n">
        <v>1165</v>
      </c>
      <c r="L43" s="38" t="n">
        <v>1165</v>
      </c>
      <c r="M43" s="75">
        <f>SUM(J43:L43)</f>
        <v/>
      </c>
      <c r="N43" s="38" t="n">
        <v>1165</v>
      </c>
      <c r="O43" s="38" t="n">
        <v>1165</v>
      </c>
      <c r="P43" s="38" t="n">
        <v>1165</v>
      </c>
      <c r="Q43" s="76">
        <f>SUM(N43:P43)</f>
        <v/>
      </c>
      <c r="R43" s="38" t="n"/>
      <c r="S43" s="38" t="n">
        <v>1165</v>
      </c>
      <c r="T43" s="38" t="n">
        <v>1165</v>
      </c>
      <c r="U43" s="75">
        <f>SUM(R43:T43)</f>
        <v/>
      </c>
      <c r="V43" s="101" t="n"/>
    </row>
    <row r="44" outlineLevel="1" ht="11.25" customFormat="1" customHeight="1" s="37">
      <c r="B44" s="136" t="n">
        <v>1</v>
      </c>
      <c r="C44" s="66" t="inlineStr">
        <is>
          <t>Сарэнерго</t>
        </is>
      </c>
      <c r="D44" s="85" t="n"/>
      <c r="E44" s="54">
        <f>I44+M44+Q44+U44</f>
        <v/>
      </c>
      <c r="F44" s="74" t="n">
        <v>400</v>
      </c>
      <c r="G44" s="74" t="n">
        <v>400</v>
      </c>
      <c r="H44" s="74" t="n">
        <v>400</v>
      </c>
      <c r="I44" s="76">
        <f>SUM(F44:H44)</f>
        <v/>
      </c>
      <c r="J44" s="74" t="n">
        <v>400</v>
      </c>
      <c r="K44" s="74" t="n">
        <v>400</v>
      </c>
      <c r="L44" s="74" t="n">
        <v>400</v>
      </c>
      <c r="M44" s="75">
        <f>SUM(J44:L44)</f>
        <v/>
      </c>
      <c r="N44" s="74" t="n">
        <v>400</v>
      </c>
      <c r="O44" s="74" t="n">
        <v>400</v>
      </c>
      <c r="P44" s="74" t="n">
        <v>400</v>
      </c>
      <c r="Q44" s="76">
        <f>SUM(N44:P44)</f>
        <v/>
      </c>
      <c r="R44" s="74" t="n"/>
      <c r="S44" s="74" t="n">
        <v>400</v>
      </c>
      <c r="T44" s="74" t="n">
        <v>400</v>
      </c>
      <c r="U44" s="75">
        <f>SUM(R44:T44)</f>
        <v/>
      </c>
      <c r="V44" s="91" t="n"/>
    </row>
    <row r="45" outlineLevel="1" ht="11.25" customFormat="1" customHeight="1" s="37">
      <c r="B45" s="136" t="n">
        <v>2</v>
      </c>
      <c r="C45" s="66" t="inlineStr">
        <is>
          <t>Горгаз</t>
        </is>
      </c>
      <c r="D45" s="139" t="n"/>
      <c r="E45" s="54">
        <f>I45+M45+Q45+U45</f>
        <v/>
      </c>
      <c r="F45" s="74" t="n">
        <v>600</v>
      </c>
      <c r="G45" s="74" t="n">
        <v>600</v>
      </c>
      <c r="H45" s="74" t="n">
        <v>600</v>
      </c>
      <c r="I45" s="76">
        <f>SUM(F45:H45)</f>
        <v/>
      </c>
      <c r="J45" s="74" t="n">
        <v>600</v>
      </c>
      <c r="K45" s="74" t="n">
        <v>600</v>
      </c>
      <c r="L45" s="74" t="n">
        <v>600</v>
      </c>
      <c r="M45" s="75">
        <f>SUM(J45:L45)</f>
        <v/>
      </c>
      <c r="N45" s="74" t="n">
        <v>600</v>
      </c>
      <c r="O45" s="74" t="n">
        <v>600</v>
      </c>
      <c r="P45" s="74" t="n">
        <v>600</v>
      </c>
      <c r="Q45" s="76">
        <f>SUM(N45:P45)</f>
        <v/>
      </c>
      <c r="R45" s="74" t="n"/>
      <c r="S45" s="74" t="n">
        <v>600</v>
      </c>
      <c r="T45" s="74" t="n">
        <v>600</v>
      </c>
      <c r="U45" s="75">
        <f>SUM(R45:T45)</f>
        <v/>
      </c>
      <c r="V45" s="91" t="n"/>
    </row>
    <row r="46" outlineLevel="1" ht="11.25" customFormat="1" customHeight="1" s="37">
      <c r="B46" s="136" t="n">
        <v>3</v>
      </c>
      <c r="C46" s="66" t="inlineStr">
        <is>
          <t>Водоканал</t>
        </is>
      </c>
      <c r="D46" s="139" t="n"/>
      <c r="E46" s="54">
        <f>I46+M46+Q46+U46</f>
        <v/>
      </c>
      <c r="F46" s="74" t="n">
        <v>100</v>
      </c>
      <c r="G46" s="74" t="n">
        <v>100</v>
      </c>
      <c r="H46" s="74" t="n">
        <v>100</v>
      </c>
      <c r="I46" s="76">
        <f>SUM(F46:H46)</f>
        <v/>
      </c>
      <c r="J46" s="74" t="n">
        <v>100</v>
      </c>
      <c r="K46" s="74" t="n">
        <v>100</v>
      </c>
      <c r="L46" s="74" t="n">
        <v>100</v>
      </c>
      <c r="M46" s="75">
        <f>SUM(J46:L46)</f>
        <v/>
      </c>
      <c r="N46" s="74" t="n">
        <v>100</v>
      </c>
      <c r="O46" s="74" t="n">
        <v>100</v>
      </c>
      <c r="P46" s="74" t="n">
        <v>100</v>
      </c>
      <c r="Q46" s="76">
        <f>SUM(N46:P46)</f>
        <v/>
      </c>
      <c r="R46" s="74" t="n"/>
      <c r="S46" s="74" t="n">
        <v>100</v>
      </c>
      <c r="T46" s="74" t="n">
        <v>100</v>
      </c>
      <c r="U46" s="75">
        <f>SUM(R46:T46)</f>
        <v/>
      </c>
      <c r="V46" s="91" t="n"/>
    </row>
    <row r="47" outlineLevel="1" ht="11.25" customFormat="1" customHeight="1" s="37">
      <c r="B47" s="136" t="n">
        <v>4</v>
      </c>
      <c r="C47" s="66" t="inlineStr">
        <is>
          <t>Электросвязь, интернет, сотовая</t>
        </is>
      </c>
      <c r="D47" s="139" t="n"/>
      <c r="E47" s="54">
        <f>I47+M47+Q47+U47</f>
        <v/>
      </c>
      <c r="F47" s="74" t="n">
        <v>50</v>
      </c>
      <c r="G47" s="74" t="n">
        <v>50</v>
      </c>
      <c r="H47" s="74" t="n">
        <v>50</v>
      </c>
      <c r="I47" s="76">
        <f>SUM(F47:H47)</f>
        <v/>
      </c>
      <c r="J47" s="74" t="n">
        <v>50</v>
      </c>
      <c r="K47" s="74" t="n">
        <v>50</v>
      </c>
      <c r="L47" s="74" t="n">
        <v>50</v>
      </c>
      <c r="M47" s="75">
        <f>SUM(J47:L47)</f>
        <v/>
      </c>
      <c r="N47" s="74" t="n">
        <v>50</v>
      </c>
      <c r="O47" s="74" t="n">
        <v>50</v>
      </c>
      <c r="P47" s="74" t="n">
        <v>50</v>
      </c>
      <c r="Q47" s="76">
        <f>SUM(N47:P47)</f>
        <v/>
      </c>
      <c r="R47" s="74" t="n"/>
      <c r="S47" s="74" t="n">
        <v>50</v>
      </c>
      <c r="T47" s="74" t="n">
        <v>50</v>
      </c>
      <c r="U47" s="75">
        <f>SUM(R47:T47)</f>
        <v/>
      </c>
      <c r="V47" s="91" t="n"/>
    </row>
    <row r="48" outlineLevel="1" customFormat="1" s="37">
      <c r="B48" s="136" t="n">
        <v>5</v>
      </c>
      <c r="C48" s="66" t="inlineStr">
        <is>
          <t>Прочая энергетика</t>
        </is>
      </c>
      <c r="D48" s="139" t="n"/>
      <c r="E48" s="54">
        <f>I48+M48+Q48+U48</f>
        <v/>
      </c>
      <c r="F48" s="74" t="n">
        <v>15</v>
      </c>
      <c r="G48" s="74" t="n">
        <v>15</v>
      </c>
      <c r="H48" s="74" t="n">
        <v>15</v>
      </c>
      <c r="I48" s="76">
        <f>SUM(F48:H48)</f>
        <v/>
      </c>
      <c r="J48" s="74" t="n">
        <v>15</v>
      </c>
      <c r="K48" s="74" t="n">
        <v>15</v>
      </c>
      <c r="L48" s="74" t="n">
        <v>15</v>
      </c>
      <c r="M48" s="75">
        <f>SUM(J48:L48)</f>
        <v/>
      </c>
      <c r="N48" s="74" t="n">
        <v>15</v>
      </c>
      <c r="O48" s="74" t="n">
        <v>15</v>
      </c>
      <c r="P48" s="74" t="n">
        <v>15</v>
      </c>
      <c r="Q48" s="76">
        <f>SUM(N48:P48)</f>
        <v/>
      </c>
      <c r="R48" s="74" t="n"/>
      <c r="S48" s="74" t="n">
        <v>15</v>
      </c>
      <c r="T48" s="74" t="n">
        <v>15</v>
      </c>
      <c r="U48" s="75">
        <f>SUM(R48:T48)</f>
        <v/>
      </c>
      <c r="V48" s="91" t="n"/>
    </row>
    <row r="49" ht="12" customHeight="1">
      <c r="B49" s="122" t="inlineStr">
        <is>
          <t>Страхование</t>
        </is>
      </c>
      <c r="C49" s="123" t="n"/>
      <c r="D49" s="38" t="n"/>
      <c r="E49" s="54">
        <f>I49+M49+Q49+U49</f>
        <v/>
      </c>
      <c r="F49" s="38" t="n">
        <v>15</v>
      </c>
      <c r="G49" s="38" t="n">
        <v>15</v>
      </c>
      <c r="H49" s="38" t="n">
        <v>15</v>
      </c>
      <c r="I49" s="76">
        <f>SUM(F49:H49)</f>
        <v/>
      </c>
      <c r="J49" s="38" t="n">
        <v>15</v>
      </c>
      <c r="K49" s="38" t="n">
        <v>15</v>
      </c>
      <c r="L49" s="38" t="n">
        <v>15</v>
      </c>
      <c r="M49" s="75">
        <f>SUM(J49:L49)</f>
        <v/>
      </c>
      <c r="N49" s="38" t="n">
        <v>15</v>
      </c>
      <c r="O49" s="38" t="n">
        <v>15</v>
      </c>
      <c r="P49" s="38" t="n">
        <v>15</v>
      </c>
      <c r="Q49" s="76">
        <f>SUM(N49:P49)</f>
        <v/>
      </c>
      <c r="R49" s="38" t="n"/>
      <c r="S49" s="38" t="n">
        <v>15</v>
      </c>
      <c r="T49" s="38" t="n">
        <v>15</v>
      </c>
      <c r="U49" s="75">
        <f>SUM(R49:T49)</f>
        <v/>
      </c>
      <c r="V49" s="101" t="n"/>
    </row>
    <row r="50" ht="11.25" customHeight="1">
      <c r="B50" s="122" t="inlineStr">
        <is>
          <t>Общества, филиалы, дочерние предпр.</t>
        </is>
      </c>
      <c r="C50" s="123" t="n"/>
      <c r="D50" s="38" t="n"/>
      <c r="E50" s="38">
        <f>SUM(E51:E53)</f>
        <v/>
      </c>
      <c r="F50" s="38" t="n">
        <v>90</v>
      </c>
      <c r="G50" s="38" t="n">
        <v>90</v>
      </c>
      <c r="H50" s="38" t="n">
        <v>90</v>
      </c>
      <c r="I50" s="76">
        <f>SUM(F50:H50)</f>
        <v/>
      </c>
      <c r="J50" s="38" t="n">
        <v>90</v>
      </c>
      <c r="K50" s="38" t="n">
        <v>90</v>
      </c>
      <c r="L50" s="38" t="n">
        <v>90</v>
      </c>
      <c r="M50" s="75">
        <f>SUM(J50:L50)</f>
        <v/>
      </c>
      <c r="N50" s="38" t="n">
        <v>90</v>
      </c>
      <c r="O50" s="38" t="n">
        <v>90</v>
      </c>
      <c r="P50" s="38" t="n">
        <v>90</v>
      </c>
      <c r="Q50" s="76">
        <f>SUM(N50:P50)</f>
        <v/>
      </c>
      <c r="R50" s="38" t="n"/>
      <c r="S50" s="38" t="n">
        <v>90</v>
      </c>
      <c r="T50" s="38" t="n">
        <v>90</v>
      </c>
      <c r="U50" s="75">
        <f>SUM(R50:T50)</f>
        <v/>
      </c>
      <c r="V50" s="101" t="n"/>
    </row>
    <row r="51" outlineLevel="1" ht="11.25" customFormat="1" customHeight="1" s="37">
      <c r="B51" s="136" t="n"/>
      <c r="C51" s="66" t="inlineStr">
        <is>
          <t>Филиал №1</t>
        </is>
      </c>
      <c r="D51" s="139" t="n"/>
      <c r="E51" s="54">
        <f>I51+M51+Q51+U51</f>
        <v/>
      </c>
      <c r="F51" s="74" t="n">
        <v>225</v>
      </c>
      <c r="G51" s="74" t="n">
        <v>225</v>
      </c>
      <c r="H51" s="74" t="n">
        <v>225</v>
      </c>
      <c r="I51" s="76">
        <f>SUM(F51:H51)</f>
        <v/>
      </c>
      <c r="J51" s="74" t="n">
        <v>225</v>
      </c>
      <c r="K51" s="74" t="n">
        <v>225</v>
      </c>
      <c r="L51" s="74" t="n">
        <v>225</v>
      </c>
      <c r="M51" s="75">
        <f>SUM(J51:L51)</f>
        <v/>
      </c>
      <c r="N51" s="74" t="n">
        <v>225</v>
      </c>
      <c r="O51" s="74" t="n">
        <v>225</v>
      </c>
      <c r="P51" s="74" t="n">
        <v>225</v>
      </c>
      <c r="Q51" s="76">
        <f>SUM(N51:P51)</f>
        <v/>
      </c>
      <c r="R51" s="74" t="n"/>
      <c r="S51" s="74" t="n">
        <v>225</v>
      </c>
      <c r="T51" s="74" t="n">
        <v>225</v>
      </c>
      <c r="U51" s="75">
        <f>SUM(R51:T51)</f>
        <v/>
      </c>
      <c r="V51" s="101" t="n"/>
    </row>
    <row r="52" outlineLevel="1" ht="11.25" customFormat="1" customHeight="1" s="37">
      <c r="B52" s="136">
        <f>B51+1</f>
        <v/>
      </c>
      <c r="C52" s="66" t="inlineStr">
        <is>
          <t>Филиал №2</t>
        </is>
      </c>
      <c r="D52" s="139" t="n"/>
      <c r="E52" s="54">
        <f>I52+M52+Q52+U52</f>
        <v/>
      </c>
      <c r="F52" s="74" t="n">
        <v>510</v>
      </c>
      <c r="G52" s="74" t="n">
        <v>510</v>
      </c>
      <c r="H52" s="74" t="n">
        <v>510</v>
      </c>
      <c r="I52" s="76">
        <f>SUM(F52:H52)</f>
        <v/>
      </c>
      <c r="J52" s="74" t="n">
        <v>510</v>
      </c>
      <c r="K52" s="74" t="n">
        <v>510</v>
      </c>
      <c r="L52" s="74" t="n">
        <v>510</v>
      </c>
      <c r="M52" s="75">
        <f>SUM(J52:L52)</f>
        <v/>
      </c>
      <c r="N52" s="74" t="n">
        <v>510</v>
      </c>
      <c r="O52" s="74" t="n">
        <v>510</v>
      </c>
      <c r="P52" s="74" t="n">
        <v>510</v>
      </c>
      <c r="Q52" s="76">
        <f>SUM(N52:P52)</f>
        <v/>
      </c>
      <c r="R52" s="74" t="n"/>
      <c r="S52" s="74" t="n">
        <v>510</v>
      </c>
      <c r="T52" s="74" t="n">
        <v>510</v>
      </c>
      <c r="U52" s="75">
        <f>SUM(R52:T52)</f>
        <v/>
      </c>
      <c r="V52" s="101" t="n"/>
    </row>
    <row r="53" outlineLevel="1" ht="11.25" customFormat="1" customHeight="1" s="37">
      <c r="B53" s="136">
        <f>B52+1</f>
        <v/>
      </c>
      <c r="C53" s="66" t="inlineStr">
        <is>
          <t>Филиал №3</t>
        </is>
      </c>
      <c r="D53" s="139" t="n"/>
      <c r="E53" s="54">
        <f>I53+M53+Q53+U53</f>
        <v/>
      </c>
      <c r="F53" s="74" t="n">
        <v>60</v>
      </c>
      <c r="G53" s="74" t="n">
        <v>60</v>
      </c>
      <c r="H53" s="74" t="n">
        <v>60</v>
      </c>
      <c r="I53" s="76">
        <f>SUM(F53:H53)</f>
        <v/>
      </c>
      <c r="J53" s="74" t="n">
        <v>60</v>
      </c>
      <c r="K53" s="74" t="n">
        <v>60</v>
      </c>
      <c r="L53" s="74" t="n">
        <v>60</v>
      </c>
      <c r="M53" s="75">
        <f>SUM(J53:L53)</f>
        <v/>
      </c>
      <c r="N53" s="74" t="n">
        <v>60</v>
      </c>
      <c r="O53" s="74" t="n">
        <v>60</v>
      </c>
      <c r="P53" s="74" t="n">
        <v>60</v>
      </c>
      <c r="Q53" s="76">
        <f>SUM(N53:P53)</f>
        <v/>
      </c>
      <c r="R53" s="74" t="n"/>
      <c r="S53" s="74" t="n">
        <v>60</v>
      </c>
      <c r="T53" s="74" t="n">
        <v>60</v>
      </c>
      <c r="U53" s="75">
        <f>SUM(R53:T53)</f>
        <v/>
      </c>
      <c r="V53" s="101" t="n"/>
    </row>
    <row r="54" ht="11.25" customFormat="1" customHeight="1" s="64">
      <c r="B54" s="122" t="inlineStr">
        <is>
          <t>Оборудование</t>
        </is>
      </c>
      <c r="C54" s="123" t="n"/>
      <c r="D54" s="40" t="n"/>
      <c r="E54" s="84">
        <f>I54+M54+Q54+U54</f>
        <v/>
      </c>
      <c r="F54" s="38" t="n">
        <v>1500</v>
      </c>
      <c r="G54" s="38" t="n">
        <v>1500</v>
      </c>
      <c r="H54" s="38" t="n">
        <v>1500</v>
      </c>
      <c r="I54" s="76">
        <f>SUM(F54:H54)</f>
        <v/>
      </c>
      <c r="J54" s="38" t="n">
        <v>1500</v>
      </c>
      <c r="K54" s="38" t="n">
        <v>1500</v>
      </c>
      <c r="L54" s="38" t="n">
        <v>1500</v>
      </c>
      <c r="M54" s="75">
        <f>SUM(J54:L54)</f>
        <v/>
      </c>
      <c r="N54" s="38" t="n">
        <v>1500</v>
      </c>
      <c r="O54" s="38" t="n">
        <v>1500</v>
      </c>
      <c r="P54" s="38" t="n">
        <v>1500</v>
      </c>
      <c r="Q54" s="76">
        <f>SUM(N54:P54)</f>
        <v/>
      </c>
      <c r="R54" s="38" t="n"/>
      <c r="S54" s="38" t="n">
        <v>1500</v>
      </c>
      <c r="T54" s="38" t="n">
        <v>1500</v>
      </c>
      <c r="U54" s="75">
        <f>SUM(R54:T54)</f>
        <v/>
      </c>
      <c r="V54" s="101" t="n"/>
    </row>
    <row r="55" ht="11.25" customHeight="1">
      <c r="B55" s="122" t="inlineStr">
        <is>
          <t>Социальные платежи</t>
        </is>
      </c>
      <c r="C55" s="123" t="n"/>
      <c r="D55" s="38" t="n"/>
      <c r="E55" s="38">
        <f>SUM(E56:E57)</f>
        <v/>
      </c>
      <c r="F55" s="38" t="n">
        <v>75</v>
      </c>
      <c r="G55" s="38" t="n">
        <v>75</v>
      </c>
      <c r="H55" s="38" t="n">
        <v>75</v>
      </c>
      <c r="I55" s="76">
        <f>SUM(F55:H55)</f>
        <v/>
      </c>
      <c r="J55" s="38" t="n">
        <v>75</v>
      </c>
      <c r="K55" s="38" t="n">
        <v>75</v>
      </c>
      <c r="L55" s="38" t="n">
        <v>75</v>
      </c>
      <c r="M55" s="75">
        <f>SUM(J55:L55)</f>
        <v/>
      </c>
      <c r="N55" s="38" t="n">
        <v>75</v>
      </c>
      <c r="O55" s="38" t="n">
        <v>75</v>
      </c>
      <c r="P55" s="38" t="n">
        <v>75</v>
      </c>
      <c r="Q55" s="76">
        <f>SUM(N55:P55)</f>
        <v/>
      </c>
      <c r="R55" s="38" t="n"/>
      <c r="S55" s="38" t="n">
        <v>75</v>
      </c>
      <c r="T55" s="38" t="n">
        <v>75</v>
      </c>
      <c r="U55" s="75">
        <f>SUM(R55:T55)</f>
        <v/>
      </c>
      <c r="V55" s="101" t="n"/>
    </row>
    <row r="56" outlineLevel="1" ht="11.25" customFormat="1" customHeight="1" s="37">
      <c r="B56" s="136" t="n">
        <v>1</v>
      </c>
      <c r="C56" s="66" t="inlineStr">
        <is>
          <t>Путевки санаторий</t>
        </is>
      </c>
      <c r="D56" s="139" t="n"/>
      <c r="E56" s="54">
        <f>I56+M56+Q56+U56</f>
        <v/>
      </c>
      <c r="F56" s="74" t="n">
        <v>75</v>
      </c>
      <c r="G56" s="74" t="n">
        <v>75</v>
      </c>
      <c r="H56" s="74" t="n">
        <v>75</v>
      </c>
      <c r="I56" s="76">
        <f>SUM(F56:H56)</f>
        <v/>
      </c>
      <c r="J56" s="74" t="n">
        <v>75</v>
      </c>
      <c r="K56" s="74" t="n">
        <v>75</v>
      </c>
      <c r="L56" s="74" t="n">
        <v>75</v>
      </c>
      <c r="M56" s="75">
        <f>SUM(J56:L56)</f>
        <v/>
      </c>
      <c r="N56" s="74" t="n">
        <v>75</v>
      </c>
      <c r="O56" s="74" t="n">
        <v>75</v>
      </c>
      <c r="P56" s="74" t="n">
        <v>75</v>
      </c>
      <c r="Q56" s="76">
        <f>SUM(N56:P56)</f>
        <v/>
      </c>
      <c r="R56" s="74" t="n"/>
      <c r="S56" s="74" t="n">
        <v>75</v>
      </c>
      <c r="T56" s="74" t="n">
        <v>75</v>
      </c>
      <c r="U56" s="75">
        <f>SUM(R56:T56)</f>
        <v/>
      </c>
      <c r="V56" s="91" t="n"/>
    </row>
    <row r="57" outlineLevel="1" ht="12.75" customFormat="1" customHeight="1" s="37">
      <c r="B57" s="136" t="n">
        <v>2</v>
      </c>
      <c r="C57" s="66" t="inlineStr">
        <is>
          <t>Путевки ДОЛ</t>
        </is>
      </c>
      <c r="D57" s="139" t="n"/>
      <c r="E57" s="54">
        <f>I57+M57+Q57+U57</f>
        <v/>
      </c>
      <c r="F57" s="74" t="n">
        <v>0</v>
      </c>
      <c r="G57" s="74" t="n">
        <v>0</v>
      </c>
      <c r="H57" s="74" t="n">
        <v>0</v>
      </c>
      <c r="I57" s="76">
        <f>SUM(F57:H57)</f>
        <v/>
      </c>
      <c r="J57" s="74" t="n">
        <v>0</v>
      </c>
      <c r="K57" s="74" t="n">
        <v>0</v>
      </c>
      <c r="L57" s="74" t="n">
        <v>0</v>
      </c>
      <c r="M57" s="75">
        <f>SUM(J57:L57)</f>
        <v/>
      </c>
      <c r="N57" s="74" t="n">
        <v>0</v>
      </c>
      <c r="O57" s="74" t="n">
        <v>0</v>
      </c>
      <c r="P57" s="74" t="n">
        <v>0</v>
      </c>
      <c r="Q57" s="76">
        <f>SUM(N57:P57)</f>
        <v/>
      </c>
      <c r="R57" s="74" t="n"/>
      <c r="S57" s="74" t="n">
        <v>0</v>
      </c>
      <c r="T57" s="74" t="n">
        <v>0</v>
      </c>
      <c r="U57" s="75">
        <f>SUM(R57:T57)</f>
        <v/>
      </c>
      <c r="V57" s="91" t="n"/>
    </row>
    <row r="58" ht="11.25" customFormat="1" customHeight="1" s="64">
      <c r="B58" s="122" t="inlineStr">
        <is>
          <t>Услуги банков</t>
        </is>
      </c>
      <c r="C58" s="123" t="n"/>
      <c r="D58" s="38" t="n"/>
      <c r="E58" s="84">
        <f>I58+M58+Q58+U58</f>
        <v/>
      </c>
      <c r="F58" s="71" t="n">
        <v>22</v>
      </c>
      <c r="G58" s="71" t="n">
        <v>22</v>
      </c>
      <c r="H58" s="71" t="n">
        <v>22</v>
      </c>
      <c r="I58" s="76">
        <f>SUM(F58:H58)</f>
        <v/>
      </c>
      <c r="J58" s="71" t="n">
        <v>22</v>
      </c>
      <c r="K58" s="71" t="n">
        <v>22</v>
      </c>
      <c r="L58" s="71" t="n">
        <v>22</v>
      </c>
      <c r="M58" s="75">
        <f>SUM(J58:L58)</f>
        <v/>
      </c>
      <c r="N58" s="38" t="n">
        <v>22</v>
      </c>
      <c r="O58" s="38" t="n">
        <v>22</v>
      </c>
      <c r="P58" s="38" t="n">
        <v>22</v>
      </c>
      <c r="Q58" s="76">
        <f>SUM(N58:P58)</f>
        <v/>
      </c>
      <c r="R58" s="38" t="n"/>
      <c r="S58" s="38" t="n">
        <v>22</v>
      </c>
      <c r="T58" s="38" t="n">
        <v>22</v>
      </c>
      <c r="U58" s="75">
        <f>SUM(R58:T58)</f>
        <v/>
      </c>
      <c r="V58" s="101" t="n"/>
    </row>
    <row r="59" ht="11.25" customFormat="1" customHeight="1" s="64">
      <c r="B59" s="122" t="inlineStr">
        <is>
          <t>Командировки</t>
        </is>
      </c>
      <c r="C59" s="123" t="n"/>
      <c r="D59" s="38" t="n"/>
      <c r="E59" s="84">
        <f>I59+M59+Q59+U59</f>
        <v/>
      </c>
      <c r="F59" s="71" t="n">
        <v>40</v>
      </c>
      <c r="G59" s="71" t="n">
        <v>40</v>
      </c>
      <c r="H59" s="71" t="n">
        <v>40</v>
      </c>
      <c r="I59" s="76">
        <f>SUM(F59:H59)</f>
        <v/>
      </c>
      <c r="J59" s="71" t="n">
        <v>40</v>
      </c>
      <c r="K59" s="71" t="n">
        <v>40</v>
      </c>
      <c r="L59" s="71" t="n">
        <v>40</v>
      </c>
      <c r="M59" s="75">
        <f>SUM(J59:L59)</f>
        <v/>
      </c>
      <c r="N59" s="38" t="n">
        <v>40</v>
      </c>
      <c r="O59" s="38" t="n">
        <v>40</v>
      </c>
      <c r="P59" s="38" t="n">
        <v>40</v>
      </c>
      <c r="Q59" s="76">
        <f>SUM(N59:P59)</f>
        <v/>
      </c>
      <c r="R59" s="38" t="n"/>
      <c r="S59" s="38" t="n">
        <v>40</v>
      </c>
      <c r="T59" s="38" t="n">
        <v>40</v>
      </c>
      <c r="U59" s="75">
        <f>SUM(R59:T59)</f>
        <v/>
      </c>
      <c r="V59" s="101" t="n"/>
    </row>
    <row r="60" ht="11.25" customFormat="1" customHeight="1" s="64">
      <c r="B60" s="122" t="inlineStr">
        <is>
          <t>Хозрасходы банк.</t>
        </is>
      </c>
      <c r="C60" s="123" t="n"/>
      <c r="D60" s="38" t="n"/>
      <c r="E60" s="84">
        <f>I60+M60+Q60+U60</f>
        <v/>
      </c>
      <c r="F60" s="71" t="n">
        <v>25</v>
      </c>
      <c r="G60" s="71" t="n">
        <v>25</v>
      </c>
      <c r="H60" s="71" t="n">
        <v>25</v>
      </c>
      <c r="I60" s="76">
        <f>SUM(F60:H60)</f>
        <v/>
      </c>
      <c r="J60" s="71" t="n">
        <v>25</v>
      </c>
      <c r="K60" s="71" t="n">
        <v>25</v>
      </c>
      <c r="L60" s="71" t="n">
        <v>25</v>
      </c>
      <c r="M60" s="75">
        <f>SUM(J60:L60)</f>
        <v/>
      </c>
      <c r="N60" s="38" t="n">
        <v>25</v>
      </c>
      <c r="O60" s="38" t="n">
        <v>25</v>
      </c>
      <c r="P60" s="38" t="n">
        <v>25</v>
      </c>
      <c r="Q60" s="76">
        <f>SUM(N60:P60)</f>
        <v/>
      </c>
      <c r="R60" s="38" t="n"/>
      <c r="S60" s="38" t="n">
        <v>25</v>
      </c>
      <c r="T60" s="38" t="n">
        <v>25</v>
      </c>
      <c r="U60" s="75">
        <f>SUM(R60:T60)</f>
        <v/>
      </c>
      <c r="V60" s="101" t="n"/>
    </row>
    <row r="61" ht="11.25" customHeight="1">
      <c r="B61" s="122" t="inlineStr">
        <is>
          <t>Касса</t>
        </is>
      </c>
      <c r="C61" s="123" t="n"/>
      <c r="D61" s="38" t="n"/>
      <c r="E61" s="84">
        <f>I61+M61+Q61+U61</f>
        <v/>
      </c>
      <c r="F61" s="71" t="n">
        <v>100</v>
      </c>
      <c r="G61" s="71" t="n">
        <v>100</v>
      </c>
      <c r="H61" s="71" t="n">
        <v>100</v>
      </c>
      <c r="I61" s="76">
        <f>SUM(F61:H61)</f>
        <v/>
      </c>
      <c r="J61" s="71" t="n">
        <v>100</v>
      </c>
      <c r="K61" s="71" t="n">
        <v>100</v>
      </c>
      <c r="L61" s="71" t="n">
        <v>100</v>
      </c>
      <c r="M61" s="75">
        <f>SUM(J61:L61)</f>
        <v/>
      </c>
      <c r="N61" s="38" t="n">
        <v>100</v>
      </c>
      <c r="O61" s="38" t="n">
        <v>100</v>
      </c>
      <c r="P61" s="38" t="n">
        <v>100</v>
      </c>
      <c r="Q61" s="76">
        <f>SUM(N61:P61)</f>
        <v/>
      </c>
      <c r="R61" s="38" t="n"/>
      <c r="S61" s="38" t="n">
        <v>100</v>
      </c>
      <c r="T61" s="38" t="n">
        <v>100</v>
      </c>
      <c r="U61" s="75">
        <f>SUM(R61:T61)</f>
        <v/>
      </c>
      <c r="V61" s="101" t="n"/>
    </row>
    <row r="62" ht="11.25" customHeight="1">
      <c r="B62" s="137" t="inlineStr">
        <is>
          <t>Накопление</t>
        </is>
      </c>
      <c r="C62" s="123" t="n"/>
      <c r="D62" s="100" t="n"/>
      <c r="E62" s="84">
        <f>I62+M62+Q62+U62</f>
        <v/>
      </c>
      <c r="F62" s="101" t="n">
        <v>0</v>
      </c>
      <c r="G62" s="101" t="n">
        <v>0</v>
      </c>
      <c r="H62" s="101" t="n">
        <v>0</v>
      </c>
      <c r="I62" s="76">
        <f>SUM(F62:H62)</f>
        <v/>
      </c>
      <c r="J62" s="101" t="n">
        <v>0</v>
      </c>
      <c r="K62" s="101" t="n">
        <v>0</v>
      </c>
      <c r="L62" s="101" t="n">
        <v>0</v>
      </c>
      <c r="M62" s="75">
        <f>SUM(J62:L62)</f>
        <v/>
      </c>
      <c r="N62" s="101" t="n">
        <v>0</v>
      </c>
      <c r="O62" s="101" t="n">
        <v>0</v>
      </c>
      <c r="P62" s="101" t="n">
        <v>0</v>
      </c>
      <c r="Q62" s="111">
        <f>SUM(N62:P62)</f>
        <v/>
      </c>
      <c r="R62" s="101" t="n"/>
      <c r="S62" s="101" t="n">
        <v>0</v>
      </c>
      <c r="T62" s="101" t="n">
        <v>0</v>
      </c>
      <c r="U62" s="75">
        <f>SUM(R62:T62)</f>
        <v/>
      </c>
      <c r="V62" s="101" t="n"/>
    </row>
    <row r="63" ht="11.25" customHeight="1">
      <c r="B63" s="137" t="inlineStr">
        <is>
          <t>Депозит</t>
        </is>
      </c>
      <c r="C63" s="123" t="n"/>
      <c r="D63" s="100" t="n"/>
      <c r="E63" s="84">
        <f>I63+M63+Q63+U63</f>
        <v/>
      </c>
      <c r="F63" s="101" t="n">
        <v>850</v>
      </c>
      <c r="G63" s="101" t="n">
        <v>850</v>
      </c>
      <c r="H63" s="101" t="n">
        <v>850</v>
      </c>
      <c r="I63" s="76">
        <f>SUM(F63:H63)</f>
        <v/>
      </c>
      <c r="J63" s="101" t="n">
        <v>850</v>
      </c>
      <c r="K63" s="101" t="n">
        <v>850</v>
      </c>
      <c r="L63" s="101" t="n">
        <v>850</v>
      </c>
      <c r="M63" s="75">
        <f>SUM(J63:L63)</f>
        <v/>
      </c>
      <c r="N63" s="101" t="n">
        <v>850</v>
      </c>
      <c r="O63" s="101" t="n">
        <v>850</v>
      </c>
      <c r="P63" s="101" t="n">
        <v>850</v>
      </c>
      <c r="Q63" s="111">
        <f>SUM(N63:P63)</f>
        <v/>
      </c>
      <c r="R63" s="101" t="n"/>
      <c r="S63" s="101" t="n">
        <v>850</v>
      </c>
      <c r="T63" s="101" t="n">
        <v>850</v>
      </c>
      <c r="U63" s="75">
        <f>SUM(R63:T63)</f>
        <v/>
      </c>
      <c r="V63" s="101" t="n"/>
    </row>
    <row r="64" ht="11.25" customHeight="1">
      <c r="B64" s="138" t="inlineStr">
        <is>
          <t>ИТОГО:</t>
        </is>
      </c>
      <c r="C64" s="123" t="n"/>
      <c r="D64" s="1">
        <f>D61+D60+D59+D58+D55+D54+D50+D49+D43+D34+D25+D23</f>
        <v/>
      </c>
      <c r="E64" s="1">
        <f>E61+E60+E59+E58+E55+E54+E50+E49+E43+E34+E25+E23+E24+E63</f>
        <v/>
      </c>
      <c r="F64" s="1" t="n">
        <v>46930</v>
      </c>
      <c r="G64" s="1" t="n">
        <v>46930</v>
      </c>
      <c r="H64" s="1" t="n">
        <v>46930</v>
      </c>
      <c r="I64" s="1">
        <f>I61+I60+I59+I58+I55+I54+I50+I49+I43+I34+I25+I23+I24+I63</f>
        <v/>
      </c>
      <c r="J64" s="1" t="n">
        <v>46930</v>
      </c>
      <c r="K64" s="1" t="n">
        <v>46930</v>
      </c>
      <c r="L64" s="1" t="n">
        <v>46930</v>
      </c>
      <c r="M64" s="1">
        <f>M61+M60+M59+M58+M55+M54+M50+M49+M43+M34+M25+M23+M24+M63</f>
        <v/>
      </c>
      <c r="N64" s="1" t="n">
        <v>46930</v>
      </c>
      <c r="O64" s="1" t="n">
        <v>46930</v>
      </c>
      <c r="P64" s="1" t="n">
        <v>46930</v>
      </c>
      <c r="Q64" s="1">
        <f>Q61+Q60+Q59+Q58+Q55+Q54+Q50+Q49+Q43+Q34+Q25+Q23+Q24+Q63</f>
        <v/>
      </c>
      <c r="R64" s="1" t="n"/>
      <c r="S64" s="1" t="n">
        <v>46930</v>
      </c>
      <c r="T64" s="1" t="n">
        <v>46930</v>
      </c>
      <c r="U64" s="1">
        <f>U61+U60+U59+U58+U55+U54+U50+U49+U43+U34+U25+U23+U24+U63</f>
        <v/>
      </c>
      <c r="V64" s="1" t="n"/>
    </row>
    <row r="65" ht="13.5" customHeight="1">
      <c r="B65" s="125" t="inlineStr">
        <is>
          <t>Материалы +ПКИ</t>
        </is>
      </c>
      <c r="C65" s="123" t="n"/>
      <c r="D65" s="38" t="n"/>
      <c r="E65" s="61">
        <f>SUM(I65+M65+Q65+U65)</f>
        <v/>
      </c>
      <c r="F65" s="38" t="n">
        <v>1913</v>
      </c>
      <c r="G65" s="38" t="n">
        <v>1913</v>
      </c>
      <c r="H65" s="38" t="n">
        <v>1913</v>
      </c>
      <c r="I65" s="76">
        <f>SUM(F65:H65)</f>
        <v/>
      </c>
      <c r="J65" s="38" t="n">
        <v>1913</v>
      </c>
      <c r="K65" s="38" t="n">
        <v>1913</v>
      </c>
      <c r="L65" s="38" t="n">
        <v>1913</v>
      </c>
      <c r="M65" s="75">
        <f>SUM(J65:L65)</f>
        <v/>
      </c>
      <c r="N65" s="38" t="n">
        <v>1913</v>
      </c>
      <c r="O65" s="38" t="n">
        <v>1913</v>
      </c>
      <c r="P65" s="38" t="n">
        <v>1913</v>
      </c>
      <c r="Q65" s="111">
        <f>SUM(N65:P65)</f>
        <v/>
      </c>
      <c r="R65" s="38" t="n"/>
      <c r="S65" s="38" t="n">
        <v>1913</v>
      </c>
      <c r="T65" s="38" t="n">
        <v>1913</v>
      </c>
      <c r="U65" s="75">
        <f>SUM(R65:T65)</f>
        <v/>
      </c>
      <c r="V65" s="101" t="n"/>
    </row>
    <row r="66" outlineLevel="1" ht="13.5" customHeight="1">
      <c r="B66" s="7" t="n">
        <v>1</v>
      </c>
      <c r="C66" s="10" t="inlineStr">
        <is>
          <t>Агрегатное пр-во</t>
        </is>
      </c>
      <c r="D66" s="91" t="n"/>
      <c r="E66" s="103" t="n"/>
      <c r="F66" s="8" t="n">
        <v>900</v>
      </c>
      <c r="G66" s="8" t="n">
        <v>900</v>
      </c>
      <c r="H66" s="8" t="n">
        <v>900</v>
      </c>
      <c r="I66" s="76">
        <f>SUM(F66:H66)</f>
        <v/>
      </c>
      <c r="J66" s="8" t="n">
        <v>900</v>
      </c>
      <c r="K66" s="8" t="n">
        <v>900</v>
      </c>
      <c r="L66" s="8" t="n">
        <v>900</v>
      </c>
      <c r="M66" s="75">
        <f>SUM(J66:L66)</f>
        <v/>
      </c>
      <c r="N66" s="8" t="n">
        <v>900</v>
      </c>
      <c r="O66" s="8" t="n">
        <v>900</v>
      </c>
      <c r="P66" s="8" t="n">
        <v>900</v>
      </c>
      <c r="Q66" s="111">
        <f>SUM(N66:P66)</f>
        <v/>
      </c>
      <c r="R66" s="8" t="n"/>
      <c r="S66" s="8" t="n">
        <v>900</v>
      </c>
      <c r="T66" s="8" t="n">
        <v>900</v>
      </c>
      <c r="U66" s="75">
        <f>SUM(R66:T66)</f>
        <v/>
      </c>
      <c r="V66" s="91" t="n"/>
    </row>
    <row r="67" outlineLevel="1" ht="11.25" customHeight="1">
      <c r="B67" s="7" t="n">
        <v>2</v>
      </c>
      <c r="C67" s="10" t="inlineStr">
        <is>
          <t>Холодильное пр-во</t>
        </is>
      </c>
      <c r="D67" s="91" t="n"/>
      <c r="E67" s="103" t="n"/>
      <c r="F67" s="8" t="n">
        <v>425</v>
      </c>
      <c r="G67" s="8" t="n">
        <v>425</v>
      </c>
      <c r="H67" s="8" t="n">
        <v>425</v>
      </c>
      <c r="I67" s="76">
        <f>SUM(F67:H67)</f>
        <v/>
      </c>
      <c r="J67" s="8" t="n">
        <v>425</v>
      </c>
      <c r="K67" s="8" t="n">
        <v>425</v>
      </c>
      <c r="L67" s="8" t="n">
        <v>425</v>
      </c>
      <c r="M67" s="75">
        <f>SUM(J67:L67)</f>
        <v/>
      </c>
      <c r="N67" s="8" t="n">
        <v>425</v>
      </c>
      <c r="O67" s="8" t="n">
        <v>425</v>
      </c>
      <c r="P67" s="8" t="n">
        <v>425</v>
      </c>
      <c r="Q67" s="111">
        <f>SUM(N67:P67)</f>
        <v/>
      </c>
      <c r="R67" s="8" t="n"/>
      <c r="S67" s="8" t="n">
        <v>425</v>
      </c>
      <c r="T67" s="8" t="n">
        <v>425</v>
      </c>
      <c r="U67" s="75">
        <f>SUM(R67:T67)</f>
        <v/>
      </c>
      <c r="V67" s="91" t="n"/>
    </row>
    <row r="68" outlineLevel="1" ht="11.25" customHeight="1">
      <c r="B68" s="7" t="n"/>
      <c r="C68" s="33" t="inlineStr">
        <is>
          <t>в т.ч. валюта</t>
        </is>
      </c>
      <c r="D68" s="91" t="n"/>
      <c r="E68" s="103" t="n"/>
      <c r="F68" s="8" t="n">
        <v>150</v>
      </c>
      <c r="G68" s="8" t="n">
        <v>150</v>
      </c>
      <c r="H68" s="8" t="n">
        <v>150</v>
      </c>
      <c r="I68" s="76">
        <f>SUM(F68:H68)</f>
        <v/>
      </c>
      <c r="J68" s="8" t="n">
        <v>150</v>
      </c>
      <c r="K68" s="8" t="n">
        <v>150</v>
      </c>
      <c r="L68" s="8" t="n">
        <v>150</v>
      </c>
      <c r="M68" s="75">
        <f>SUM(J68:L68)</f>
        <v/>
      </c>
      <c r="N68" s="8" t="n">
        <v>150</v>
      </c>
      <c r="O68" s="8" t="n">
        <v>150</v>
      </c>
      <c r="P68" s="8" t="n">
        <v>150</v>
      </c>
      <c r="Q68" s="111">
        <f>SUM(N68:P68)</f>
        <v/>
      </c>
      <c r="R68" s="8" t="n"/>
      <c r="S68" s="8" t="n">
        <v>150</v>
      </c>
      <c r="T68" s="8" t="n">
        <v>150</v>
      </c>
      <c r="U68" s="75">
        <f>SUM(R68:T68)</f>
        <v/>
      </c>
      <c r="V68" s="91" t="n"/>
    </row>
    <row r="69" outlineLevel="1" ht="11.25" customHeight="1">
      <c r="B69" s="7" t="n">
        <v>3</v>
      </c>
      <c r="C69" s="10" t="inlineStr">
        <is>
          <t xml:space="preserve">Вспомог материалы </t>
        </is>
      </c>
      <c r="D69" s="91" t="n"/>
      <c r="E69" s="103" t="n"/>
      <c r="F69" s="70" t="n">
        <v>155</v>
      </c>
      <c r="G69" s="70" t="n">
        <v>155</v>
      </c>
      <c r="H69" s="70" t="n">
        <v>155</v>
      </c>
      <c r="I69" s="76">
        <f>SUM(F69:H69)</f>
        <v/>
      </c>
      <c r="J69" s="8" t="n">
        <v>155</v>
      </c>
      <c r="K69" s="8" t="n">
        <v>155</v>
      </c>
      <c r="L69" s="8" t="n">
        <v>155</v>
      </c>
      <c r="M69" s="75">
        <f>SUM(J69:L69)</f>
        <v/>
      </c>
      <c r="N69" s="8" t="n">
        <v>155</v>
      </c>
      <c r="O69" s="8" t="n">
        <v>155</v>
      </c>
      <c r="P69" s="8" t="n">
        <v>155</v>
      </c>
      <c r="Q69" s="111">
        <f>SUM(N69:P69)</f>
        <v/>
      </c>
      <c r="R69" s="8" t="n"/>
      <c r="S69" s="8" t="n">
        <v>155</v>
      </c>
      <c r="T69" s="8" t="n">
        <v>155</v>
      </c>
      <c r="U69" s="75">
        <f>SUM(R69:T69)</f>
        <v/>
      </c>
      <c r="V69" s="91" t="n"/>
    </row>
    <row r="70" outlineLevel="1" ht="11.25" customHeight="1">
      <c r="B70" s="7" t="n">
        <v>4</v>
      </c>
      <c r="C70" s="10" t="inlineStr">
        <is>
          <t>Дизтопливо,ГСМ</t>
        </is>
      </c>
      <c r="D70" s="91" t="n"/>
      <c r="E70" s="103" t="n"/>
      <c r="F70" s="8" t="n">
        <v>210</v>
      </c>
      <c r="G70" s="8" t="n">
        <v>210</v>
      </c>
      <c r="H70" s="8" t="n">
        <v>210</v>
      </c>
      <c r="I70" s="76">
        <f>SUM(F70:H70)</f>
        <v/>
      </c>
      <c r="J70" s="8" t="n">
        <v>210</v>
      </c>
      <c r="K70" s="8" t="n">
        <v>210</v>
      </c>
      <c r="L70" s="8" t="n">
        <v>210</v>
      </c>
      <c r="M70" s="75">
        <f>SUM(J70:L70)</f>
        <v/>
      </c>
      <c r="N70" s="8" t="n">
        <v>210</v>
      </c>
      <c r="O70" s="8" t="n">
        <v>210</v>
      </c>
      <c r="P70" s="8" t="n">
        <v>210</v>
      </c>
      <c r="Q70" s="111">
        <f>SUM(N70:P70)</f>
        <v/>
      </c>
      <c r="R70" s="8" t="n"/>
      <c r="S70" s="8" t="n">
        <v>210</v>
      </c>
      <c r="T70" s="8" t="n">
        <v>210</v>
      </c>
      <c r="U70" s="75">
        <f>SUM(R70:T70)</f>
        <v/>
      </c>
      <c r="V70" s="91" t="n"/>
    </row>
    <row r="71" outlineLevel="1" ht="11.25" customHeight="1">
      <c r="B71" s="7" t="n">
        <v>5</v>
      </c>
      <c r="C71" s="10" t="inlineStr">
        <is>
          <t>Инструмент</t>
        </is>
      </c>
      <c r="D71" s="91" t="n"/>
      <c r="E71" s="103" t="n"/>
      <c r="F71" s="8" t="n">
        <v>73</v>
      </c>
      <c r="G71" s="8" t="n">
        <v>73</v>
      </c>
      <c r="H71" s="8" t="n">
        <v>73</v>
      </c>
      <c r="I71" s="76">
        <f>SUM(F71:H71)</f>
        <v/>
      </c>
      <c r="J71" s="8" t="n">
        <v>73</v>
      </c>
      <c r="K71" s="8" t="n">
        <v>73</v>
      </c>
      <c r="L71" s="8" t="n">
        <v>73</v>
      </c>
      <c r="M71" s="75">
        <f>SUM(J71:L71)</f>
        <v/>
      </c>
      <c r="N71" s="8" t="n">
        <v>73</v>
      </c>
      <c r="O71" s="8" t="n">
        <v>73</v>
      </c>
      <c r="P71" s="8" t="n">
        <v>73</v>
      </c>
      <c r="Q71" s="111">
        <f>SUM(N71:P71)</f>
        <v/>
      </c>
      <c r="R71" s="8" t="n"/>
      <c r="S71" s="8" t="n">
        <v>73</v>
      </c>
      <c r="T71" s="8" t="n">
        <v>73</v>
      </c>
      <c r="U71" s="75">
        <f>SUM(R71:T71)</f>
        <v/>
      </c>
      <c r="V71" s="91" t="n"/>
    </row>
    <row r="72" ht="11.25" customFormat="1" customHeight="1" s="37">
      <c r="B72" s="124" t="inlineStr">
        <is>
          <t>Бюджеты итого:</t>
        </is>
      </c>
      <c r="C72" s="123" t="n"/>
      <c r="D72" s="96" t="n"/>
      <c r="E72" s="93">
        <f>E73+E77+E82+E83+E84</f>
        <v/>
      </c>
      <c r="F72" s="99" t="n">
        <v>2920</v>
      </c>
      <c r="G72" s="99" t="n">
        <v>2920</v>
      </c>
      <c r="H72" s="99" t="n">
        <v>2920</v>
      </c>
      <c r="I72" s="76">
        <f>SUM(F72:H72)</f>
        <v/>
      </c>
      <c r="J72" s="99" t="n">
        <v>2920</v>
      </c>
      <c r="K72" s="99" t="n">
        <v>2920</v>
      </c>
      <c r="L72" s="99" t="n">
        <v>2920</v>
      </c>
      <c r="M72" s="75">
        <f>SUM(J72:L72)</f>
        <v/>
      </c>
      <c r="N72" s="99" t="n">
        <v>2920</v>
      </c>
      <c r="O72" s="99" t="n">
        <v>2920</v>
      </c>
      <c r="P72" s="99" t="n">
        <v>2920</v>
      </c>
      <c r="Q72" s="111">
        <f>SUM(N72:P72)</f>
        <v/>
      </c>
      <c r="R72" s="99" t="n"/>
      <c r="S72" s="99" t="n">
        <v>2920</v>
      </c>
      <c r="T72" s="99" t="n">
        <v>2920</v>
      </c>
      <c r="U72" s="75">
        <f>SUM(R72:T72)</f>
        <v/>
      </c>
      <c r="V72" s="92" t="n"/>
      <c r="W72" s="37" t="n">
        <v>200</v>
      </c>
    </row>
    <row r="73" outlineLevel="1" ht="11.25" customHeight="1">
      <c r="B73" s="125" t="inlineStr">
        <is>
          <t>Производственно-техническая служба</t>
        </is>
      </c>
      <c r="C73" s="123" t="n"/>
      <c r="D73" s="94" t="n"/>
      <c r="E73" s="84">
        <f>I73+M73+Q73+U73</f>
        <v/>
      </c>
      <c r="F73" s="71" t="n">
        <v>1750</v>
      </c>
      <c r="G73" s="71" t="n">
        <v>1750</v>
      </c>
      <c r="H73" s="71" t="n">
        <v>1750</v>
      </c>
      <c r="I73" s="76">
        <f>SUM(F73:H73)</f>
        <v/>
      </c>
      <c r="J73" s="71" t="n">
        <v>1750</v>
      </c>
      <c r="K73" s="71" t="n">
        <v>1750</v>
      </c>
      <c r="L73" s="71" t="n">
        <v>1750</v>
      </c>
      <c r="M73" s="75">
        <f>SUM(J73:L73)</f>
        <v/>
      </c>
      <c r="N73" s="38" t="n">
        <v>1750</v>
      </c>
      <c r="O73" s="38" t="n">
        <v>1750</v>
      </c>
      <c r="P73" s="38" t="n">
        <v>1750</v>
      </c>
      <c r="Q73" s="111">
        <f>SUM(N73:P73)</f>
        <v/>
      </c>
      <c r="R73" s="38" t="n"/>
      <c r="S73" s="38" t="n">
        <v>1750</v>
      </c>
      <c r="T73" s="38" t="n">
        <v>1750</v>
      </c>
      <c r="U73" s="75">
        <f>SUM(R73:T73)</f>
        <v/>
      </c>
      <c r="V73" s="101" t="n"/>
    </row>
    <row r="74" outlineLevel="2" ht="11.25" customHeight="1">
      <c r="B74" s="73" t="n"/>
      <c r="C74" s="68" t="inlineStr">
        <is>
          <t>Директор по производству</t>
        </is>
      </c>
      <c r="D74" s="74" t="n"/>
      <c r="E74" s="103" t="n"/>
      <c r="F74" s="74" t="n">
        <v>1150</v>
      </c>
      <c r="G74" s="74" t="n">
        <v>1150</v>
      </c>
      <c r="H74" s="74" t="n">
        <v>1150</v>
      </c>
      <c r="I74" s="76">
        <f>SUM(F74:H74)</f>
        <v/>
      </c>
      <c r="J74" s="74" t="n">
        <v>1150</v>
      </c>
      <c r="K74" s="74" t="n">
        <v>1150</v>
      </c>
      <c r="L74" s="74" t="n">
        <v>1150</v>
      </c>
      <c r="M74" s="75">
        <f>SUM(J74:L74)</f>
        <v/>
      </c>
      <c r="N74" s="65" t="n">
        <v>1150</v>
      </c>
      <c r="O74" s="65" t="n">
        <v>1150</v>
      </c>
      <c r="P74" s="65" t="n">
        <v>1150</v>
      </c>
      <c r="Q74" s="111">
        <f>SUM(N74:P74)</f>
        <v/>
      </c>
      <c r="R74" s="65" t="n"/>
      <c r="S74" s="65" t="n">
        <v>1150</v>
      </c>
      <c r="T74" s="65" t="n">
        <v>1150</v>
      </c>
      <c r="U74" s="75">
        <f>SUM(R74:T74)</f>
        <v/>
      </c>
      <c r="V74" s="101" t="n"/>
    </row>
    <row r="75" outlineLevel="2" ht="11.25" customHeight="1">
      <c r="B75" s="73" t="n"/>
      <c r="C75" s="68" t="inlineStr">
        <is>
          <t>Главный инженер</t>
        </is>
      </c>
      <c r="D75" s="74" t="n"/>
      <c r="E75" s="103" t="n"/>
      <c r="F75" s="74" t="n">
        <v>140</v>
      </c>
      <c r="G75" s="74" t="n">
        <v>140</v>
      </c>
      <c r="H75" s="74" t="n">
        <v>140</v>
      </c>
      <c r="I75" s="76">
        <f>SUM(F75:H75)</f>
        <v/>
      </c>
      <c r="J75" s="74" t="n">
        <v>140</v>
      </c>
      <c r="K75" s="74" t="n">
        <v>140</v>
      </c>
      <c r="L75" s="74" t="n">
        <v>140</v>
      </c>
      <c r="M75" s="75">
        <f>SUM(J75:L75)</f>
        <v/>
      </c>
      <c r="N75" s="65" t="n">
        <v>140</v>
      </c>
      <c r="O75" s="65" t="n">
        <v>140</v>
      </c>
      <c r="P75" s="65" t="n">
        <v>140</v>
      </c>
      <c r="Q75" s="111">
        <f>SUM(N75:P75)</f>
        <v/>
      </c>
      <c r="R75" s="65" t="n"/>
      <c r="S75" s="65" t="n">
        <v>140</v>
      </c>
      <c r="T75" s="65" t="n">
        <v>140</v>
      </c>
      <c r="U75" s="75">
        <f>SUM(R75:T75)</f>
        <v/>
      </c>
      <c r="V75" s="101" t="n"/>
    </row>
    <row r="76" outlineLevel="2" ht="11.25" customHeight="1">
      <c r="B76" s="73" t="n"/>
      <c r="C76" s="68" t="inlineStr">
        <is>
          <t>Подготовка произ-ва</t>
        </is>
      </c>
      <c r="D76" s="74" t="n"/>
      <c r="E76" s="103" t="n"/>
      <c r="F76" s="74" t="n">
        <v>460</v>
      </c>
      <c r="G76" s="74" t="n">
        <v>460</v>
      </c>
      <c r="H76" s="74" t="n">
        <v>460</v>
      </c>
      <c r="I76" s="76">
        <f>SUM(F76:H76)</f>
        <v/>
      </c>
      <c r="J76" s="74" t="n">
        <v>460</v>
      </c>
      <c r="K76" s="74" t="n">
        <v>460</v>
      </c>
      <c r="L76" s="74" t="n">
        <v>460</v>
      </c>
      <c r="M76" s="75">
        <f>SUM(J76:L76)</f>
        <v/>
      </c>
      <c r="N76" s="65" t="n">
        <v>460</v>
      </c>
      <c r="O76" s="65" t="n">
        <v>460</v>
      </c>
      <c r="P76" s="65" t="n">
        <v>460</v>
      </c>
      <c r="Q76" s="111">
        <f>SUM(N76:P76)</f>
        <v/>
      </c>
      <c r="R76" s="65" t="n"/>
      <c r="S76" s="65" t="n">
        <v>460</v>
      </c>
      <c r="T76" s="65" t="n">
        <v>460</v>
      </c>
      <c r="U76" s="75">
        <f>SUM(R76:T76)</f>
        <v/>
      </c>
      <c r="V76" s="101" t="n"/>
    </row>
    <row r="77" outlineLevel="1" ht="11.25" customHeight="1">
      <c r="B77" s="125" t="inlineStr">
        <is>
          <t>Финансово-экономическая служба</t>
        </is>
      </c>
      <c r="C77" s="123" t="n"/>
      <c r="D77" s="94" t="n"/>
      <c r="E77" s="84">
        <f>I77+M77+Q77+U77</f>
        <v/>
      </c>
      <c r="F77" s="38" t="n">
        <v>770</v>
      </c>
      <c r="G77" s="38" t="n">
        <v>770</v>
      </c>
      <c r="H77" s="38" t="n">
        <v>770</v>
      </c>
      <c r="I77" s="76">
        <f>SUM(F77:H77)</f>
        <v/>
      </c>
      <c r="J77" s="38" t="n">
        <v>770</v>
      </c>
      <c r="K77" s="38" t="n">
        <v>770</v>
      </c>
      <c r="L77" s="38" t="n">
        <v>770</v>
      </c>
      <c r="M77" s="75">
        <f>SUM(J77:L77)</f>
        <v/>
      </c>
      <c r="N77" s="38" t="n">
        <v>770</v>
      </c>
      <c r="O77" s="38" t="n">
        <v>770</v>
      </c>
      <c r="P77" s="38" t="n">
        <v>770</v>
      </c>
      <c r="Q77" s="111">
        <f>SUM(N77:P77)</f>
        <v/>
      </c>
      <c r="R77" s="38" t="n"/>
      <c r="S77" s="38" t="n">
        <v>770</v>
      </c>
      <c r="T77" s="38" t="n">
        <v>770</v>
      </c>
      <c r="U77" s="75">
        <f>SUM(R77:T77)</f>
        <v/>
      </c>
      <c r="V77" s="101" t="n"/>
    </row>
    <row r="78" outlineLevel="2" ht="11.25" customHeight="1">
      <c r="B78" s="7" t="n">
        <v>1</v>
      </c>
      <c r="C78" s="25" t="inlineStr">
        <is>
          <t>Коммерческий директор</t>
        </is>
      </c>
      <c r="D78" s="95" t="n"/>
      <c r="E78" s="103">
        <f>I78+M78+Q78+U78</f>
        <v/>
      </c>
      <c r="F78" s="8" t="n">
        <v>300</v>
      </c>
      <c r="G78" s="8" t="n">
        <v>300</v>
      </c>
      <c r="H78" s="8" t="n">
        <v>300</v>
      </c>
      <c r="I78" s="76">
        <f>SUM(F78:H78)</f>
        <v/>
      </c>
      <c r="J78" s="8" t="n">
        <v>300</v>
      </c>
      <c r="K78" s="8" t="n">
        <v>300</v>
      </c>
      <c r="L78" s="8" t="n">
        <v>300</v>
      </c>
      <c r="M78" s="75">
        <f>SUM(J78:L78)</f>
        <v/>
      </c>
      <c r="N78" s="8" t="n">
        <v>300</v>
      </c>
      <c r="O78" s="8" t="n">
        <v>300</v>
      </c>
      <c r="P78" s="8" t="n">
        <v>300</v>
      </c>
      <c r="Q78" s="111">
        <f>SUM(N78:P78)</f>
        <v/>
      </c>
      <c r="R78" s="8" t="n"/>
      <c r="S78" s="8" t="n">
        <v>300</v>
      </c>
      <c r="T78" s="8" t="n">
        <v>300</v>
      </c>
      <c r="U78" s="75">
        <f>SUM(R78:T78)</f>
        <v/>
      </c>
      <c r="V78" s="101" t="n"/>
    </row>
    <row r="79" outlineLevel="2" ht="11.25" customHeight="1">
      <c r="B79" s="7" t="n">
        <v>2</v>
      </c>
      <c r="C79" s="25" t="inlineStr">
        <is>
          <t>Экономическая служба</t>
        </is>
      </c>
      <c r="D79" s="95" t="n"/>
      <c r="E79" s="103">
        <f>I79+M79+Q79+U79</f>
        <v/>
      </c>
      <c r="F79" s="74" t="n">
        <v>310</v>
      </c>
      <c r="G79" s="74" t="n">
        <v>310</v>
      </c>
      <c r="H79" s="74" t="n">
        <v>310</v>
      </c>
      <c r="I79" s="76">
        <f>SUM(F79:H79)</f>
        <v/>
      </c>
      <c r="J79" s="74" t="n">
        <v>310</v>
      </c>
      <c r="K79" s="74" t="n">
        <v>310</v>
      </c>
      <c r="L79" s="74" t="n">
        <v>310</v>
      </c>
      <c r="M79" s="75">
        <f>SUM(J79:L79)</f>
        <v/>
      </c>
      <c r="N79" s="8" t="n">
        <v>310</v>
      </c>
      <c r="O79" s="8" t="n">
        <v>310</v>
      </c>
      <c r="P79" s="8" t="n">
        <v>310</v>
      </c>
      <c r="Q79" s="111">
        <f>SUM(N79:P79)</f>
        <v/>
      </c>
      <c r="R79" s="8" t="n"/>
      <c r="S79" s="8" t="n">
        <v>310</v>
      </c>
      <c r="T79" s="8" t="n">
        <v>310</v>
      </c>
      <c r="U79" s="75">
        <f>SUM(R79:T79)</f>
        <v/>
      </c>
      <c r="V79" s="101" t="n"/>
    </row>
    <row r="80" outlineLevel="2" ht="11.25" customHeight="1">
      <c r="B80" s="7" t="n">
        <v>3</v>
      </c>
      <c r="C80" s="25" t="inlineStr">
        <is>
          <t>Финансовая служба</t>
        </is>
      </c>
      <c r="D80" s="95" t="n"/>
      <c r="E80" s="103">
        <f>I80+M80+Q80+U80</f>
        <v/>
      </c>
      <c r="F80" s="8" t="n">
        <v>100</v>
      </c>
      <c r="G80" s="8" t="n">
        <v>100</v>
      </c>
      <c r="H80" s="8" t="n">
        <v>100</v>
      </c>
      <c r="I80" s="76">
        <f>SUM(F80:H80)</f>
        <v/>
      </c>
      <c r="J80" s="8" t="n">
        <v>100</v>
      </c>
      <c r="K80" s="8" t="n">
        <v>100</v>
      </c>
      <c r="L80" s="8" t="n">
        <v>100</v>
      </c>
      <c r="M80" s="75">
        <f>SUM(J80:L80)</f>
        <v/>
      </c>
      <c r="N80" s="8" t="n">
        <v>100</v>
      </c>
      <c r="O80" s="8" t="n">
        <v>100</v>
      </c>
      <c r="P80" s="8" t="n">
        <v>100</v>
      </c>
      <c r="Q80" s="111">
        <f>SUM(N80:P80)</f>
        <v/>
      </c>
      <c r="R80" s="8" t="n"/>
      <c r="S80" s="8" t="n">
        <v>100</v>
      </c>
      <c r="T80" s="8" t="n">
        <v>100</v>
      </c>
      <c r="U80" s="75">
        <f>SUM(R80:T80)</f>
        <v/>
      </c>
      <c r="V80" s="101" t="n"/>
    </row>
    <row r="81" outlineLevel="2" ht="11.25" customHeight="1">
      <c r="B81" s="7" t="n">
        <v>4</v>
      </c>
      <c r="C81" s="25" t="inlineStr">
        <is>
          <t>ВТС</t>
        </is>
      </c>
      <c r="D81" s="95" t="n"/>
      <c r="E81" s="103">
        <f>I81+M81+Q81+U81</f>
        <v/>
      </c>
      <c r="F81" s="8" t="n">
        <v>60</v>
      </c>
      <c r="G81" s="8" t="n">
        <v>60</v>
      </c>
      <c r="H81" s="8" t="n">
        <v>60</v>
      </c>
      <c r="I81" s="76">
        <f>SUM(F81:H81)</f>
        <v/>
      </c>
      <c r="J81" s="8" t="n">
        <v>60</v>
      </c>
      <c r="K81" s="8" t="n">
        <v>60</v>
      </c>
      <c r="L81" s="8" t="n">
        <v>60</v>
      </c>
      <c r="M81" s="75">
        <f>SUM(J81:L81)</f>
        <v/>
      </c>
      <c r="N81" s="8" t="n">
        <v>60</v>
      </c>
      <c r="O81" s="8" t="n">
        <v>60</v>
      </c>
      <c r="P81" s="8" t="n">
        <v>60</v>
      </c>
      <c r="Q81" s="111">
        <f>SUM(N81:P81)</f>
        <v/>
      </c>
      <c r="R81" s="8" t="n"/>
      <c r="S81" s="8" t="n">
        <v>60</v>
      </c>
      <c r="T81" s="8" t="n">
        <v>60</v>
      </c>
      <c r="U81" s="75">
        <f>SUM(R81:T81)</f>
        <v/>
      </c>
      <c r="V81" s="101" t="n"/>
    </row>
    <row r="82" outlineLevel="1" ht="11.25" customHeight="1">
      <c r="B82" s="122" t="inlineStr">
        <is>
          <t>Кадровая служба</t>
        </is>
      </c>
      <c r="C82" s="123" t="n"/>
      <c r="D82" s="38" t="n"/>
      <c r="E82" s="61">
        <f>I82+M82+Q82+U82</f>
        <v/>
      </c>
      <c r="F82" s="71" t="n">
        <v>100</v>
      </c>
      <c r="G82" s="71" t="n">
        <v>100</v>
      </c>
      <c r="H82" s="71" t="n">
        <v>100</v>
      </c>
      <c r="I82" s="76">
        <f>SUM(F82:H82)</f>
        <v/>
      </c>
      <c r="J82" s="71" t="n">
        <v>100</v>
      </c>
      <c r="K82" s="71" t="n">
        <v>100</v>
      </c>
      <c r="L82" s="71" t="n">
        <v>100</v>
      </c>
      <c r="M82" s="75">
        <f>SUM(J82:L82)</f>
        <v/>
      </c>
      <c r="N82" s="38" t="n">
        <v>100</v>
      </c>
      <c r="O82" s="38" t="n">
        <v>100</v>
      </c>
      <c r="P82" s="38" t="n">
        <v>100</v>
      </c>
      <c r="Q82" s="111">
        <f>SUM(N82:P82)</f>
        <v/>
      </c>
      <c r="R82" s="38" t="n"/>
      <c r="S82" s="38" t="n">
        <v>100</v>
      </c>
      <c r="T82" s="38" t="n">
        <v>100</v>
      </c>
      <c r="U82" s="75">
        <f>SUM(R82:T82)</f>
        <v/>
      </c>
      <c r="V82" s="101" t="n"/>
    </row>
    <row r="83" outlineLevel="1" ht="11.25" customHeight="1">
      <c r="B83" s="122" t="inlineStr">
        <is>
          <t>Служба безопасности</t>
        </is>
      </c>
      <c r="C83" s="123" t="n"/>
      <c r="D83" s="38" t="n"/>
      <c r="E83" s="61">
        <f>I83+M83+Q83+U83</f>
        <v/>
      </c>
      <c r="F83" s="38" t="n">
        <v>200</v>
      </c>
      <c r="G83" s="38" t="n">
        <v>200</v>
      </c>
      <c r="H83" s="38" t="n">
        <v>200</v>
      </c>
      <c r="I83" s="76">
        <f>SUM(F83:H83)</f>
        <v/>
      </c>
      <c r="J83" s="38" t="n">
        <v>200</v>
      </c>
      <c r="K83" s="38" t="n">
        <v>200</v>
      </c>
      <c r="L83" s="38" t="n">
        <v>200</v>
      </c>
      <c r="M83" s="75">
        <f>SUM(J83:L83)</f>
        <v/>
      </c>
      <c r="N83" s="38" t="n">
        <v>200</v>
      </c>
      <c r="O83" s="38" t="n">
        <v>200</v>
      </c>
      <c r="P83" s="38" t="n">
        <v>200</v>
      </c>
      <c r="Q83" s="111">
        <f>SUM(N83:P83)</f>
        <v/>
      </c>
      <c r="R83" s="38" t="n"/>
      <c r="S83" s="38" t="n">
        <v>200</v>
      </c>
      <c r="T83" s="38" t="n">
        <v>200</v>
      </c>
      <c r="U83" s="75">
        <f>SUM(R83:T83)</f>
        <v/>
      </c>
      <c r="V83" s="101" t="n"/>
    </row>
    <row r="84" outlineLevel="1" ht="12" customHeight="1">
      <c r="B84" s="122" t="inlineStr">
        <is>
          <t>Административная служба</t>
        </is>
      </c>
      <c r="C84" s="123" t="n"/>
      <c r="D84" s="44" t="n"/>
      <c r="E84" s="61">
        <f>I84+M84+Q84+U84</f>
        <v/>
      </c>
      <c r="F84" s="72" t="n">
        <v>100</v>
      </c>
      <c r="G84" s="72" t="n">
        <v>100</v>
      </c>
      <c r="H84" s="72" t="n">
        <v>100</v>
      </c>
      <c r="I84" s="76">
        <f>SUM(F84:H84)</f>
        <v/>
      </c>
      <c r="J84" s="72" t="n">
        <v>100</v>
      </c>
      <c r="K84" s="72" t="n">
        <v>100</v>
      </c>
      <c r="L84" s="72" t="n">
        <v>100</v>
      </c>
      <c r="M84" s="75">
        <f>SUM(J84:L84)</f>
        <v/>
      </c>
      <c r="N84" s="38" t="n">
        <v>100</v>
      </c>
      <c r="O84" s="38" t="n">
        <v>100</v>
      </c>
      <c r="P84" s="38" t="n">
        <v>100</v>
      </c>
      <c r="Q84" s="111">
        <f>SUM(N84:P84)</f>
        <v/>
      </c>
      <c r="R84" s="38" t="n"/>
      <c r="S84" s="38" t="n">
        <v>100</v>
      </c>
      <c r="T84" s="38" t="n">
        <v>100</v>
      </c>
      <c r="U84" s="75">
        <f>SUM(R84:T84)</f>
        <v/>
      </c>
      <c r="V84" s="101" t="n"/>
    </row>
    <row r="85" ht="11.25" customHeight="1">
      <c r="B85" s="132" t="inlineStr">
        <is>
          <t>ВСЕГО:</t>
        </is>
      </c>
      <c r="C85" s="133" t="n"/>
      <c r="D85" s="102" t="n">
        <v>0</v>
      </c>
      <c r="E85" s="102">
        <f>E64+E65+E72</f>
        <v/>
      </c>
      <c r="F85" s="102" t="n">
        <v>51763</v>
      </c>
      <c r="G85" s="102" t="n">
        <v>51763</v>
      </c>
      <c r="H85" s="102" t="n">
        <v>51763</v>
      </c>
      <c r="I85" s="102">
        <f>I64+I65+I72</f>
        <v/>
      </c>
      <c r="J85" s="102" t="n">
        <v>51763</v>
      </c>
      <c r="K85" s="102" t="n">
        <v>51763</v>
      </c>
      <c r="L85" s="102" t="n">
        <v>51763</v>
      </c>
      <c r="M85" s="102">
        <f>M64+M65+M72</f>
        <v/>
      </c>
      <c r="N85" s="102" t="n">
        <v>51763</v>
      </c>
      <c r="O85" s="102" t="n">
        <v>51763</v>
      </c>
      <c r="P85" s="102" t="n">
        <v>51763</v>
      </c>
      <c r="Q85" s="102">
        <f>Q64+Q65+Q72</f>
        <v/>
      </c>
      <c r="R85" s="102" t="n"/>
      <c r="S85" s="102" t="n">
        <v>51763</v>
      </c>
      <c r="T85" s="102" t="n">
        <v>51763</v>
      </c>
      <c r="U85" s="102">
        <f>U64+U65+U72</f>
        <v/>
      </c>
      <c r="V85" s="113" t="n"/>
    </row>
    <row r="86" ht="14.25" customHeight="1">
      <c r="B86" s="144" t="n"/>
      <c r="C86" s="17" t="inlineStr">
        <is>
          <t>Депозит</t>
        </is>
      </c>
      <c r="D86" s="42" t="n"/>
      <c r="E86" s="54" t="n"/>
      <c r="F86" s="104" t="n"/>
      <c r="G86" s="43" t="n"/>
      <c r="H86" s="43" t="n"/>
      <c r="I86" s="97">
        <f>SUM(F86:H86)</f>
        <v/>
      </c>
      <c r="J86" s="43" t="n"/>
      <c r="K86" s="43" t="n"/>
      <c r="L86" s="43" t="n"/>
      <c r="M86" s="97">
        <f>SUM(J86:L86)</f>
        <v/>
      </c>
      <c r="N86" s="43" t="n"/>
      <c r="O86" s="104" t="n"/>
      <c r="P86" s="104" t="n"/>
      <c r="Q86" s="97">
        <f>SUM(N86:P86)</f>
        <v/>
      </c>
      <c r="R86" s="43" t="n"/>
      <c r="S86" s="43" t="n"/>
      <c r="T86" s="43" t="n"/>
      <c r="U86" s="97">
        <f>SUM(R86:T86)</f>
        <v/>
      </c>
      <c r="V86" s="90" t="n"/>
    </row>
    <row r="87" ht="14.25" customHeight="1">
      <c r="B87" s="140" t="n"/>
      <c r="C87" s="17" t="inlineStr">
        <is>
          <t>УФК л/с</t>
        </is>
      </c>
      <c r="D87" s="42" t="n"/>
      <c r="E87" s="54" t="n"/>
      <c r="F87" s="104" t="n"/>
      <c r="G87" s="43" t="n"/>
      <c r="H87" s="43" t="n"/>
      <c r="I87" s="97">
        <f>SUM(F87:H87)</f>
        <v/>
      </c>
      <c r="J87" s="43" t="n"/>
      <c r="K87" s="43" t="n"/>
      <c r="L87" s="43" t="n"/>
      <c r="M87" s="97">
        <f>SUM(J87:L87)</f>
        <v/>
      </c>
      <c r="N87" s="43" t="n"/>
      <c r="O87" s="104" t="n"/>
      <c r="P87" s="104" t="n"/>
      <c r="Q87" s="97">
        <f>SUM(N87:P87)</f>
        <v/>
      </c>
      <c r="R87" s="43" t="n"/>
      <c r="S87" s="43" t="n"/>
      <c r="T87" s="43" t="n"/>
      <c r="U87" s="97">
        <f>SUM(R87:T87)</f>
        <v/>
      </c>
      <c r="V87" s="90" t="n"/>
    </row>
    <row r="88" ht="15.75" customHeight="1">
      <c r="B88" s="135" t="n"/>
      <c r="C88" s="17" t="inlineStr">
        <is>
          <t>Спец. счет</t>
        </is>
      </c>
      <c r="D88" s="42" t="n"/>
      <c r="E88" s="54" t="n"/>
      <c r="F88" s="104" t="n"/>
      <c r="G88" s="43" t="n"/>
      <c r="H88" s="43" t="n"/>
      <c r="I88" s="97">
        <f>SUM(F88:H88)</f>
        <v/>
      </c>
      <c r="J88" s="43" t="n"/>
      <c r="K88" s="43" t="n"/>
      <c r="L88" s="43" t="n"/>
      <c r="M88" s="97">
        <f>SUM(J88:L88)</f>
        <v/>
      </c>
      <c r="N88" s="43" t="n"/>
      <c r="O88" s="104" t="n"/>
      <c r="P88" s="104" t="n"/>
      <c r="Q88" s="97">
        <f>SUM(N88:P88)</f>
        <v/>
      </c>
      <c r="R88" s="43" t="n"/>
      <c r="S88" s="43" t="n"/>
      <c r="T88" s="43" t="n"/>
      <c r="U88" s="97">
        <f>SUM(R88:T88)</f>
        <v/>
      </c>
      <c r="V88" s="90" t="n"/>
    </row>
    <row r="89" ht="19.5" customHeight="1" thickBot="1">
      <c r="B89" s="130" t="inlineStr">
        <is>
          <t>ИТОГО</t>
        </is>
      </c>
      <c r="C89" s="131" t="n"/>
      <c r="D89" s="108">
        <f>D64+D65+D73</f>
        <v/>
      </c>
      <c r="E89" s="108">
        <f>E64+E65+E73</f>
        <v/>
      </c>
      <c r="F89" s="108" t="n"/>
      <c r="G89" s="108" t="n"/>
      <c r="H89" s="108" t="n"/>
      <c r="I89" s="108">
        <f>SUM(I85:I88)</f>
        <v/>
      </c>
      <c r="J89" s="108" t="n"/>
      <c r="K89" s="108" t="n"/>
      <c r="L89" s="108" t="n"/>
      <c r="M89" s="108">
        <f>SUM(M85:M88)</f>
        <v/>
      </c>
      <c r="N89" s="108" t="n"/>
      <c r="O89" s="108" t="n"/>
      <c r="P89" s="108" t="n"/>
      <c r="Q89" s="108">
        <f>SUM(Q85:Q88)</f>
        <v/>
      </c>
      <c r="R89" s="108" t="n"/>
      <c r="S89" s="108" t="n"/>
      <c r="T89" s="108" t="n"/>
      <c r="U89" s="108">
        <f>SUM(U85:U88)</f>
        <v/>
      </c>
      <c r="V89" s="109" t="n"/>
    </row>
  </sheetData>
  <mergeCells count="40">
    <mergeCell ref="C1:E1"/>
    <mergeCell ref="B62:C62"/>
    <mergeCell ref="B54:C54"/>
    <mergeCell ref="B25:C25"/>
    <mergeCell ref="B72:C72"/>
    <mergeCell ref="B59:C59"/>
    <mergeCell ref="B15:B17"/>
    <mergeCell ref="B18:C18"/>
    <mergeCell ref="B43:C43"/>
    <mergeCell ref="B58:C58"/>
    <mergeCell ref="B77:C77"/>
    <mergeCell ref="D32:D33"/>
    <mergeCell ref="B61:C61"/>
    <mergeCell ref="B23:C23"/>
    <mergeCell ref="B60:C60"/>
    <mergeCell ref="B14:C14"/>
    <mergeCell ref="B82:C82"/>
    <mergeCell ref="B73:C73"/>
    <mergeCell ref="T2:U2"/>
    <mergeCell ref="B34:C34"/>
    <mergeCell ref="B84:C84"/>
    <mergeCell ref="V32:V33"/>
    <mergeCell ref="B49:C49"/>
    <mergeCell ref="B65:C65"/>
    <mergeCell ref="B83:C83"/>
    <mergeCell ref="V26:V29"/>
    <mergeCell ref="B55:C55"/>
    <mergeCell ref="B24:C24"/>
    <mergeCell ref="B32:B33"/>
    <mergeCell ref="B64:C64"/>
    <mergeCell ref="B86:B88"/>
    <mergeCell ref="B20:C20"/>
    <mergeCell ref="B89:C89"/>
    <mergeCell ref="D26:D29"/>
    <mergeCell ref="B85:C85"/>
    <mergeCell ref="B50:C50"/>
    <mergeCell ref="B63:C63"/>
    <mergeCell ref="B26:B27"/>
    <mergeCell ref="F1:G1"/>
    <mergeCell ref="B4:C4"/>
  </mergeCells>
  <dataValidations disablePrompts="1" count="1">
    <dataValidation sqref="F1:G2" showDropDown="0" showInputMessage="1" showErrorMessage="1" allowBlank="0" type="list">
      <formula1>$AO$4:$AO$14</formula1>
    </dataValidation>
  </dataValidations>
  <pageMargins left="0.2362204724409449" right="0.2362204724409449" top="0.1574803149606299" bottom="0.1574803149606299" header="0.3149606299212598" footer="0.3149606299212598"/>
  <pageSetup orientation="landscape" paperSize="9" scale="56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Corporation</dc:creator>
  <dcterms:created xsi:type="dcterms:W3CDTF">1996-10-08T23:32:33Z</dcterms:created>
  <dcterms:modified xsi:type="dcterms:W3CDTF">2023-12-20T20:09:50Z</dcterms:modified>
  <cp:lastModifiedBy>Andrey _</cp:lastModifiedBy>
  <cp:lastPrinted>2022-01-11T08:35:47Z</cp:lastPrinted>
</cp:coreProperties>
</file>