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showInkAnnotation="0" updateLinks="always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2024\По месяцам\Новая папка\"/>
    </mc:Choice>
  </mc:AlternateContent>
  <xr:revisionPtr revIDLastSave="0" documentId="13_ncr:1_{F81D8F97-288A-49E7-8217-3E40B7D358A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Итог" sheetId="1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4" i="11" l="1"/>
  <c r="I88" i="11"/>
  <c r="H88" i="11"/>
  <c r="I16" i="11" s="1"/>
  <c r="G88" i="11"/>
  <c r="H16" i="11" s="1"/>
  <c r="G16" i="11"/>
  <c r="F88" i="11"/>
  <c r="G86" i="11"/>
  <c r="H86" i="11"/>
  <c r="I86" i="11"/>
  <c r="E86" i="11" s="1"/>
  <c r="F65" i="11"/>
  <c r="G65" i="11"/>
  <c r="H65" i="11"/>
  <c r="I65" i="11"/>
  <c r="F86" i="11"/>
  <c r="G78" i="11"/>
  <c r="H78" i="11"/>
  <c r="I78" i="11"/>
  <c r="F78" i="11"/>
  <c r="G74" i="11"/>
  <c r="H74" i="11"/>
  <c r="I74" i="11"/>
  <c r="F74" i="11"/>
  <c r="F73" i="11" s="1"/>
  <c r="G66" i="11"/>
  <c r="H66" i="11"/>
  <c r="I66" i="11"/>
  <c r="F66" i="11"/>
  <c r="G56" i="11"/>
  <c r="E56" i="11" s="1"/>
  <c r="E65" i="11" s="1"/>
  <c r="H56" i="11"/>
  <c r="I56" i="11"/>
  <c r="J56" i="11"/>
  <c r="F56" i="11"/>
  <c r="F51" i="11"/>
  <c r="E51" i="11" s="1"/>
  <c r="G44" i="11"/>
  <c r="H44" i="11"/>
  <c r="I44" i="11"/>
  <c r="F44" i="11"/>
  <c r="G35" i="11"/>
  <c r="H35" i="11"/>
  <c r="I35" i="11"/>
  <c r="J35" i="11"/>
  <c r="F35" i="11"/>
  <c r="G26" i="11"/>
  <c r="H26" i="11"/>
  <c r="I26" i="11"/>
  <c r="F26" i="11"/>
  <c r="E26" i="11" s="1"/>
  <c r="G23" i="11"/>
  <c r="E23" i="11" s="1"/>
  <c r="H23" i="11"/>
  <c r="I23" i="11"/>
  <c r="F23" i="11"/>
  <c r="E24" i="11"/>
  <c r="E25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5" i="11"/>
  <c r="E46" i="11"/>
  <c r="E47" i="11"/>
  <c r="E48" i="11"/>
  <c r="E49" i="11"/>
  <c r="E50" i="11"/>
  <c r="E52" i="11"/>
  <c r="E53" i="11"/>
  <c r="E54" i="11"/>
  <c r="E55" i="11"/>
  <c r="E57" i="11"/>
  <c r="E58" i="11"/>
  <c r="E59" i="11"/>
  <c r="E60" i="11"/>
  <c r="E61" i="11"/>
  <c r="E62" i="11"/>
  <c r="E63" i="11"/>
  <c r="E64" i="11"/>
  <c r="E67" i="11"/>
  <c r="E68" i="11"/>
  <c r="E69" i="11"/>
  <c r="E70" i="11"/>
  <c r="E71" i="11"/>
  <c r="E72" i="11"/>
  <c r="E75" i="11"/>
  <c r="E76" i="11"/>
  <c r="E77" i="11"/>
  <c r="E79" i="11"/>
  <c r="E80" i="11"/>
  <c r="E81" i="11"/>
  <c r="E82" i="11"/>
  <c r="E83" i="11"/>
  <c r="E84" i="11"/>
  <c r="E85" i="11"/>
  <c r="H5" i="11"/>
  <c r="I5" i="11"/>
  <c r="G5" i="11"/>
  <c r="G9" i="11"/>
  <c r="H9" i="11"/>
  <c r="I9" i="11"/>
  <c r="F9" i="11"/>
  <c r="E6" i="11"/>
  <c r="E7" i="11"/>
  <c r="E8" i="11"/>
  <c r="E10" i="11"/>
  <c r="E11" i="11"/>
  <c r="E12" i="11"/>
  <c r="E13" i="11"/>
  <c r="H73" i="11" l="1"/>
  <c r="I73" i="11"/>
  <c r="E78" i="11"/>
  <c r="G73" i="11"/>
  <c r="E74" i="11"/>
  <c r="E66" i="11"/>
  <c r="E44" i="11"/>
  <c r="E9" i="11"/>
  <c r="H14" i="11"/>
  <c r="I14" i="11"/>
  <c r="G14" i="11"/>
  <c r="F5" i="11"/>
  <c r="E5" i="11" s="1"/>
  <c r="E73" i="11" l="1"/>
  <c r="F14" i="11"/>
</calcChain>
</file>

<file path=xl/sharedStrings.xml><?xml version="1.0" encoding="utf-8"?>
<sst xmlns="http://schemas.openxmlformats.org/spreadsheetml/2006/main" count="100" uniqueCount="89">
  <si>
    <t>Приход</t>
  </si>
  <si>
    <t>ИТОГО:</t>
  </si>
  <si>
    <t>ВСЕГО:</t>
  </si>
  <si>
    <t>План</t>
  </si>
  <si>
    <t>Факт</t>
  </si>
  <si>
    <t>ВСЕГО к распределению:</t>
  </si>
  <si>
    <t>Расход</t>
  </si>
  <si>
    <t>экономия</t>
  </si>
  <si>
    <t>перерасход</t>
  </si>
  <si>
    <t>отлож. плат.</t>
  </si>
  <si>
    <t>Материалы +ПКИ</t>
  </si>
  <si>
    <t>Бюджеты итого:</t>
  </si>
  <si>
    <t xml:space="preserve">Финансовые     потоки    за   </t>
  </si>
  <si>
    <t>Накопление</t>
  </si>
  <si>
    <t>СВОД</t>
  </si>
  <si>
    <t>Остаток</t>
  </si>
  <si>
    <t>УФК л/с</t>
  </si>
  <si>
    <t>2021   года</t>
  </si>
  <si>
    <t>Сбербанк %</t>
  </si>
  <si>
    <t>Сбербанк (снижение лимита)</t>
  </si>
  <si>
    <t xml:space="preserve">З/плата </t>
  </si>
  <si>
    <t>ЕСН</t>
  </si>
  <si>
    <t>Аванс</t>
  </si>
  <si>
    <t>НДС</t>
  </si>
  <si>
    <t>НДС агенты</t>
  </si>
  <si>
    <t>Налог на прибыль</t>
  </si>
  <si>
    <t>Налог на имущество</t>
  </si>
  <si>
    <t>Налог на землю</t>
  </si>
  <si>
    <t>Аренда земли</t>
  </si>
  <si>
    <t>Транспортный налог</t>
  </si>
  <si>
    <t>Экология</t>
  </si>
  <si>
    <t>Сарэнерго</t>
  </si>
  <si>
    <t>Горгаз</t>
  </si>
  <si>
    <t>Водоканал</t>
  </si>
  <si>
    <t>Прочая энергетика</t>
  </si>
  <si>
    <t>Филиал №1</t>
  </si>
  <si>
    <t>Оборудование</t>
  </si>
  <si>
    <t>Путевки ДОЛ</t>
  </si>
  <si>
    <t>Хозрасходы банк.</t>
  </si>
  <si>
    <t>Услуги банков</t>
  </si>
  <si>
    <t>Отпускные</t>
  </si>
  <si>
    <t>подоходный</t>
  </si>
  <si>
    <t>Командировки</t>
  </si>
  <si>
    <t>Касса</t>
  </si>
  <si>
    <t>Экономическая служба</t>
  </si>
  <si>
    <t>Административная служба</t>
  </si>
  <si>
    <t>ВТС</t>
  </si>
  <si>
    <t>Коммерческий директор</t>
  </si>
  <si>
    <t>Кредит</t>
  </si>
  <si>
    <t>Оплата труда</t>
  </si>
  <si>
    <t>перечисления из з/пл</t>
  </si>
  <si>
    <t>Налоги</t>
  </si>
  <si>
    <t>Страхование</t>
  </si>
  <si>
    <t>Агрегатное пр-во</t>
  </si>
  <si>
    <t>Холодильное пр-во</t>
  </si>
  <si>
    <t>в т.ч. валюта</t>
  </si>
  <si>
    <t xml:space="preserve">Вспомог материалы </t>
  </si>
  <si>
    <t>Дизтопливо,ГСМ</t>
  </si>
  <si>
    <t>Инструмент</t>
  </si>
  <si>
    <t>Агрегатная продукция, в т.ч.</t>
  </si>
  <si>
    <t>расчетный счет</t>
  </si>
  <si>
    <t>спец. счета</t>
  </si>
  <si>
    <t>Услуги и прочие поступления, в т.ч.</t>
  </si>
  <si>
    <t>Холодильная продукция</t>
  </si>
  <si>
    <t>Депозит</t>
  </si>
  <si>
    <t>Спец. счет</t>
  </si>
  <si>
    <t>Кадровая служба</t>
  </si>
  <si>
    <t>Производственно-техническая служба</t>
  </si>
  <si>
    <t>Финансовая служба</t>
  </si>
  <si>
    <t>Финансово-экономическая служба</t>
  </si>
  <si>
    <t>окончательный расчет</t>
  </si>
  <si>
    <t>Электросвязь, интернет, сотовая</t>
  </si>
  <si>
    <t>Энергоресурсы</t>
  </si>
  <si>
    <t>Социальная сфера</t>
  </si>
  <si>
    <t>по состоянию на</t>
  </si>
  <si>
    <t>Служба безопасности</t>
  </si>
  <si>
    <t xml:space="preserve">Общества,филиалы, дочерние предпр. </t>
  </si>
  <si>
    <t>Директор по производству</t>
  </si>
  <si>
    <t>Главный инженер</t>
  </si>
  <si>
    <t>Подготовка произ-ва</t>
  </si>
  <si>
    <t>9-13</t>
  </si>
  <si>
    <t>16-20</t>
  </si>
  <si>
    <t>23-27</t>
  </si>
  <si>
    <t>30-31</t>
  </si>
  <si>
    <t>Филиал №2</t>
  </si>
  <si>
    <t>Филиал №3</t>
  </si>
  <si>
    <t>Путевки санаторий</t>
  </si>
  <si>
    <t xml:space="preserve">                                на начало месяца</t>
  </si>
  <si>
    <t xml:space="preserve">                                                   на конец месяца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</si>
</sst>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"/>
    <numFmt numFmtId="165" formatCode="#,##0.0_ ;[Red]\-#,##0.0\ "/>
    <numFmt numFmtId="166" formatCode="h:mm;@"/>
    <numFmt numFmtId="167" formatCode="dd/mm/yy\ h:mm;@"/>
  </numFmts>
  <fonts count="14" x14ac:knownFonts="1">
    <font>
      <sz val="10"/>
      <name val="Arial"/>
    </font>
    <font>
      <b/>
      <sz val="9"/>
      <name val="Arial"/>
      <family val="2"/>
      <charset val="204"/>
    </font>
    <font>
      <b/>
      <i/>
      <sz val="10"/>
      <name val="Arial"/>
      <family val="2"/>
      <charset val="204"/>
    </font>
    <font>
      <b/>
      <i/>
      <sz val="9"/>
      <name val="Arial"/>
      <family val="2"/>
      <charset val="204"/>
    </font>
    <font>
      <sz val="9"/>
      <name val="Arial"/>
      <family val="2"/>
      <charset val="204"/>
    </font>
    <font>
      <i/>
      <sz val="9"/>
      <name val="Arial"/>
      <family val="2"/>
      <charset val="204"/>
    </font>
    <font>
      <i/>
      <sz val="9"/>
      <color indexed="10"/>
      <name val="Arial"/>
      <family val="2"/>
      <charset val="204"/>
    </font>
    <font>
      <b/>
      <i/>
      <sz val="9"/>
      <color rgb="FF00B050"/>
      <name val="Arial"/>
      <family val="2"/>
      <charset val="204"/>
    </font>
    <font>
      <b/>
      <i/>
      <sz val="9"/>
      <color rgb="FFFF0000"/>
      <name val="Arial"/>
      <family val="2"/>
      <charset val="204"/>
    </font>
    <font>
      <sz val="10"/>
      <name val="Arial"/>
      <family val="2"/>
      <charset val="204"/>
    </font>
    <font>
      <b/>
      <i/>
      <sz val="9"/>
      <color rgb="FF0070C0"/>
      <name val="Arial"/>
      <family val="2"/>
      <charset val="204"/>
    </font>
    <font>
      <b/>
      <i/>
      <sz val="9"/>
      <color theme="3" tint="0.39997558519241921"/>
      <name val="Arial"/>
      <family val="2"/>
      <charset val="204"/>
    </font>
    <font>
      <b/>
      <i/>
      <sz val="9"/>
      <color theme="4"/>
      <name val="Arial"/>
      <family val="2"/>
      <charset val="204"/>
    </font>
    <font>
      <sz val="8"/>
      <name val="Arial"/>
    </font>
  </fonts>
  <fills count="1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B6DF89"/>
        <bgColor indexed="64"/>
      </patternFill>
    </fill>
    <fill>
      <patternFill patternType="solid">
        <fgColor rgb="FFFFFF00"/>
        <bgColor indexed="64"/>
      </patternFill>
    </fill>
  </fills>
  <borders count="3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6">
    <xf numFmtId="0" fontId="0" fillId="0" borderId="0" xfId="0"/>
    <xf numFmtId="0" fontId="4" fillId="2" borderId="0" xfId="0" applyFont="1" applyFill="1" applyProtection="1"/>
    <xf numFmtId="0" fontId="4" fillId="6" borderId="0" xfId="0" applyFont="1" applyFill="1" applyProtection="1"/>
    <xf numFmtId="0" fontId="4" fillId="0" borderId="0" xfId="0" applyFont="1" applyProtection="1"/>
    <xf numFmtId="0" fontId="3" fillId="2" borderId="0" xfId="0" applyFont="1" applyFill="1" applyAlignment="1" applyProtection="1">
      <alignment horizontal="right"/>
    </xf>
    <xf numFmtId="0" fontId="3" fillId="2" borderId="0" xfId="0" applyFont="1" applyFill="1" applyAlignment="1" applyProtection="1">
      <alignment horizontal="center"/>
    </xf>
    <xf numFmtId="0" fontId="3" fillId="7" borderId="11" xfId="0" applyFont="1" applyFill="1" applyBorder="1" applyAlignment="1" applyProtection="1">
      <alignment horizontal="center"/>
    </xf>
    <xf numFmtId="0" fontId="7" fillId="2" borderId="11" xfId="0" applyFont="1" applyFill="1" applyBorder="1" applyAlignment="1" applyProtection="1">
      <alignment horizontal="center"/>
    </xf>
    <xf numFmtId="49" fontId="3" fillId="2" borderId="11" xfId="0" applyNumberFormat="1" applyFont="1" applyFill="1" applyBorder="1" applyAlignment="1" applyProtection="1">
      <alignment horizontal="center"/>
    </xf>
    <xf numFmtId="0" fontId="1" fillId="2" borderId="24" xfId="0" applyFont="1" applyFill="1" applyBorder="1" applyAlignment="1" applyProtection="1">
      <alignment textRotation="255"/>
    </xf>
    <xf numFmtId="0" fontId="3" fillId="2" borderId="19" xfId="0" applyFont="1" applyFill="1" applyBorder="1" applyProtection="1"/>
    <xf numFmtId="164" fontId="3" fillId="7" borderId="10" xfId="0" applyNumberFormat="1" applyFont="1" applyFill="1" applyBorder="1" applyAlignment="1" applyProtection="1">
      <alignment horizontal="right"/>
    </xf>
    <xf numFmtId="164" fontId="7" fillId="2" borderId="10" xfId="0" applyNumberFormat="1" applyFont="1" applyFill="1" applyBorder="1" applyAlignment="1" applyProtection="1">
      <alignment horizontal="right"/>
    </xf>
    <xf numFmtId="164" fontId="3" fillId="2" borderId="10" xfId="0" applyNumberFormat="1" applyFont="1" applyFill="1" applyBorder="1" applyAlignment="1" applyProtection="1">
      <alignment horizontal="right"/>
    </xf>
    <xf numFmtId="0" fontId="1" fillId="2" borderId="22" xfId="0" applyFont="1" applyFill="1" applyBorder="1" applyAlignment="1" applyProtection="1">
      <alignment textRotation="255"/>
    </xf>
    <xf numFmtId="0" fontId="5" fillId="2" borderId="16" xfId="0" applyFont="1" applyFill="1" applyBorder="1" applyAlignment="1" applyProtection="1">
      <alignment horizontal="right"/>
    </xf>
    <xf numFmtId="164" fontId="4" fillId="2" borderId="10" xfId="0" applyNumberFormat="1" applyFont="1" applyFill="1" applyBorder="1" applyAlignment="1" applyProtection="1">
      <alignment horizontal="right"/>
    </xf>
    <xf numFmtId="0" fontId="3" fillId="0" borderId="19" xfId="0" applyFont="1" applyBorder="1" applyProtection="1"/>
    <xf numFmtId="0" fontId="5" fillId="0" borderId="16" xfId="0" applyFont="1" applyBorder="1" applyAlignment="1" applyProtection="1">
      <alignment horizontal="right"/>
    </xf>
    <xf numFmtId="164" fontId="3" fillId="4" borderId="13" xfId="0" applyNumberFormat="1" applyFont="1" applyFill="1" applyBorder="1" applyAlignment="1" applyProtection="1">
      <alignment horizontal="right"/>
    </xf>
    <xf numFmtId="0" fontId="1" fillId="2" borderId="23" xfId="0" applyFont="1" applyFill="1" applyBorder="1" applyAlignment="1" applyProtection="1">
      <alignment textRotation="255"/>
    </xf>
    <xf numFmtId="0" fontId="5" fillId="0" borderId="20" xfId="0" applyFont="1" applyBorder="1" applyAlignment="1" applyProtection="1">
      <alignment horizontal="right"/>
    </xf>
    <xf numFmtId="164" fontId="3" fillId="7" borderId="21" xfId="0" applyNumberFormat="1" applyFont="1" applyFill="1" applyBorder="1" applyAlignment="1" applyProtection="1">
      <alignment horizontal="right"/>
    </xf>
    <xf numFmtId="164" fontId="4" fillId="2" borderId="21" xfId="0" applyNumberFormat="1" applyFont="1" applyFill="1" applyBorder="1" applyAlignment="1" applyProtection="1">
      <alignment horizontal="right"/>
    </xf>
    <xf numFmtId="14" fontId="5" fillId="2" borderId="18" xfId="0" applyNumberFormat="1" applyFont="1" applyFill="1" applyBorder="1" applyAlignment="1" applyProtection="1">
      <alignment horizontal="left"/>
    </xf>
    <xf numFmtId="164" fontId="4" fillId="2" borderId="13" xfId="0" applyNumberFormat="1" applyFont="1" applyFill="1" applyBorder="1" applyAlignment="1" applyProtection="1">
      <alignment horizontal="right"/>
    </xf>
    <xf numFmtId="164" fontId="3" fillId="3" borderId="6" xfId="0" applyNumberFormat="1" applyFont="1" applyFill="1" applyBorder="1" applyAlignment="1" applyProtection="1">
      <alignment horizontal="right"/>
    </xf>
    <xf numFmtId="0" fontId="1" fillId="2" borderId="1" xfId="0" applyFont="1" applyFill="1" applyBorder="1" applyAlignment="1" applyProtection="1"/>
    <xf numFmtId="0" fontId="1" fillId="2" borderId="2" xfId="0" applyFont="1" applyFill="1" applyBorder="1" applyAlignment="1" applyProtection="1"/>
    <xf numFmtId="164" fontId="7" fillId="2" borderId="8" xfId="0" applyNumberFormat="1" applyFont="1" applyFill="1" applyBorder="1" applyAlignment="1" applyProtection="1">
      <alignment horizontal="right"/>
    </xf>
    <xf numFmtId="164" fontId="3" fillId="2" borderId="8" xfId="0" applyNumberFormat="1" applyFont="1" applyFill="1" applyBorder="1" applyAlignment="1" applyProtection="1">
      <alignment horizontal="right"/>
    </xf>
    <xf numFmtId="164" fontId="7" fillId="2" borderId="0" xfId="0" applyNumberFormat="1" applyFont="1" applyFill="1" applyBorder="1" applyAlignment="1" applyProtection="1">
      <alignment horizontal="right"/>
    </xf>
    <xf numFmtId="164" fontId="3" fillId="2" borderId="0" xfId="0" applyNumberFormat="1" applyFont="1" applyFill="1" applyBorder="1" applyAlignment="1" applyProtection="1">
      <alignment horizontal="right"/>
    </xf>
    <xf numFmtId="0" fontId="4" fillId="2" borderId="5" xfId="0" applyFont="1" applyFill="1" applyBorder="1" applyProtection="1"/>
    <xf numFmtId="164" fontId="4" fillId="2" borderId="5" xfId="0" applyNumberFormat="1" applyFont="1" applyFill="1" applyBorder="1" applyAlignment="1" applyProtection="1">
      <alignment horizontal="right"/>
    </xf>
    <xf numFmtId="0" fontId="5" fillId="2" borderId="17" xfId="0" applyFont="1" applyFill="1" applyBorder="1" applyProtection="1"/>
    <xf numFmtId="165" fontId="3" fillId="2" borderId="16" xfId="0" applyNumberFormat="1" applyFont="1" applyFill="1" applyBorder="1" applyAlignment="1" applyProtection="1">
      <alignment horizontal="right"/>
    </xf>
    <xf numFmtId="165" fontId="4" fillId="2" borderId="5" xfId="0" applyNumberFormat="1" applyFont="1" applyFill="1" applyBorder="1" applyAlignment="1" applyProtection="1">
      <alignment horizontal="right"/>
    </xf>
    <xf numFmtId="0" fontId="4" fillId="2" borderId="10" xfId="0" applyFont="1" applyFill="1" applyBorder="1" applyProtection="1"/>
    <xf numFmtId="0" fontId="5" fillId="0" borderId="15" xfId="0" applyFont="1" applyBorder="1" applyProtection="1"/>
    <xf numFmtId="164" fontId="7" fillId="2" borderId="16" xfId="0" applyNumberFormat="1" applyFont="1" applyFill="1" applyBorder="1" applyAlignment="1" applyProtection="1">
      <alignment horizontal="right"/>
    </xf>
    <xf numFmtId="0" fontId="4" fillId="2" borderId="10" xfId="0" applyFont="1" applyFill="1" applyBorder="1" applyAlignment="1" applyProtection="1">
      <alignment horizontal="center"/>
    </xf>
    <xf numFmtId="164" fontId="4" fillId="7" borderId="10" xfId="0" applyNumberFormat="1" applyFont="1" applyFill="1" applyBorder="1" applyAlignment="1" applyProtection="1">
      <alignment horizontal="right"/>
    </xf>
    <xf numFmtId="0" fontId="5" fillId="0" borderId="17" xfId="0" applyFont="1" applyBorder="1" applyProtection="1"/>
    <xf numFmtId="0" fontId="4" fillId="2" borderId="5" xfId="0" applyFont="1" applyFill="1" applyBorder="1" applyAlignment="1" applyProtection="1">
      <alignment horizontal="center"/>
    </xf>
    <xf numFmtId="164" fontId="4" fillId="7" borderId="5" xfId="0" applyNumberFormat="1" applyFont="1" applyFill="1" applyBorder="1" applyAlignment="1" applyProtection="1">
      <alignment horizontal="right"/>
    </xf>
    <xf numFmtId="164" fontId="4" fillId="3" borderId="11" xfId="0" applyNumberFormat="1" applyFont="1" applyFill="1" applyBorder="1" applyAlignment="1" applyProtection="1">
      <alignment horizontal="right"/>
    </xf>
    <xf numFmtId="164" fontId="7" fillId="3" borderId="30" xfId="0" applyNumberFormat="1" applyFont="1" applyFill="1" applyBorder="1" applyAlignment="1" applyProtection="1">
      <alignment horizontal="right"/>
    </xf>
    <xf numFmtId="0" fontId="1" fillId="2" borderId="3" xfId="0" applyFont="1" applyFill="1" applyBorder="1" applyAlignment="1" applyProtection="1">
      <alignment horizontal="center"/>
    </xf>
    <xf numFmtId="0" fontId="1" fillId="2" borderId="4" xfId="0" applyFont="1" applyFill="1" applyBorder="1" applyAlignment="1" applyProtection="1">
      <alignment horizontal="center"/>
    </xf>
    <xf numFmtId="164" fontId="3" fillId="5" borderId="5" xfId="0" applyNumberFormat="1" applyFont="1" applyFill="1" applyBorder="1" applyAlignment="1" applyProtection="1">
      <alignment horizontal="right"/>
    </xf>
    <xf numFmtId="164" fontId="7" fillId="5" borderId="5" xfId="0" applyNumberFormat="1" applyFont="1" applyFill="1" applyBorder="1" applyAlignment="1" applyProtection="1">
      <alignment horizontal="right"/>
    </xf>
    <xf numFmtId="0" fontId="1" fillId="2" borderId="0" xfId="0" applyFont="1" applyFill="1" applyBorder="1" applyAlignment="1" applyProtection="1"/>
    <xf numFmtId="0" fontId="1" fillId="2" borderId="0" xfId="0" applyFont="1" applyFill="1" applyProtection="1"/>
    <xf numFmtId="164" fontId="4" fillId="6" borderId="0" xfId="0" applyNumberFormat="1" applyFont="1" applyFill="1" applyBorder="1" applyAlignment="1" applyProtection="1">
      <alignment horizontal="right"/>
    </xf>
    <xf numFmtId="164" fontId="3" fillId="5" borderId="5" xfId="0" applyNumberFormat="1" applyFont="1" applyFill="1" applyBorder="1" applyAlignment="1" applyProtection="1"/>
    <xf numFmtId="0" fontId="3" fillId="2" borderId="0" xfId="0" applyFont="1" applyFill="1" applyProtection="1"/>
    <xf numFmtId="164" fontId="3" fillId="5" borderId="10" xfId="0" applyNumberFormat="1" applyFont="1" applyFill="1" applyBorder="1" applyAlignment="1" applyProtection="1">
      <alignment horizontal="right"/>
    </xf>
    <xf numFmtId="164" fontId="3" fillId="8" borderId="10" xfId="0" applyNumberFormat="1" applyFont="1" applyFill="1" applyBorder="1" applyAlignment="1" applyProtection="1">
      <alignment horizontal="right"/>
    </xf>
    <xf numFmtId="0" fontId="5" fillId="6" borderId="0" xfId="0" applyFont="1" applyFill="1" applyProtection="1"/>
    <xf numFmtId="164" fontId="3" fillId="7" borderId="5" xfId="0" applyNumberFormat="1" applyFont="1" applyFill="1" applyBorder="1" applyAlignment="1" applyProtection="1">
      <alignment horizontal="right"/>
    </xf>
    <xf numFmtId="0" fontId="5" fillId="2" borderId="0" xfId="0" applyFont="1" applyFill="1" applyProtection="1"/>
    <xf numFmtId="0" fontId="3" fillId="6" borderId="0" xfId="0" applyFont="1" applyFill="1" applyProtection="1"/>
    <xf numFmtId="0" fontId="4" fillId="2" borderId="5" xfId="0" applyFont="1" applyFill="1" applyBorder="1" applyAlignment="1" applyProtection="1">
      <alignment horizontal="right"/>
    </xf>
    <xf numFmtId="164" fontId="3" fillId="8" borderId="13" xfId="0" applyNumberFormat="1" applyFont="1" applyFill="1" applyBorder="1" applyAlignment="1" applyProtection="1">
      <alignment horizontal="right"/>
    </xf>
    <xf numFmtId="164" fontId="3" fillId="8" borderId="5" xfId="0" applyNumberFormat="1" applyFont="1" applyFill="1" applyBorder="1" applyAlignment="1" applyProtection="1">
      <alignment horizontal="right"/>
    </xf>
    <xf numFmtId="164" fontId="1" fillId="5" borderId="5" xfId="0" applyNumberFormat="1" applyFont="1" applyFill="1" applyBorder="1" applyAlignment="1" applyProtection="1">
      <alignment horizontal="right"/>
    </xf>
    <xf numFmtId="0" fontId="4" fillId="0" borderId="5" xfId="0" applyFont="1" applyBorder="1" applyAlignment="1" applyProtection="1">
      <alignment horizontal="right"/>
    </xf>
    <xf numFmtId="164" fontId="7" fillId="6" borderId="5" xfId="0" applyNumberFormat="1" applyFont="1" applyFill="1" applyBorder="1" applyAlignment="1" applyProtection="1">
      <alignment horizontal="right"/>
    </xf>
    <xf numFmtId="0" fontId="5" fillId="2" borderId="14" xfId="0" applyFont="1" applyFill="1" applyBorder="1" applyProtection="1"/>
    <xf numFmtId="164" fontId="6" fillId="6" borderId="16" xfId="0" applyNumberFormat="1" applyFont="1" applyFill="1" applyBorder="1" applyAlignment="1" applyProtection="1">
      <alignment horizontal="right"/>
    </xf>
    <xf numFmtId="0" fontId="5" fillId="0" borderId="14" xfId="0" applyFont="1" applyBorder="1" applyProtection="1"/>
    <xf numFmtId="164" fontId="5" fillId="6" borderId="16" xfId="0" applyNumberFormat="1" applyFont="1" applyFill="1" applyBorder="1" applyAlignment="1" applyProtection="1">
      <alignment horizontal="right"/>
    </xf>
    <xf numFmtId="164" fontId="3" fillId="10" borderId="10" xfId="0" applyNumberFormat="1" applyFont="1" applyFill="1" applyBorder="1" applyAlignment="1" applyProtection="1">
      <alignment horizontal="right"/>
    </xf>
    <xf numFmtId="164" fontId="1" fillId="10" borderId="5" xfId="0" applyNumberFormat="1" applyFont="1" applyFill="1" applyBorder="1" applyAlignment="1" applyProtection="1">
      <alignment horizontal="right"/>
    </xf>
    <xf numFmtId="0" fontId="7" fillId="2" borderId="0" xfId="0" applyFont="1" applyFill="1" applyAlignment="1" applyProtection="1">
      <alignment horizontal="center"/>
    </xf>
    <xf numFmtId="0" fontId="3" fillId="2" borderId="0" xfId="0" applyFont="1" applyFill="1" applyAlignment="1" applyProtection="1">
      <alignment horizontal="right"/>
    </xf>
    <xf numFmtId="0" fontId="2" fillId="2" borderId="0" xfId="0" applyFont="1" applyFill="1" applyAlignment="1" applyProtection="1"/>
    <xf numFmtId="0" fontId="2" fillId="6" borderId="9" xfId="0" applyFont="1" applyFill="1" applyBorder="1" applyAlignment="1" applyProtection="1">
      <alignment horizontal="center"/>
    </xf>
    <xf numFmtId="167" fontId="2" fillId="6" borderId="9" xfId="0" applyNumberFormat="1" applyFont="1" applyFill="1" applyBorder="1" applyAlignment="1" applyProtection="1">
      <alignment horizontal="center"/>
    </xf>
    <xf numFmtId="166" fontId="3" fillId="6" borderId="9" xfId="0" applyNumberFormat="1" applyFont="1" applyFill="1" applyBorder="1" applyAlignment="1" applyProtection="1">
      <alignment horizontal="center"/>
    </xf>
    <xf numFmtId="164" fontId="3" fillId="6" borderId="5" xfId="0" applyNumberFormat="1" applyFont="1" applyFill="1" applyBorder="1" applyAlignment="1" applyProtection="1">
      <alignment horizontal="right"/>
    </xf>
    <xf numFmtId="164" fontId="4" fillId="2" borderId="0" xfId="0" applyNumberFormat="1" applyFont="1" applyFill="1" applyBorder="1" applyProtection="1"/>
    <xf numFmtId="164" fontId="4" fillId="2" borderId="0" xfId="0" applyNumberFormat="1" applyFont="1" applyFill="1" applyProtection="1"/>
    <xf numFmtId="164" fontId="1" fillId="2" borderId="11" xfId="0" applyNumberFormat="1" applyFont="1" applyFill="1" applyBorder="1" applyProtection="1"/>
    <xf numFmtId="164" fontId="4" fillId="2" borderId="10" xfId="0" applyNumberFormat="1" applyFont="1" applyFill="1" applyBorder="1" applyProtection="1"/>
    <xf numFmtId="164" fontId="4" fillId="2" borderId="21" xfId="0" applyNumberFormat="1" applyFont="1" applyFill="1" applyBorder="1" applyProtection="1"/>
    <xf numFmtId="164" fontId="4" fillId="11" borderId="10" xfId="0" applyNumberFormat="1" applyFont="1" applyFill="1" applyBorder="1" applyProtection="1"/>
    <xf numFmtId="164" fontId="4" fillId="2" borderId="11" xfId="0" applyNumberFormat="1" applyFont="1" applyFill="1" applyBorder="1" applyProtection="1"/>
    <xf numFmtId="164" fontId="4" fillId="2" borderId="27" xfId="0" applyNumberFormat="1" applyFont="1" applyFill="1" applyBorder="1" applyProtection="1"/>
    <xf numFmtId="164" fontId="4" fillId="2" borderId="28" xfId="0" applyNumberFormat="1" applyFont="1" applyFill="1" applyBorder="1" applyProtection="1"/>
    <xf numFmtId="164" fontId="4" fillId="2" borderId="26" xfId="0" applyNumberFormat="1" applyFont="1" applyFill="1" applyBorder="1" applyProtection="1"/>
    <xf numFmtId="164" fontId="10" fillId="6" borderId="5" xfId="0" applyNumberFormat="1" applyFont="1" applyFill="1" applyBorder="1" applyAlignment="1" applyProtection="1">
      <alignment horizontal="right"/>
    </xf>
    <xf numFmtId="164" fontId="8" fillId="6" borderId="5" xfId="0" applyNumberFormat="1" applyFont="1" applyFill="1" applyBorder="1" applyAlignment="1" applyProtection="1">
      <alignment horizontal="right"/>
    </xf>
    <xf numFmtId="164" fontId="8" fillId="5" borderId="5" xfId="0" applyNumberFormat="1" applyFont="1" applyFill="1" applyBorder="1" applyAlignment="1" applyProtection="1">
      <alignment horizontal="right"/>
    </xf>
    <xf numFmtId="164" fontId="10" fillId="5" borderId="5" xfId="0" applyNumberFormat="1" applyFont="1" applyFill="1" applyBorder="1" applyAlignment="1" applyProtection="1">
      <alignment horizontal="right"/>
    </xf>
    <xf numFmtId="164" fontId="12" fillId="5" borderId="5" xfId="0" applyNumberFormat="1" applyFont="1" applyFill="1" applyBorder="1" applyAlignment="1" applyProtection="1">
      <alignment horizontal="right"/>
    </xf>
    <xf numFmtId="164" fontId="3" fillId="10" borderId="5" xfId="0" applyNumberFormat="1" applyFont="1" applyFill="1" applyBorder="1" applyAlignment="1" applyProtection="1">
      <alignment horizontal="right"/>
    </xf>
    <xf numFmtId="164" fontId="4" fillId="6" borderId="0" xfId="0" applyNumberFormat="1" applyFont="1" applyFill="1" applyProtection="1"/>
    <xf numFmtId="164" fontId="4" fillId="0" borderId="0" xfId="0" applyNumberFormat="1" applyFont="1" applyProtection="1"/>
    <xf numFmtId="164" fontId="1" fillId="7" borderId="5" xfId="0" applyNumberFormat="1" applyFont="1" applyFill="1" applyBorder="1" applyAlignment="1" applyProtection="1">
      <alignment horizontal="right"/>
    </xf>
    <xf numFmtId="0" fontId="4" fillId="6" borderId="5" xfId="0" applyFont="1" applyFill="1" applyBorder="1" applyAlignment="1" applyProtection="1">
      <alignment horizontal="right"/>
    </xf>
    <xf numFmtId="0" fontId="4" fillId="6" borderId="5" xfId="0" applyFont="1" applyFill="1" applyBorder="1" applyAlignment="1" applyProtection="1">
      <alignment horizontal="center"/>
    </xf>
    <xf numFmtId="164" fontId="7" fillId="6" borderId="10" xfId="0" applyNumberFormat="1" applyFont="1" applyFill="1" applyBorder="1" applyAlignment="1" applyProtection="1">
      <alignment horizontal="right"/>
    </xf>
    <xf numFmtId="165" fontId="7" fillId="6" borderId="5" xfId="0" applyNumberFormat="1" applyFont="1" applyFill="1" applyBorder="1" applyAlignment="1" applyProtection="1">
      <alignment horizontal="right"/>
    </xf>
    <xf numFmtId="165" fontId="3" fillId="10" borderId="5" xfId="0" applyNumberFormat="1" applyFont="1" applyFill="1" applyBorder="1" applyAlignment="1" applyProtection="1">
      <alignment horizontal="right"/>
    </xf>
    <xf numFmtId="0" fontId="9" fillId="10" borderId="13" xfId="0" applyFont="1" applyFill="1" applyBorder="1" applyAlignment="1" applyProtection="1">
      <alignment horizontal="center" vertical="justify" textRotation="69"/>
    </xf>
    <xf numFmtId="0" fontId="9" fillId="10" borderId="29" xfId="0" applyFont="1" applyFill="1" applyBorder="1" applyAlignment="1" applyProtection="1">
      <alignment horizontal="center" vertical="justify" textRotation="69"/>
    </xf>
    <xf numFmtId="0" fontId="9" fillId="10" borderId="10" xfId="0" applyFont="1" applyFill="1" applyBorder="1" applyAlignment="1" applyProtection="1">
      <alignment horizontal="center" vertical="justify" textRotation="69"/>
    </xf>
    <xf numFmtId="0" fontId="1" fillId="5" borderId="14" xfId="0" applyFont="1" applyFill="1" applyBorder="1" applyAlignment="1" applyProtection="1">
      <alignment horizontal="left"/>
    </xf>
    <xf numFmtId="0" fontId="1" fillId="5" borderId="16" xfId="0" applyFont="1" applyFill="1" applyBorder="1" applyAlignment="1" applyProtection="1">
      <alignment horizontal="left"/>
    </xf>
    <xf numFmtId="0" fontId="3" fillId="5" borderId="14" xfId="0" applyFont="1" applyFill="1" applyBorder="1" applyAlignment="1" applyProtection="1">
      <alignment horizontal="left"/>
    </xf>
    <xf numFmtId="0" fontId="3" fillId="5" borderId="16" xfId="0" applyFont="1" applyFill="1" applyBorder="1" applyAlignment="1" applyProtection="1">
      <alignment horizontal="left"/>
    </xf>
    <xf numFmtId="0" fontId="1" fillId="4" borderId="14" xfId="0" applyFont="1" applyFill="1" applyBorder="1" applyAlignment="1" applyProtection="1">
      <alignment horizontal="right"/>
    </xf>
    <xf numFmtId="0" fontId="1" fillId="4" borderId="16" xfId="0" applyFont="1" applyFill="1" applyBorder="1" applyAlignment="1" applyProtection="1">
      <alignment horizontal="right"/>
    </xf>
    <xf numFmtId="0" fontId="1" fillId="4" borderId="14" xfId="0" applyFont="1" applyFill="1" applyBorder="1" applyAlignment="1" applyProtection="1">
      <alignment horizontal="left"/>
    </xf>
    <xf numFmtId="0" fontId="1" fillId="4" borderId="16" xfId="0" applyFont="1" applyFill="1" applyBorder="1" applyAlignment="1" applyProtection="1">
      <alignment horizontal="left"/>
    </xf>
    <xf numFmtId="164" fontId="8" fillId="6" borderId="13" xfId="0" applyNumberFormat="1" applyFont="1" applyFill="1" applyBorder="1" applyAlignment="1" applyProtection="1">
      <alignment horizontal="right"/>
    </xf>
    <xf numFmtId="164" fontId="8" fillId="6" borderId="29" xfId="0" applyNumberFormat="1" applyFont="1" applyFill="1" applyBorder="1" applyAlignment="1" applyProtection="1">
      <alignment horizontal="right"/>
    </xf>
    <xf numFmtId="164" fontId="8" fillId="6" borderId="10" xfId="0" applyNumberFormat="1" applyFont="1" applyFill="1" applyBorder="1" applyAlignment="1" applyProtection="1">
      <alignment horizontal="right"/>
    </xf>
    <xf numFmtId="0" fontId="4" fillId="2" borderId="13" xfId="0" applyFont="1" applyFill="1" applyBorder="1" applyAlignment="1" applyProtection="1">
      <alignment horizontal="center"/>
    </xf>
    <xf numFmtId="0" fontId="4" fillId="2" borderId="10" xfId="0" applyFont="1" applyFill="1" applyBorder="1" applyAlignment="1" applyProtection="1">
      <alignment horizontal="center"/>
    </xf>
    <xf numFmtId="164" fontId="4" fillId="7" borderId="13" xfId="0" applyNumberFormat="1" applyFont="1" applyFill="1" applyBorder="1" applyAlignment="1" applyProtection="1">
      <alignment horizontal="right"/>
    </xf>
    <xf numFmtId="164" fontId="4" fillId="7" borderId="10" xfId="0" applyNumberFormat="1" applyFont="1" applyFill="1" applyBorder="1" applyAlignment="1" applyProtection="1">
      <alignment horizontal="right"/>
    </xf>
    <xf numFmtId="164" fontId="7" fillId="6" borderId="13" xfId="0" applyNumberFormat="1" applyFont="1" applyFill="1" applyBorder="1" applyAlignment="1" applyProtection="1">
      <alignment horizontal="right"/>
    </xf>
    <xf numFmtId="164" fontId="7" fillId="6" borderId="10" xfId="0" applyNumberFormat="1" applyFont="1" applyFill="1" applyBorder="1" applyAlignment="1" applyProtection="1">
      <alignment horizontal="right"/>
    </xf>
    <xf numFmtId="0" fontId="1" fillId="2" borderId="7" xfId="0" applyFont="1" applyFill="1" applyBorder="1" applyAlignment="1" applyProtection="1">
      <alignment horizontal="center"/>
    </xf>
    <xf numFmtId="0" fontId="1" fillId="2" borderId="12" xfId="0" applyFont="1" applyFill="1" applyBorder="1" applyAlignment="1" applyProtection="1">
      <alignment horizontal="center"/>
    </xf>
    <xf numFmtId="0" fontId="1" fillId="5" borderId="35" xfId="0" applyFont="1" applyFill="1" applyBorder="1" applyAlignment="1" applyProtection="1">
      <alignment horizontal="left"/>
    </xf>
    <xf numFmtId="0" fontId="1" fillId="5" borderId="36" xfId="0" applyFont="1" applyFill="1" applyBorder="1" applyAlignment="1" applyProtection="1">
      <alignment horizontal="left"/>
    </xf>
    <xf numFmtId="164" fontId="4" fillId="7" borderId="29" xfId="0" applyNumberFormat="1" applyFont="1" applyFill="1" applyBorder="1" applyAlignment="1" applyProtection="1">
      <alignment horizontal="right"/>
    </xf>
    <xf numFmtId="166" fontId="3" fillId="6" borderId="0" xfId="0" applyNumberFormat="1" applyFont="1" applyFill="1" applyBorder="1" applyAlignment="1" applyProtection="1">
      <alignment horizontal="center"/>
    </xf>
    <xf numFmtId="0" fontId="2" fillId="9" borderId="0" xfId="0" applyFont="1" applyFill="1" applyAlignment="1" applyProtection="1">
      <alignment horizontal="center"/>
    </xf>
    <xf numFmtId="0" fontId="3" fillId="4" borderId="32" xfId="0" applyFont="1" applyFill="1" applyBorder="1" applyAlignment="1" applyProtection="1">
      <alignment horizontal="right"/>
    </xf>
    <xf numFmtId="0" fontId="3" fillId="4" borderId="16" xfId="0" applyFont="1" applyFill="1" applyBorder="1" applyAlignment="1" applyProtection="1">
      <alignment horizontal="right"/>
    </xf>
    <xf numFmtId="0" fontId="9" fillId="2" borderId="33" xfId="0" applyFont="1" applyFill="1" applyBorder="1" applyAlignment="1" applyProtection="1">
      <alignment horizontal="center" textRotation="69"/>
    </xf>
    <xf numFmtId="0" fontId="9" fillId="2" borderId="34" xfId="0" applyFont="1" applyFill="1" applyBorder="1" applyAlignment="1" applyProtection="1">
      <alignment horizontal="center" textRotation="69"/>
    </xf>
    <xf numFmtId="0" fontId="9" fillId="2" borderId="37" xfId="0" applyFont="1" applyFill="1" applyBorder="1" applyAlignment="1" applyProtection="1">
      <alignment horizontal="center" textRotation="69"/>
    </xf>
    <xf numFmtId="0" fontId="3" fillId="3" borderId="25" xfId="0" applyFont="1" applyFill="1" applyBorder="1" applyAlignment="1" applyProtection="1">
      <alignment horizontal="center"/>
    </xf>
    <xf numFmtId="0" fontId="3" fillId="3" borderId="31" xfId="0" applyFont="1" applyFill="1" applyBorder="1" applyAlignment="1" applyProtection="1">
      <alignment horizontal="center"/>
    </xf>
    <xf numFmtId="0" fontId="2" fillId="2" borderId="0" xfId="0" applyFont="1" applyFill="1" applyAlignment="1" applyProtection="1">
      <alignment horizontal="right"/>
    </xf>
    <xf numFmtId="0" fontId="2" fillId="2" borderId="0" xfId="0" applyFont="1" applyFill="1" applyAlignment="1" applyProtection="1">
      <alignment horizontal="center"/>
    </xf>
    <xf numFmtId="0" fontId="11" fillId="6" borderId="0" xfId="0" applyFont="1" applyFill="1" applyBorder="1" applyAlignment="1" applyProtection="1">
      <alignment horizontal="right"/>
    </xf>
    <xf numFmtId="167" fontId="11" fillId="6" borderId="0" xfId="0" applyNumberFormat="1" applyFont="1" applyFill="1" applyBorder="1" applyAlignment="1" applyProtection="1">
      <alignment horizontal="left"/>
    </xf>
    <xf numFmtId="0" fontId="1" fillId="2" borderId="25" xfId="0" applyFont="1" applyFill="1" applyBorder="1" applyAlignment="1" applyProtection="1">
      <alignment horizontal="center"/>
    </xf>
    <xf numFmtId="0" fontId="1" fillId="2" borderId="31" xfId="0" applyFont="1" applyFill="1" applyBorder="1" applyAlignment="1" applyProtection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B6DF8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95"/>
  <sheetViews>
    <sheetView tabSelected="1" zoomScale="95" zoomScaleNormal="95" workbookViewId="0">
      <selection activeCell="F1" sqref="F1:G1"/>
    </sheetView>
  </sheetViews>
  <sheetFormatPr defaultColWidth="9.109375" defaultRowHeight="11.4" outlineLevelRow="2" x14ac:dyDescent="0.2"/>
  <cols>
    <col min="1" max="1" width="8" style="3" customWidth="1"/>
    <col min="2" max="2" width="5" style="3" customWidth="1"/>
    <col min="3" max="3" width="35.88671875" style="3" customWidth="1"/>
    <col min="4" max="4" width="11.44140625" style="3" customWidth="1"/>
    <col min="5" max="5" width="10.6640625" style="3" customWidth="1"/>
    <col min="6" max="9" width="10" style="3" customWidth="1"/>
    <col min="10" max="10" width="0.109375" style="3" customWidth="1"/>
    <col min="11" max="11" width="11" style="99" customWidth="1"/>
    <col min="12" max="12" width="9.109375" style="3"/>
    <col min="13" max="15" width="9.109375" style="2"/>
    <col min="16" max="16384" width="9.109375" style="3"/>
  </cols>
  <sheetData>
    <row r="1" spans="1:12" ht="21.75" customHeight="1" x14ac:dyDescent="0.25">
      <c r="A1" s="1"/>
      <c r="B1" s="1"/>
      <c r="C1" s="140" t="s">
        <v>12</v>
      </c>
      <c r="D1" s="140"/>
      <c r="E1" s="140"/>
      <c r="F1" s="141"/>
      <c r="G1" s="141"/>
      <c r="H1" s="77" t="s">
        <v>17</v>
      </c>
      <c r="I1" s="77"/>
      <c r="J1" s="132" t="s">
        <v>14</v>
      </c>
      <c r="K1" s="132"/>
      <c r="L1" s="1"/>
    </row>
    <row r="2" spans="1:12" ht="18.75" customHeight="1" x14ac:dyDescent="0.2">
      <c r="A2" s="1"/>
      <c r="B2" s="1"/>
      <c r="C2" s="4"/>
      <c r="D2" s="142" t="s">
        <v>74</v>
      </c>
      <c r="E2" s="142"/>
      <c r="F2" s="142"/>
      <c r="G2" s="143">
        <v>44542.827997685185</v>
      </c>
      <c r="H2" s="143"/>
      <c r="I2" s="131"/>
      <c r="J2" s="131"/>
      <c r="K2" s="82"/>
      <c r="L2" s="1"/>
    </row>
    <row r="3" spans="1:12" ht="12.75" customHeight="1" thickBot="1" x14ac:dyDescent="0.3">
      <c r="A3" s="1"/>
      <c r="B3" s="1"/>
      <c r="C3" s="76"/>
      <c r="D3" s="78"/>
      <c r="E3" s="78"/>
      <c r="F3" s="78"/>
      <c r="G3" s="79"/>
      <c r="H3" s="79"/>
      <c r="I3" s="80"/>
      <c r="J3" s="80"/>
      <c r="K3" s="83"/>
      <c r="L3" s="1"/>
    </row>
    <row r="4" spans="1:12" ht="12.6" thickBot="1" x14ac:dyDescent="0.3">
      <c r="A4" s="1"/>
      <c r="B4" s="144" t="s">
        <v>0</v>
      </c>
      <c r="C4" s="145"/>
      <c r="D4" s="6" t="s">
        <v>3</v>
      </c>
      <c r="E4" s="7" t="s">
        <v>4</v>
      </c>
      <c r="F4" s="8" t="s">
        <v>80</v>
      </c>
      <c r="G4" s="8" t="s">
        <v>81</v>
      </c>
      <c r="H4" s="8" t="s">
        <v>82</v>
      </c>
      <c r="I4" s="8" t="s">
        <v>83</v>
      </c>
      <c r="J4" s="8"/>
      <c r="K4" s="84"/>
      <c r="L4" s="1"/>
    </row>
    <row r="5" spans="1:12" ht="13.2" x14ac:dyDescent="0.2">
      <c r="A5" s="1"/>
      <c r="B5" s="9">
        <v>1</v>
      </c>
      <c r="C5" s="10" t="s">
        <v>59</v>
      </c>
      <c r="D5" s="11">
        <v>0</v>
      </c>
      <c r="E5" s="12">
        <f>SUM(F5:I5)</f>
        <v>26600</v>
      </c>
      <c r="F5" s="13">
        <f>SUM(E6:E8)</f>
        <v>16325</v>
      </c>
      <c r="G5" s="13">
        <f>SUM(G6:G8)</f>
        <v>1200</v>
      </c>
      <c r="H5" s="13">
        <f t="shared" ref="H5:I5" si="0">SUM(H6:H8)</f>
        <v>2050</v>
      </c>
      <c r="I5" s="13">
        <f t="shared" si="0"/>
        <v>7025</v>
      </c>
      <c r="J5" s="13">
        <v>0</v>
      </c>
      <c r="K5" s="85">
        <v>0</v>
      </c>
      <c r="L5" s="1"/>
    </row>
    <row r="6" spans="1:12" outlineLevel="1" x14ac:dyDescent="0.2">
      <c r="A6" s="1"/>
      <c r="B6" s="14"/>
      <c r="C6" s="15" t="s">
        <v>60</v>
      </c>
      <c r="D6" s="11"/>
      <c r="E6" s="12">
        <f t="shared" ref="E6:E13" si="1">SUM(F6:I6)</f>
        <v>11000</v>
      </c>
      <c r="F6" s="16">
        <v>2500</v>
      </c>
      <c r="G6" s="16">
        <v>1000</v>
      </c>
      <c r="H6" s="16">
        <v>800</v>
      </c>
      <c r="I6" s="16">
        <v>6700</v>
      </c>
      <c r="J6" s="16">
        <v>0</v>
      </c>
      <c r="K6" s="85">
        <v>0</v>
      </c>
      <c r="L6" s="1"/>
    </row>
    <row r="7" spans="1:12" outlineLevel="1" x14ac:dyDescent="0.2">
      <c r="A7" s="1"/>
      <c r="B7" s="14"/>
      <c r="C7" s="18" t="s">
        <v>61</v>
      </c>
      <c r="D7" s="11"/>
      <c r="E7" s="12">
        <f t="shared" si="1"/>
        <v>4825</v>
      </c>
      <c r="F7" s="16">
        <v>3050</v>
      </c>
      <c r="G7" s="16">
        <v>200</v>
      </c>
      <c r="H7" s="16">
        <v>1250</v>
      </c>
      <c r="I7" s="16">
        <v>325</v>
      </c>
      <c r="J7" s="16">
        <v>0</v>
      </c>
      <c r="K7" s="85">
        <v>0</v>
      </c>
      <c r="L7" s="1"/>
    </row>
    <row r="8" spans="1:12" ht="12" outlineLevel="1" thickBot="1" x14ac:dyDescent="0.25">
      <c r="A8" s="1"/>
      <c r="B8" s="20"/>
      <c r="C8" s="21" t="s">
        <v>16</v>
      </c>
      <c r="D8" s="22">
        <v>0</v>
      </c>
      <c r="E8" s="12">
        <f t="shared" si="1"/>
        <v>500</v>
      </c>
      <c r="F8" s="23">
        <v>500</v>
      </c>
      <c r="G8" s="23"/>
      <c r="H8" s="23"/>
      <c r="I8" s="16"/>
      <c r="J8" s="23">
        <v>0</v>
      </c>
      <c r="K8" s="86">
        <v>0</v>
      </c>
      <c r="L8" s="1"/>
    </row>
    <row r="9" spans="1:12" ht="13.2" x14ac:dyDescent="0.2">
      <c r="A9" s="1"/>
      <c r="B9" s="9">
        <v>2</v>
      </c>
      <c r="C9" s="17" t="s">
        <v>62</v>
      </c>
      <c r="D9" s="11"/>
      <c r="E9" s="12">
        <f t="shared" si="1"/>
        <v>2145</v>
      </c>
      <c r="F9" s="13">
        <f>SUM(F10:F12)</f>
        <v>1600</v>
      </c>
      <c r="G9" s="13">
        <f t="shared" ref="G9:I9" si="2">SUM(G10:G12)</f>
        <v>360</v>
      </c>
      <c r="H9" s="13">
        <f t="shared" si="2"/>
        <v>85</v>
      </c>
      <c r="I9" s="13">
        <f t="shared" si="2"/>
        <v>100</v>
      </c>
      <c r="J9" s="13">
        <v>0</v>
      </c>
      <c r="K9" s="85">
        <v>0</v>
      </c>
      <c r="L9" s="1"/>
    </row>
    <row r="10" spans="1:12" outlineLevel="1" x14ac:dyDescent="0.2">
      <c r="A10" s="1"/>
      <c r="B10" s="14"/>
      <c r="C10" s="18" t="s">
        <v>60</v>
      </c>
      <c r="D10" s="11">
        <v>0</v>
      </c>
      <c r="E10" s="12">
        <f t="shared" si="1"/>
        <v>1945</v>
      </c>
      <c r="F10" s="16">
        <v>1500</v>
      </c>
      <c r="G10" s="16">
        <v>360</v>
      </c>
      <c r="H10" s="16">
        <v>85</v>
      </c>
      <c r="I10" s="16"/>
      <c r="J10" s="16">
        <v>0</v>
      </c>
      <c r="K10" s="85">
        <v>0</v>
      </c>
      <c r="L10" s="1"/>
    </row>
    <row r="11" spans="1:12" outlineLevel="1" x14ac:dyDescent="0.2">
      <c r="A11" s="1"/>
      <c r="B11" s="14"/>
      <c r="C11" s="18" t="s">
        <v>61</v>
      </c>
      <c r="D11" s="11">
        <v>0</v>
      </c>
      <c r="E11" s="12">
        <f t="shared" si="1"/>
        <v>200</v>
      </c>
      <c r="F11" s="16">
        <v>100</v>
      </c>
      <c r="G11" s="16"/>
      <c r="H11" s="16"/>
      <c r="I11" s="16">
        <v>100</v>
      </c>
      <c r="J11" s="16">
        <v>0</v>
      </c>
      <c r="K11" s="85">
        <v>0</v>
      </c>
      <c r="L11" s="1"/>
    </row>
    <row r="12" spans="1:12" ht="12" outlineLevel="1" thickBot="1" x14ac:dyDescent="0.25">
      <c r="A12" s="1"/>
      <c r="B12" s="20"/>
      <c r="C12" s="21" t="s">
        <v>16</v>
      </c>
      <c r="D12" s="22">
        <v>0</v>
      </c>
      <c r="E12" s="12">
        <f t="shared" si="1"/>
        <v>0</v>
      </c>
      <c r="F12" s="23"/>
      <c r="G12" s="23"/>
      <c r="H12" s="23"/>
      <c r="I12" s="23"/>
      <c r="J12" s="23">
        <v>0</v>
      </c>
      <c r="K12" s="86">
        <v>0</v>
      </c>
      <c r="L12" s="1"/>
    </row>
    <row r="13" spans="1:12" ht="13.2" x14ac:dyDescent="0.2">
      <c r="A13" s="1"/>
      <c r="B13" s="9">
        <v>3</v>
      </c>
      <c r="C13" s="17" t="s">
        <v>63</v>
      </c>
      <c r="D13" s="11">
        <v>0</v>
      </c>
      <c r="E13" s="12">
        <f t="shared" si="1"/>
        <v>1860</v>
      </c>
      <c r="F13" s="16">
        <v>800</v>
      </c>
      <c r="G13" s="16">
        <v>110</v>
      </c>
      <c r="H13" s="16">
        <v>920</v>
      </c>
      <c r="I13" s="16">
        <v>30</v>
      </c>
      <c r="J13" s="16">
        <v>0</v>
      </c>
      <c r="K13" s="85">
        <v>0</v>
      </c>
      <c r="L13" s="1"/>
    </row>
    <row r="14" spans="1:12" x14ac:dyDescent="0.2">
      <c r="A14" s="1"/>
      <c r="B14" s="133" t="s">
        <v>1</v>
      </c>
      <c r="C14" s="134"/>
      <c r="D14" s="19">
        <v>0</v>
      </c>
      <c r="E14" s="19">
        <f>SUM(E5+E9+E13)</f>
        <v>30605</v>
      </c>
      <c r="F14" s="19">
        <f>SUM(F5+F9+F13)</f>
        <v>18725</v>
      </c>
      <c r="G14" s="19">
        <f t="shared" ref="G14:I14" si="3">SUM(G5+G9+G13)</f>
        <v>1670</v>
      </c>
      <c r="H14" s="19">
        <f t="shared" si="3"/>
        <v>3055</v>
      </c>
      <c r="I14" s="19">
        <f t="shared" si="3"/>
        <v>7155</v>
      </c>
      <c r="J14" s="19">
        <v>0</v>
      </c>
      <c r="K14" s="87">
        <v>0</v>
      </c>
      <c r="L14" s="1"/>
    </row>
    <row r="15" spans="1:12" x14ac:dyDescent="0.2">
      <c r="A15" s="1"/>
      <c r="B15" s="135" t="s">
        <v>15</v>
      </c>
      <c r="C15" s="35" t="s">
        <v>87</v>
      </c>
      <c r="D15" s="24"/>
      <c r="E15" s="36"/>
      <c r="F15" s="36"/>
      <c r="G15" s="37"/>
      <c r="H15" s="37"/>
      <c r="I15" s="37"/>
      <c r="J15" s="37">
        <v>0</v>
      </c>
      <c r="K15" s="85">
        <v>0</v>
      </c>
      <c r="L15" s="1"/>
    </row>
    <row r="16" spans="1:12" x14ac:dyDescent="0.2">
      <c r="A16" s="1"/>
      <c r="B16" s="136"/>
      <c r="C16" s="39" t="s">
        <v>64</v>
      </c>
      <c r="D16" s="24"/>
      <c r="E16" s="40">
        <v>0</v>
      </c>
      <c r="F16" s="36"/>
      <c r="G16" s="34">
        <f>F88</f>
        <v>200</v>
      </c>
      <c r="H16" s="34">
        <f t="shared" ref="H16:I16" si="4">G88</f>
        <v>350</v>
      </c>
      <c r="I16" s="34">
        <f t="shared" si="4"/>
        <v>500</v>
      </c>
      <c r="J16" s="34">
        <v>0</v>
      </c>
      <c r="K16" s="85">
        <v>0</v>
      </c>
      <c r="L16" s="1"/>
    </row>
    <row r="17" spans="1:12" x14ac:dyDescent="0.2">
      <c r="A17" s="1"/>
      <c r="B17" s="136"/>
      <c r="C17" s="39" t="s">
        <v>16</v>
      </c>
      <c r="D17" s="24"/>
      <c r="E17" s="40">
        <v>0</v>
      </c>
      <c r="F17" s="36"/>
      <c r="G17" s="34"/>
      <c r="H17" s="34"/>
      <c r="I17" s="34"/>
      <c r="J17" s="34">
        <v>0</v>
      </c>
      <c r="K17" s="85">
        <v>0</v>
      </c>
      <c r="L17" s="1"/>
    </row>
    <row r="18" spans="1:12" ht="12" thickBot="1" x14ac:dyDescent="0.25">
      <c r="A18" s="1"/>
      <c r="B18" s="137"/>
      <c r="C18" s="43" t="s">
        <v>65</v>
      </c>
      <c r="D18" s="24"/>
      <c r="E18" s="40">
        <v>0</v>
      </c>
      <c r="F18" s="36"/>
      <c r="G18" s="25"/>
      <c r="H18" s="25"/>
      <c r="I18" s="25"/>
      <c r="J18" s="25">
        <v>0</v>
      </c>
      <c r="K18" s="85">
        <v>0</v>
      </c>
      <c r="L18" s="1"/>
    </row>
    <row r="19" spans="1:12" ht="12" thickBot="1" x14ac:dyDescent="0.25">
      <c r="A19" s="1"/>
      <c r="B19" s="138" t="s">
        <v>5</v>
      </c>
      <c r="C19" s="139"/>
      <c r="D19" s="46"/>
      <c r="E19" s="47">
        <v>0</v>
      </c>
      <c r="F19" s="26">
        <v>0</v>
      </c>
      <c r="G19" s="26">
        <v>0</v>
      </c>
      <c r="H19" s="26">
        <v>0</v>
      </c>
      <c r="I19" s="26">
        <v>0</v>
      </c>
      <c r="J19" s="26">
        <v>0</v>
      </c>
      <c r="K19" s="88"/>
      <c r="L19" s="1"/>
    </row>
    <row r="20" spans="1:12" ht="12" x14ac:dyDescent="0.25">
      <c r="A20" s="1"/>
      <c r="B20" s="27"/>
      <c r="C20" s="28"/>
      <c r="D20" s="30"/>
      <c r="E20" s="29"/>
      <c r="F20" s="30"/>
      <c r="G20" s="30"/>
      <c r="H20" s="30"/>
      <c r="I20" s="30"/>
      <c r="J20" s="30"/>
      <c r="K20" s="89" t="s">
        <v>7</v>
      </c>
      <c r="L20" s="1"/>
    </row>
    <row r="21" spans="1:12" ht="12" x14ac:dyDescent="0.25">
      <c r="A21" s="1"/>
      <c r="B21" s="126" t="s">
        <v>6</v>
      </c>
      <c r="C21" s="127"/>
      <c r="D21" s="32"/>
      <c r="E21" s="31"/>
      <c r="F21" s="32"/>
      <c r="G21" s="32"/>
      <c r="H21" s="32"/>
      <c r="I21" s="32"/>
      <c r="J21" s="32"/>
      <c r="K21" s="90" t="s">
        <v>8</v>
      </c>
      <c r="L21" s="1"/>
    </row>
    <row r="22" spans="1:12" ht="12.6" thickBot="1" x14ac:dyDescent="0.3">
      <c r="A22" s="1"/>
      <c r="B22" s="48"/>
      <c r="C22" s="49"/>
      <c r="D22" s="32"/>
      <c r="E22" s="31"/>
      <c r="F22" s="32"/>
      <c r="G22" s="32"/>
      <c r="H22" s="32"/>
      <c r="I22" s="32"/>
      <c r="J22" s="32"/>
      <c r="K22" s="91" t="s">
        <v>9</v>
      </c>
      <c r="L22" s="1"/>
    </row>
    <row r="23" spans="1:12" ht="12" x14ac:dyDescent="0.25">
      <c r="A23" s="1"/>
      <c r="B23" s="128" t="s">
        <v>48</v>
      </c>
      <c r="C23" s="129"/>
      <c r="D23" s="50">
        <v>0</v>
      </c>
      <c r="E23" s="51">
        <f>SUM(F23:I23)</f>
        <v>11180</v>
      </c>
      <c r="F23" s="50">
        <f>SUM(F24:F25)</f>
        <v>8100</v>
      </c>
      <c r="G23" s="50">
        <f t="shared" ref="G23:I23" si="5">SUM(G24:G25)</f>
        <v>2000</v>
      </c>
      <c r="H23" s="50">
        <f t="shared" si="5"/>
        <v>30</v>
      </c>
      <c r="I23" s="50">
        <f t="shared" si="5"/>
        <v>1050</v>
      </c>
      <c r="J23" s="50">
        <v>0</v>
      </c>
      <c r="K23" s="57">
        <v>0</v>
      </c>
      <c r="L23" s="1"/>
    </row>
    <row r="24" spans="1:12" ht="12" outlineLevel="1" x14ac:dyDescent="0.25">
      <c r="A24" s="52"/>
      <c r="B24" s="41">
        <v>1</v>
      </c>
      <c r="C24" s="38" t="s">
        <v>18</v>
      </c>
      <c r="D24" s="42"/>
      <c r="E24" s="51">
        <f t="shared" ref="E24:E86" si="6">SUM(F24:I24)</f>
        <v>180</v>
      </c>
      <c r="F24" s="16">
        <v>100</v>
      </c>
      <c r="G24" s="16">
        <v>0</v>
      </c>
      <c r="H24" s="16">
        <v>30</v>
      </c>
      <c r="I24" s="16">
        <v>50</v>
      </c>
      <c r="J24" s="16">
        <v>0</v>
      </c>
      <c r="K24" s="92">
        <v>0</v>
      </c>
      <c r="L24" s="53"/>
    </row>
    <row r="25" spans="1:12" outlineLevel="1" x14ac:dyDescent="0.2">
      <c r="A25" s="1"/>
      <c r="B25" s="44">
        <v>2</v>
      </c>
      <c r="C25" s="38" t="s">
        <v>19</v>
      </c>
      <c r="D25" s="42"/>
      <c r="E25" s="51">
        <f t="shared" si="6"/>
        <v>11000</v>
      </c>
      <c r="F25" s="16">
        <v>8000</v>
      </c>
      <c r="G25" s="16">
        <v>2000</v>
      </c>
      <c r="H25" s="16">
        <v>0</v>
      </c>
      <c r="I25" s="16">
        <v>1000</v>
      </c>
      <c r="J25" s="16">
        <v>0</v>
      </c>
      <c r="K25" s="81">
        <v>0</v>
      </c>
      <c r="L25" s="1"/>
    </row>
    <row r="26" spans="1:12" x14ac:dyDescent="0.2">
      <c r="A26" s="1"/>
      <c r="B26" s="111" t="s">
        <v>49</v>
      </c>
      <c r="C26" s="112"/>
      <c r="D26" s="55">
        <v>0</v>
      </c>
      <c r="E26" s="51">
        <f t="shared" si="6"/>
        <v>29040</v>
      </c>
      <c r="F26" s="55">
        <f>SUM(F27:F34)</f>
        <v>16510</v>
      </c>
      <c r="G26" s="55">
        <f t="shared" ref="G26:I26" si="7">SUM(G27:G34)</f>
        <v>5560</v>
      </c>
      <c r="H26" s="55">
        <f t="shared" si="7"/>
        <v>5610</v>
      </c>
      <c r="I26" s="55">
        <f t="shared" si="7"/>
        <v>1360</v>
      </c>
      <c r="J26" s="55">
        <v>0</v>
      </c>
      <c r="K26" s="50">
        <v>0</v>
      </c>
      <c r="L26" s="1"/>
    </row>
    <row r="27" spans="1:12" outlineLevel="1" x14ac:dyDescent="0.2">
      <c r="A27" s="1"/>
      <c r="B27" s="120">
        <v>1</v>
      </c>
      <c r="C27" s="38" t="s">
        <v>20</v>
      </c>
      <c r="D27" s="122"/>
      <c r="E27" s="51">
        <f t="shared" si="6"/>
        <v>15000</v>
      </c>
      <c r="F27" s="34">
        <v>15000</v>
      </c>
      <c r="G27" s="34">
        <v>0</v>
      </c>
      <c r="H27" s="34">
        <v>0</v>
      </c>
      <c r="I27" s="34">
        <v>0</v>
      </c>
      <c r="J27" s="34">
        <v>0</v>
      </c>
      <c r="K27" s="117">
        <v>0</v>
      </c>
      <c r="L27" s="1"/>
    </row>
    <row r="28" spans="1:12" outlineLevel="1" x14ac:dyDescent="0.2">
      <c r="A28" s="1"/>
      <c r="B28" s="121"/>
      <c r="C28" s="38" t="s">
        <v>41</v>
      </c>
      <c r="D28" s="130"/>
      <c r="E28" s="51">
        <f t="shared" si="6"/>
        <v>900</v>
      </c>
      <c r="F28" s="34">
        <v>900</v>
      </c>
      <c r="G28" s="34">
        <v>0</v>
      </c>
      <c r="H28" s="34">
        <v>0</v>
      </c>
      <c r="I28" s="34">
        <v>0</v>
      </c>
      <c r="J28" s="34">
        <v>0</v>
      </c>
      <c r="K28" s="118"/>
      <c r="L28" s="1"/>
    </row>
    <row r="29" spans="1:12" outlineLevel="1" x14ac:dyDescent="0.2">
      <c r="A29" s="56"/>
      <c r="B29" s="41">
        <v>2</v>
      </c>
      <c r="C29" s="38" t="s">
        <v>50</v>
      </c>
      <c r="D29" s="130"/>
      <c r="E29" s="51">
        <f t="shared" si="6"/>
        <v>200</v>
      </c>
      <c r="F29" s="34">
        <v>0</v>
      </c>
      <c r="G29" s="34">
        <v>200</v>
      </c>
      <c r="H29" s="34">
        <v>0</v>
      </c>
      <c r="I29" s="34">
        <v>0</v>
      </c>
      <c r="J29" s="34">
        <v>0</v>
      </c>
      <c r="K29" s="118"/>
      <c r="L29" s="56"/>
    </row>
    <row r="30" spans="1:12" outlineLevel="1" x14ac:dyDescent="0.2">
      <c r="A30" s="1"/>
      <c r="B30" s="41">
        <v>3</v>
      </c>
      <c r="C30" s="38" t="s">
        <v>70</v>
      </c>
      <c r="D30" s="123"/>
      <c r="E30" s="51">
        <f t="shared" si="6"/>
        <v>200</v>
      </c>
      <c r="F30" s="34">
        <v>50</v>
      </c>
      <c r="G30" s="34">
        <v>50</v>
      </c>
      <c r="H30" s="34">
        <v>50</v>
      </c>
      <c r="I30" s="34">
        <v>50</v>
      </c>
      <c r="J30" s="34">
        <v>0</v>
      </c>
      <c r="K30" s="119"/>
      <c r="L30" s="1"/>
    </row>
    <row r="31" spans="1:12" outlineLevel="1" x14ac:dyDescent="0.2">
      <c r="A31" s="1"/>
      <c r="B31" s="44">
        <v>4</v>
      </c>
      <c r="C31" s="38" t="s">
        <v>21</v>
      </c>
      <c r="D31" s="45"/>
      <c r="E31" s="51">
        <f t="shared" si="6"/>
        <v>1000</v>
      </c>
      <c r="F31" s="34">
        <v>0</v>
      </c>
      <c r="G31" s="34">
        <v>250</v>
      </c>
      <c r="H31" s="34">
        <v>0</v>
      </c>
      <c r="I31" s="34">
        <v>750</v>
      </c>
      <c r="J31" s="34">
        <v>0</v>
      </c>
      <c r="K31" s="93">
        <v>0</v>
      </c>
      <c r="L31" s="1"/>
    </row>
    <row r="32" spans="1:12" outlineLevel="1" x14ac:dyDescent="0.2">
      <c r="A32" s="1"/>
      <c r="B32" s="44">
        <v>5</v>
      </c>
      <c r="C32" s="38" t="s">
        <v>22</v>
      </c>
      <c r="D32" s="45"/>
      <c r="E32" s="51">
        <f t="shared" si="6"/>
        <v>5000</v>
      </c>
      <c r="F32" s="34">
        <v>0</v>
      </c>
      <c r="G32" s="34">
        <v>0</v>
      </c>
      <c r="H32" s="34">
        <v>5000</v>
      </c>
      <c r="I32" s="34">
        <v>0</v>
      </c>
      <c r="J32" s="34">
        <v>0</v>
      </c>
      <c r="K32" s="92">
        <v>0</v>
      </c>
      <c r="L32" s="1"/>
    </row>
    <row r="33" spans="1:12" outlineLevel="1" x14ac:dyDescent="0.2">
      <c r="A33" s="1"/>
      <c r="B33" s="120">
        <v>6</v>
      </c>
      <c r="C33" s="38" t="s">
        <v>40</v>
      </c>
      <c r="D33" s="122"/>
      <c r="E33" s="51">
        <f t="shared" si="6"/>
        <v>6500</v>
      </c>
      <c r="F33" s="34">
        <v>500</v>
      </c>
      <c r="G33" s="34">
        <v>5000</v>
      </c>
      <c r="H33" s="34">
        <v>500</v>
      </c>
      <c r="I33" s="34">
        <v>500</v>
      </c>
      <c r="J33" s="34">
        <v>0</v>
      </c>
      <c r="K33" s="124">
        <v>0</v>
      </c>
      <c r="L33" s="1"/>
    </row>
    <row r="34" spans="1:12" outlineLevel="1" x14ac:dyDescent="0.2">
      <c r="A34" s="1"/>
      <c r="B34" s="121"/>
      <c r="C34" s="38" t="s">
        <v>41</v>
      </c>
      <c r="D34" s="123"/>
      <c r="E34" s="51">
        <f t="shared" si="6"/>
        <v>240</v>
      </c>
      <c r="F34" s="34">
        <v>60</v>
      </c>
      <c r="G34" s="34">
        <v>60</v>
      </c>
      <c r="H34" s="34">
        <v>60</v>
      </c>
      <c r="I34" s="34">
        <v>60</v>
      </c>
      <c r="J34" s="34">
        <v>0</v>
      </c>
      <c r="K34" s="125"/>
      <c r="L34" s="1"/>
    </row>
    <row r="35" spans="1:12" x14ac:dyDescent="0.2">
      <c r="A35" s="1"/>
      <c r="B35" s="111" t="s">
        <v>51</v>
      </c>
      <c r="C35" s="112"/>
      <c r="D35" s="50">
        <v>0</v>
      </c>
      <c r="E35" s="51">
        <f t="shared" si="6"/>
        <v>2828</v>
      </c>
      <c r="F35" s="50">
        <f>SUM(F36:F43)</f>
        <v>53</v>
      </c>
      <c r="G35" s="50">
        <f t="shared" ref="G35:J35" si="8">SUM(G36:G43)</f>
        <v>275</v>
      </c>
      <c r="H35" s="50">
        <f t="shared" si="8"/>
        <v>2500</v>
      </c>
      <c r="I35" s="50">
        <f t="shared" si="8"/>
        <v>0</v>
      </c>
      <c r="J35" s="50">
        <f t="shared" si="8"/>
        <v>0</v>
      </c>
      <c r="K35" s="94">
        <v>0</v>
      </c>
      <c r="L35" s="1"/>
    </row>
    <row r="36" spans="1:12" outlineLevel="2" x14ac:dyDescent="0.2">
      <c r="A36" s="1"/>
      <c r="B36" s="44">
        <v>1</v>
      </c>
      <c r="C36" s="38" t="s">
        <v>23</v>
      </c>
      <c r="D36" s="45"/>
      <c r="E36" s="51">
        <f t="shared" si="6"/>
        <v>1000</v>
      </c>
      <c r="F36" s="34">
        <v>0</v>
      </c>
      <c r="G36" s="34">
        <v>0</v>
      </c>
      <c r="H36" s="34">
        <v>1000</v>
      </c>
      <c r="I36" s="34">
        <v>0</v>
      </c>
      <c r="J36" s="34">
        <v>0</v>
      </c>
      <c r="K36" s="81">
        <v>0</v>
      </c>
      <c r="L36" s="1"/>
    </row>
    <row r="37" spans="1:12" outlineLevel="2" x14ac:dyDescent="0.2">
      <c r="A37" s="1"/>
      <c r="B37" s="44">
        <v>2</v>
      </c>
      <c r="C37" s="38" t="s">
        <v>24</v>
      </c>
      <c r="D37" s="45"/>
      <c r="E37" s="51">
        <f t="shared" si="6"/>
        <v>200</v>
      </c>
      <c r="F37" s="34">
        <v>0</v>
      </c>
      <c r="G37" s="34">
        <v>200</v>
      </c>
      <c r="H37" s="34">
        <v>0</v>
      </c>
      <c r="I37" s="34">
        <v>0</v>
      </c>
      <c r="J37" s="34">
        <v>0</v>
      </c>
      <c r="K37" s="81">
        <v>0</v>
      </c>
      <c r="L37" s="1"/>
    </row>
    <row r="38" spans="1:12" outlineLevel="2" x14ac:dyDescent="0.2">
      <c r="A38" s="1"/>
      <c r="B38" s="44">
        <v>3</v>
      </c>
      <c r="C38" s="38" t="s">
        <v>25</v>
      </c>
      <c r="D38" s="45"/>
      <c r="E38" s="51">
        <f t="shared" si="6"/>
        <v>1500</v>
      </c>
      <c r="F38" s="34">
        <v>0</v>
      </c>
      <c r="G38" s="34">
        <v>0</v>
      </c>
      <c r="H38" s="34">
        <v>1500</v>
      </c>
      <c r="I38" s="34">
        <v>0</v>
      </c>
      <c r="J38" s="34">
        <v>0</v>
      </c>
      <c r="K38" s="93">
        <v>0</v>
      </c>
      <c r="L38" s="1"/>
    </row>
    <row r="39" spans="1:12" outlineLevel="2" x14ac:dyDescent="0.2">
      <c r="A39" s="56"/>
      <c r="B39" s="44">
        <v>4</v>
      </c>
      <c r="C39" s="38" t="s">
        <v>26</v>
      </c>
      <c r="D39" s="45"/>
      <c r="E39" s="51">
        <f t="shared" si="6"/>
        <v>50</v>
      </c>
      <c r="F39" s="34">
        <v>50</v>
      </c>
      <c r="G39" s="34">
        <v>0</v>
      </c>
      <c r="H39" s="34">
        <v>0</v>
      </c>
      <c r="I39" s="34">
        <v>0</v>
      </c>
      <c r="J39" s="34">
        <v>0</v>
      </c>
      <c r="K39" s="81">
        <v>0</v>
      </c>
      <c r="L39" s="56"/>
    </row>
    <row r="40" spans="1:12" outlineLevel="2" x14ac:dyDescent="0.2">
      <c r="A40" s="1"/>
      <c r="B40" s="44">
        <v>5</v>
      </c>
      <c r="C40" s="38" t="s">
        <v>27</v>
      </c>
      <c r="D40" s="45"/>
      <c r="E40" s="51">
        <f t="shared" si="6"/>
        <v>10</v>
      </c>
      <c r="F40" s="34">
        <v>0</v>
      </c>
      <c r="G40" s="34">
        <v>10</v>
      </c>
      <c r="H40" s="34">
        <v>0</v>
      </c>
      <c r="I40" s="34">
        <v>0</v>
      </c>
      <c r="J40" s="34">
        <v>0</v>
      </c>
      <c r="K40" s="81">
        <v>0</v>
      </c>
      <c r="L40" s="1"/>
    </row>
    <row r="41" spans="1:12" outlineLevel="2" x14ac:dyDescent="0.2">
      <c r="A41" s="1"/>
      <c r="B41" s="44">
        <v>6</v>
      </c>
      <c r="C41" s="38" t="s">
        <v>28</v>
      </c>
      <c r="D41" s="45"/>
      <c r="E41" s="51">
        <f t="shared" si="6"/>
        <v>2</v>
      </c>
      <c r="F41" s="34">
        <v>2</v>
      </c>
      <c r="G41" s="34">
        <v>0</v>
      </c>
      <c r="H41" s="34">
        <v>0</v>
      </c>
      <c r="I41" s="34">
        <v>0</v>
      </c>
      <c r="J41" s="34">
        <v>0</v>
      </c>
      <c r="K41" s="81">
        <v>0</v>
      </c>
      <c r="L41" s="1"/>
    </row>
    <row r="42" spans="1:12" outlineLevel="2" x14ac:dyDescent="0.2">
      <c r="A42" s="1"/>
      <c r="B42" s="44">
        <v>7</v>
      </c>
      <c r="C42" s="38" t="s">
        <v>29</v>
      </c>
      <c r="D42" s="45"/>
      <c r="E42" s="51">
        <f t="shared" si="6"/>
        <v>65</v>
      </c>
      <c r="F42" s="34">
        <v>0</v>
      </c>
      <c r="G42" s="34">
        <v>65</v>
      </c>
      <c r="H42" s="34">
        <v>0</v>
      </c>
      <c r="I42" s="34">
        <v>0</v>
      </c>
      <c r="J42" s="34">
        <v>0</v>
      </c>
      <c r="K42" s="81">
        <v>0</v>
      </c>
      <c r="L42" s="1"/>
    </row>
    <row r="43" spans="1:12" outlineLevel="2" x14ac:dyDescent="0.2">
      <c r="A43" s="1"/>
      <c r="B43" s="44">
        <v>8</v>
      </c>
      <c r="C43" s="38" t="s">
        <v>30</v>
      </c>
      <c r="D43" s="45"/>
      <c r="E43" s="51">
        <f t="shared" si="6"/>
        <v>1</v>
      </c>
      <c r="F43" s="34">
        <v>1</v>
      </c>
      <c r="G43" s="34">
        <v>0</v>
      </c>
      <c r="H43" s="34">
        <v>0</v>
      </c>
      <c r="I43" s="34">
        <v>0</v>
      </c>
      <c r="J43" s="34">
        <v>0</v>
      </c>
      <c r="K43" s="81">
        <v>0</v>
      </c>
      <c r="L43" s="54"/>
    </row>
    <row r="44" spans="1:12" x14ac:dyDescent="0.2">
      <c r="A44" s="1"/>
      <c r="B44" s="111" t="s">
        <v>72</v>
      </c>
      <c r="C44" s="112"/>
      <c r="D44" s="50">
        <v>0</v>
      </c>
      <c r="E44" s="51">
        <f t="shared" si="6"/>
        <v>1165</v>
      </c>
      <c r="F44" s="50">
        <f>SUM(F45:F49)</f>
        <v>325</v>
      </c>
      <c r="G44" s="50">
        <f t="shared" ref="G44:I44" si="9">SUM(G45:G49)</f>
        <v>285</v>
      </c>
      <c r="H44" s="50">
        <f t="shared" si="9"/>
        <v>275</v>
      </c>
      <c r="I44" s="50">
        <f t="shared" si="9"/>
        <v>280</v>
      </c>
      <c r="J44" s="50">
        <v>0</v>
      </c>
      <c r="K44" s="51">
        <v>0</v>
      </c>
      <c r="L44" s="1"/>
    </row>
    <row r="45" spans="1:12" outlineLevel="1" x14ac:dyDescent="0.2">
      <c r="A45" s="1"/>
      <c r="B45" s="44">
        <v>1</v>
      </c>
      <c r="C45" s="38" t="s">
        <v>31</v>
      </c>
      <c r="D45" s="45"/>
      <c r="E45" s="51">
        <f t="shared" si="6"/>
        <v>400</v>
      </c>
      <c r="F45" s="34">
        <v>100</v>
      </c>
      <c r="G45" s="34">
        <v>100</v>
      </c>
      <c r="H45" s="34">
        <v>100</v>
      </c>
      <c r="I45" s="34">
        <v>100</v>
      </c>
      <c r="J45" s="34">
        <v>0</v>
      </c>
      <c r="K45" s="81">
        <v>0</v>
      </c>
      <c r="L45" s="1"/>
    </row>
    <row r="46" spans="1:12" outlineLevel="1" x14ac:dyDescent="0.2">
      <c r="A46" s="1"/>
      <c r="B46" s="44">
        <v>2</v>
      </c>
      <c r="C46" s="38" t="s">
        <v>32</v>
      </c>
      <c r="D46" s="45"/>
      <c r="E46" s="51">
        <f t="shared" si="6"/>
        <v>600</v>
      </c>
      <c r="F46" s="34">
        <v>150</v>
      </c>
      <c r="G46" s="34">
        <v>150</v>
      </c>
      <c r="H46" s="34">
        <v>150</v>
      </c>
      <c r="I46" s="34">
        <v>150</v>
      </c>
      <c r="J46" s="34">
        <v>0</v>
      </c>
      <c r="K46" s="81">
        <v>0</v>
      </c>
      <c r="L46" s="1"/>
    </row>
    <row r="47" spans="1:12" outlineLevel="1" x14ac:dyDescent="0.2">
      <c r="A47" s="1"/>
      <c r="B47" s="44">
        <v>3</v>
      </c>
      <c r="C47" s="38" t="s">
        <v>33</v>
      </c>
      <c r="D47" s="45"/>
      <c r="E47" s="51">
        <f t="shared" si="6"/>
        <v>100</v>
      </c>
      <c r="F47" s="34">
        <v>25</v>
      </c>
      <c r="G47" s="34">
        <v>25</v>
      </c>
      <c r="H47" s="34">
        <v>25</v>
      </c>
      <c r="I47" s="34">
        <v>25</v>
      </c>
      <c r="J47" s="34">
        <v>0</v>
      </c>
      <c r="K47" s="81">
        <v>0</v>
      </c>
      <c r="L47" s="1"/>
    </row>
    <row r="48" spans="1:12" outlineLevel="1" x14ac:dyDescent="0.2">
      <c r="A48" s="1"/>
      <c r="B48" s="44">
        <v>4</v>
      </c>
      <c r="C48" s="38" t="s">
        <v>71</v>
      </c>
      <c r="D48" s="45"/>
      <c r="E48" s="51">
        <f t="shared" si="6"/>
        <v>50</v>
      </c>
      <c r="F48" s="34">
        <v>50</v>
      </c>
      <c r="G48" s="34">
        <v>0</v>
      </c>
      <c r="H48" s="34">
        <v>0</v>
      </c>
      <c r="I48" s="34">
        <v>0</v>
      </c>
      <c r="J48" s="34">
        <v>0</v>
      </c>
      <c r="K48" s="68">
        <v>0</v>
      </c>
      <c r="L48" s="1"/>
    </row>
    <row r="49" spans="1:12" outlineLevel="1" x14ac:dyDescent="0.2">
      <c r="A49" s="1"/>
      <c r="B49" s="44">
        <v>5</v>
      </c>
      <c r="C49" s="38" t="s">
        <v>34</v>
      </c>
      <c r="D49" s="45"/>
      <c r="E49" s="51">
        <f t="shared" si="6"/>
        <v>15</v>
      </c>
      <c r="F49" s="34">
        <v>0</v>
      </c>
      <c r="G49" s="34">
        <v>10</v>
      </c>
      <c r="H49" s="34">
        <v>0</v>
      </c>
      <c r="I49" s="34">
        <v>5</v>
      </c>
      <c r="J49" s="34">
        <v>0</v>
      </c>
      <c r="K49" s="68">
        <v>0</v>
      </c>
      <c r="L49" s="1"/>
    </row>
    <row r="50" spans="1:12" x14ac:dyDescent="0.2">
      <c r="A50" s="1"/>
      <c r="B50" s="111" t="s">
        <v>52</v>
      </c>
      <c r="C50" s="112"/>
      <c r="D50" s="50">
        <v>0</v>
      </c>
      <c r="E50" s="51">
        <f t="shared" si="6"/>
        <v>15</v>
      </c>
      <c r="F50" s="50">
        <v>0</v>
      </c>
      <c r="G50" s="50">
        <v>0</v>
      </c>
      <c r="H50" s="50">
        <v>0</v>
      </c>
      <c r="I50" s="50">
        <v>15</v>
      </c>
      <c r="J50" s="50">
        <v>0</v>
      </c>
      <c r="K50" s="50">
        <v>0</v>
      </c>
      <c r="L50" s="1"/>
    </row>
    <row r="51" spans="1:12" x14ac:dyDescent="0.2">
      <c r="A51" s="1"/>
      <c r="B51" s="111" t="s">
        <v>76</v>
      </c>
      <c r="C51" s="112"/>
      <c r="D51" s="50">
        <v>0</v>
      </c>
      <c r="E51" s="51">
        <f t="shared" si="6"/>
        <v>90</v>
      </c>
      <c r="F51" s="50">
        <f>SUM(F52:F54)</f>
        <v>90</v>
      </c>
      <c r="G51" s="50">
        <v>0</v>
      </c>
      <c r="H51" s="50">
        <v>0</v>
      </c>
      <c r="I51" s="50">
        <v>0</v>
      </c>
      <c r="J51" s="50">
        <v>0</v>
      </c>
      <c r="K51" s="94">
        <v>0</v>
      </c>
      <c r="L51" s="1"/>
    </row>
    <row r="52" spans="1:12" outlineLevel="1" x14ac:dyDescent="0.2">
      <c r="A52" s="1"/>
      <c r="B52" s="44">
        <v>1</v>
      </c>
      <c r="C52" s="38" t="s">
        <v>35</v>
      </c>
      <c r="D52" s="45"/>
      <c r="E52" s="51">
        <f t="shared" si="6"/>
        <v>225</v>
      </c>
      <c r="F52" s="34">
        <v>75</v>
      </c>
      <c r="G52" s="34">
        <v>0</v>
      </c>
      <c r="H52" s="34">
        <v>150</v>
      </c>
      <c r="I52" s="34">
        <v>0</v>
      </c>
      <c r="J52" s="34">
        <v>0</v>
      </c>
      <c r="K52" s="81">
        <v>0</v>
      </c>
      <c r="L52" s="1"/>
    </row>
    <row r="53" spans="1:12" outlineLevel="1" x14ac:dyDescent="0.2">
      <c r="A53" s="1"/>
      <c r="B53" s="44">
        <v>2</v>
      </c>
      <c r="C53" s="38" t="s">
        <v>84</v>
      </c>
      <c r="D53" s="45"/>
      <c r="E53" s="51">
        <f t="shared" si="6"/>
        <v>510</v>
      </c>
      <c r="F53" s="34">
        <v>0</v>
      </c>
      <c r="G53" s="34">
        <v>500</v>
      </c>
      <c r="H53" s="34">
        <v>0</v>
      </c>
      <c r="I53" s="34">
        <v>10</v>
      </c>
      <c r="J53" s="34">
        <v>0</v>
      </c>
      <c r="K53" s="81">
        <v>0</v>
      </c>
      <c r="L53" s="1"/>
    </row>
    <row r="54" spans="1:12" outlineLevel="1" x14ac:dyDescent="0.2">
      <c r="A54" s="1"/>
      <c r="B54" s="44">
        <v>3</v>
      </c>
      <c r="C54" s="38" t="s">
        <v>85</v>
      </c>
      <c r="D54" s="45"/>
      <c r="E54" s="51">
        <f t="shared" si="6"/>
        <v>60</v>
      </c>
      <c r="F54" s="34">
        <v>15</v>
      </c>
      <c r="G54" s="34">
        <v>15</v>
      </c>
      <c r="H54" s="34">
        <v>15</v>
      </c>
      <c r="I54" s="34">
        <v>15</v>
      </c>
      <c r="J54" s="34">
        <v>0</v>
      </c>
      <c r="K54" s="93">
        <v>0</v>
      </c>
      <c r="L54" s="1"/>
    </row>
    <row r="55" spans="1:12" x14ac:dyDescent="0.2">
      <c r="A55" s="1"/>
      <c r="B55" s="111" t="s">
        <v>36</v>
      </c>
      <c r="C55" s="112"/>
      <c r="D55" s="50">
        <v>0</v>
      </c>
      <c r="E55" s="51">
        <f t="shared" si="6"/>
        <v>1500</v>
      </c>
      <c r="F55" s="50">
        <v>1000</v>
      </c>
      <c r="G55" s="50">
        <v>0</v>
      </c>
      <c r="H55" s="50">
        <v>0</v>
      </c>
      <c r="I55" s="50">
        <v>500</v>
      </c>
      <c r="J55" s="50">
        <v>0</v>
      </c>
      <c r="K55" s="50">
        <v>0</v>
      </c>
      <c r="L55" s="1"/>
    </row>
    <row r="56" spans="1:12" x14ac:dyDescent="0.2">
      <c r="A56" s="1"/>
      <c r="B56" s="111" t="s">
        <v>73</v>
      </c>
      <c r="C56" s="112"/>
      <c r="D56" s="50">
        <v>0</v>
      </c>
      <c r="E56" s="51">
        <f t="shared" si="6"/>
        <v>75</v>
      </c>
      <c r="F56" s="57">
        <f>SUM(F57:F58)</f>
        <v>0</v>
      </c>
      <c r="G56" s="57">
        <f t="shared" ref="G56:J56" si="10">SUM(G57:G58)</f>
        <v>25</v>
      </c>
      <c r="H56" s="57">
        <f t="shared" si="10"/>
        <v>0</v>
      </c>
      <c r="I56" s="57">
        <f t="shared" si="10"/>
        <v>50</v>
      </c>
      <c r="J56" s="57">
        <f t="shared" si="10"/>
        <v>0</v>
      </c>
      <c r="K56" s="94">
        <v>0</v>
      </c>
      <c r="L56" s="1"/>
    </row>
    <row r="57" spans="1:12" outlineLevel="1" x14ac:dyDescent="0.2">
      <c r="A57" s="1"/>
      <c r="B57" s="44"/>
      <c r="C57" s="38" t="s">
        <v>86</v>
      </c>
      <c r="D57" s="45">
        <v>0</v>
      </c>
      <c r="E57" s="51">
        <f t="shared" si="6"/>
        <v>75</v>
      </c>
      <c r="F57" s="34">
        <v>0</v>
      </c>
      <c r="G57" s="34">
        <v>25</v>
      </c>
      <c r="H57" s="34">
        <v>0</v>
      </c>
      <c r="I57" s="34">
        <v>50</v>
      </c>
      <c r="J57" s="34">
        <v>0</v>
      </c>
      <c r="K57" s="93">
        <v>0</v>
      </c>
      <c r="L57" s="1"/>
    </row>
    <row r="58" spans="1:12" outlineLevel="1" x14ac:dyDescent="0.2">
      <c r="A58" s="1"/>
      <c r="B58" s="44"/>
      <c r="C58" s="38" t="s">
        <v>37</v>
      </c>
      <c r="D58" s="45">
        <v>0</v>
      </c>
      <c r="E58" s="51">
        <f t="shared" si="6"/>
        <v>0</v>
      </c>
      <c r="F58" s="34">
        <v>0</v>
      </c>
      <c r="G58" s="34">
        <v>0</v>
      </c>
      <c r="H58" s="34">
        <v>0</v>
      </c>
      <c r="I58" s="34">
        <v>0</v>
      </c>
      <c r="J58" s="34">
        <v>0</v>
      </c>
      <c r="K58" s="81">
        <v>0</v>
      </c>
      <c r="L58" s="1"/>
    </row>
    <row r="59" spans="1:12" x14ac:dyDescent="0.2">
      <c r="A59" s="1"/>
      <c r="B59" s="111" t="s">
        <v>39</v>
      </c>
      <c r="C59" s="112"/>
      <c r="D59" s="50"/>
      <c r="E59" s="51">
        <f t="shared" si="6"/>
        <v>22</v>
      </c>
      <c r="F59" s="50">
        <v>2</v>
      </c>
      <c r="G59" s="50">
        <v>5</v>
      </c>
      <c r="H59" s="50">
        <v>5</v>
      </c>
      <c r="I59" s="50">
        <v>10</v>
      </c>
      <c r="J59" s="50">
        <v>0</v>
      </c>
      <c r="K59" s="94">
        <v>0</v>
      </c>
      <c r="L59" s="1"/>
    </row>
    <row r="60" spans="1:12" x14ac:dyDescent="0.2">
      <c r="A60" s="1"/>
      <c r="B60" s="111" t="s">
        <v>42</v>
      </c>
      <c r="C60" s="112"/>
      <c r="D60" s="50"/>
      <c r="E60" s="51">
        <f t="shared" si="6"/>
        <v>40</v>
      </c>
      <c r="F60" s="50">
        <v>15</v>
      </c>
      <c r="G60" s="50">
        <v>0</v>
      </c>
      <c r="H60" s="50">
        <v>15</v>
      </c>
      <c r="I60" s="50">
        <v>10</v>
      </c>
      <c r="J60" s="50">
        <v>0</v>
      </c>
      <c r="K60" s="95">
        <v>0</v>
      </c>
      <c r="L60" s="1"/>
    </row>
    <row r="61" spans="1:12" x14ac:dyDescent="0.2">
      <c r="A61" s="56"/>
      <c r="B61" s="111" t="s">
        <v>38</v>
      </c>
      <c r="C61" s="112"/>
      <c r="D61" s="50"/>
      <c r="E61" s="51">
        <f t="shared" si="6"/>
        <v>25</v>
      </c>
      <c r="F61" s="50">
        <v>0</v>
      </c>
      <c r="G61" s="50">
        <v>25</v>
      </c>
      <c r="H61" s="50">
        <v>0</v>
      </c>
      <c r="I61" s="50">
        <v>0</v>
      </c>
      <c r="J61" s="50">
        <v>0</v>
      </c>
      <c r="K61" s="94">
        <v>0</v>
      </c>
      <c r="L61" s="56"/>
    </row>
    <row r="62" spans="1:12" x14ac:dyDescent="0.2">
      <c r="A62" s="1"/>
      <c r="B62" s="111" t="s">
        <v>43</v>
      </c>
      <c r="C62" s="112"/>
      <c r="D62" s="50"/>
      <c r="E62" s="51">
        <f t="shared" si="6"/>
        <v>100</v>
      </c>
      <c r="F62" s="50">
        <v>100</v>
      </c>
      <c r="G62" s="50">
        <v>0</v>
      </c>
      <c r="H62" s="50">
        <v>0</v>
      </c>
      <c r="I62" s="50">
        <v>0</v>
      </c>
      <c r="J62" s="50">
        <v>0</v>
      </c>
      <c r="K62" s="95">
        <v>0</v>
      </c>
      <c r="L62" s="1"/>
    </row>
    <row r="63" spans="1:12" x14ac:dyDescent="0.2">
      <c r="A63" s="1"/>
      <c r="B63" s="111" t="s">
        <v>13</v>
      </c>
      <c r="C63" s="112"/>
      <c r="D63" s="57"/>
      <c r="E63" s="51">
        <f t="shared" si="6"/>
        <v>0</v>
      </c>
      <c r="F63" s="50">
        <v>0</v>
      </c>
      <c r="G63" s="50">
        <v>0</v>
      </c>
      <c r="H63" s="50">
        <v>0</v>
      </c>
      <c r="I63" s="50">
        <v>0</v>
      </c>
      <c r="J63" s="50">
        <v>0</v>
      </c>
      <c r="K63" s="50">
        <v>0</v>
      </c>
      <c r="L63" s="1"/>
    </row>
    <row r="64" spans="1:12" x14ac:dyDescent="0.2">
      <c r="A64" s="1"/>
      <c r="B64" s="111" t="s">
        <v>64</v>
      </c>
      <c r="C64" s="112"/>
      <c r="D64" s="57"/>
      <c r="E64" s="51">
        <f t="shared" si="6"/>
        <v>850</v>
      </c>
      <c r="F64" s="50">
        <v>200</v>
      </c>
      <c r="G64" s="50">
        <v>150</v>
      </c>
      <c r="H64" s="50">
        <v>150</v>
      </c>
      <c r="I64" s="50">
        <v>350</v>
      </c>
      <c r="J64" s="50">
        <v>0</v>
      </c>
      <c r="K64" s="50">
        <v>0</v>
      </c>
      <c r="L64" s="1"/>
    </row>
    <row r="65" spans="1:12" ht="12" x14ac:dyDescent="0.25">
      <c r="A65" s="1"/>
      <c r="B65" s="113" t="s">
        <v>1</v>
      </c>
      <c r="C65" s="114"/>
      <c r="D65" s="58">
        <v>0</v>
      </c>
      <c r="E65" s="51">
        <f>E23+E26+E35+E44+E50+E51+E55+E56+E59+E60+E61+E62+E63+E64</f>
        <v>46930</v>
      </c>
      <c r="F65" s="51">
        <f t="shared" ref="F65:I65" si="11">F23+F26+F35+F44+F50+F51+F55+F56+F59+F60+F61+F62+F63+F64</f>
        <v>26395</v>
      </c>
      <c r="G65" s="51">
        <f t="shared" si="11"/>
        <v>8325</v>
      </c>
      <c r="H65" s="51">
        <f t="shared" si="11"/>
        <v>8585</v>
      </c>
      <c r="I65" s="51">
        <f t="shared" si="11"/>
        <v>3625</v>
      </c>
      <c r="J65" s="58">
        <v>0</v>
      </c>
      <c r="K65" s="65">
        <v>0</v>
      </c>
      <c r="L65" s="1"/>
    </row>
    <row r="66" spans="1:12" ht="12" x14ac:dyDescent="0.25">
      <c r="A66" s="1"/>
      <c r="B66" s="109" t="s">
        <v>10</v>
      </c>
      <c r="C66" s="110"/>
      <c r="D66" s="50"/>
      <c r="E66" s="51">
        <f t="shared" si="6"/>
        <v>1913</v>
      </c>
      <c r="F66" s="50">
        <f>SUM(F67:F72)</f>
        <v>425</v>
      </c>
      <c r="G66" s="50">
        <f t="shared" ref="G66:I66" si="12">SUM(G67:G72)</f>
        <v>783</v>
      </c>
      <c r="H66" s="50">
        <f t="shared" si="12"/>
        <v>480</v>
      </c>
      <c r="I66" s="50">
        <f t="shared" si="12"/>
        <v>225</v>
      </c>
      <c r="J66" s="50">
        <v>0</v>
      </c>
      <c r="K66" s="95">
        <v>0</v>
      </c>
      <c r="L66" s="1"/>
    </row>
    <row r="67" spans="1:12" outlineLevel="1" x14ac:dyDescent="0.2">
      <c r="A67" s="59"/>
      <c r="B67" s="44">
        <v>1</v>
      </c>
      <c r="C67" s="33" t="s">
        <v>53</v>
      </c>
      <c r="D67" s="60"/>
      <c r="E67" s="51">
        <f t="shared" si="6"/>
        <v>900</v>
      </c>
      <c r="F67" s="34">
        <v>250</v>
      </c>
      <c r="G67" s="34">
        <v>300</v>
      </c>
      <c r="H67" s="34">
        <v>250</v>
      </c>
      <c r="I67" s="34">
        <v>100</v>
      </c>
      <c r="J67" s="34">
        <v>0</v>
      </c>
      <c r="K67" s="81"/>
      <c r="L67" s="61"/>
    </row>
    <row r="68" spans="1:12" outlineLevel="1" x14ac:dyDescent="0.2">
      <c r="A68" s="62"/>
      <c r="B68" s="44">
        <v>2</v>
      </c>
      <c r="C68" s="33" t="s">
        <v>54</v>
      </c>
      <c r="D68" s="60"/>
      <c r="E68" s="51">
        <f t="shared" si="6"/>
        <v>425</v>
      </c>
      <c r="F68" s="34">
        <v>85</v>
      </c>
      <c r="G68" s="34">
        <v>300</v>
      </c>
      <c r="H68" s="34">
        <v>15</v>
      </c>
      <c r="I68" s="34">
        <v>25</v>
      </c>
      <c r="J68" s="34">
        <v>0</v>
      </c>
      <c r="K68" s="81"/>
      <c r="L68" s="56"/>
    </row>
    <row r="69" spans="1:12" outlineLevel="1" x14ac:dyDescent="0.2">
      <c r="A69" s="1"/>
      <c r="B69" s="44"/>
      <c r="C69" s="63" t="s">
        <v>55</v>
      </c>
      <c r="D69" s="60"/>
      <c r="E69" s="51">
        <f t="shared" si="6"/>
        <v>150</v>
      </c>
      <c r="F69" s="34">
        <v>0</v>
      </c>
      <c r="G69" s="34">
        <v>150</v>
      </c>
      <c r="H69" s="34">
        <v>0</v>
      </c>
      <c r="I69" s="34">
        <v>0</v>
      </c>
      <c r="J69" s="34">
        <v>0</v>
      </c>
      <c r="K69" s="81"/>
      <c r="L69" s="1"/>
    </row>
    <row r="70" spans="1:12" outlineLevel="1" x14ac:dyDescent="0.2">
      <c r="A70" s="1"/>
      <c r="B70" s="44">
        <v>3</v>
      </c>
      <c r="C70" s="33" t="s">
        <v>56</v>
      </c>
      <c r="D70" s="60"/>
      <c r="E70" s="51">
        <f t="shared" si="6"/>
        <v>155</v>
      </c>
      <c r="F70" s="34">
        <v>25</v>
      </c>
      <c r="G70" s="34">
        <v>30</v>
      </c>
      <c r="H70" s="34">
        <v>15</v>
      </c>
      <c r="I70" s="34">
        <v>85</v>
      </c>
      <c r="J70" s="34">
        <v>0</v>
      </c>
      <c r="K70" s="81"/>
      <c r="L70" s="1"/>
    </row>
    <row r="71" spans="1:12" outlineLevel="1" x14ac:dyDescent="0.2">
      <c r="A71" s="1"/>
      <c r="B71" s="44">
        <v>4</v>
      </c>
      <c r="C71" s="33" t="s">
        <v>57</v>
      </c>
      <c r="D71" s="60"/>
      <c r="E71" s="51">
        <f t="shared" si="6"/>
        <v>210</v>
      </c>
      <c r="F71" s="34">
        <v>10</v>
      </c>
      <c r="G71" s="34">
        <v>0</v>
      </c>
      <c r="H71" s="34">
        <v>200</v>
      </c>
      <c r="I71" s="34">
        <v>0</v>
      </c>
      <c r="J71" s="34">
        <v>0</v>
      </c>
      <c r="K71" s="81"/>
      <c r="L71" s="1"/>
    </row>
    <row r="72" spans="1:12" outlineLevel="1" x14ac:dyDescent="0.2">
      <c r="A72" s="1"/>
      <c r="B72" s="44">
        <v>5</v>
      </c>
      <c r="C72" s="33" t="s">
        <v>58</v>
      </c>
      <c r="D72" s="60"/>
      <c r="E72" s="51">
        <f t="shared" si="6"/>
        <v>73</v>
      </c>
      <c r="F72" s="34">
        <v>55</v>
      </c>
      <c r="G72" s="34">
        <v>3</v>
      </c>
      <c r="H72" s="34">
        <v>0</v>
      </c>
      <c r="I72" s="34">
        <v>15</v>
      </c>
      <c r="J72" s="34">
        <v>0</v>
      </c>
      <c r="K72" s="81"/>
      <c r="L72" s="1"/>
    </row>
    <row r="73" spans="1:12" ht="12" x14ac:dyDescent="0.25">
      <c r="A73" s="1"/>
      <c r="B73" s="115" t="s">
        <v>11</v>
      </c>
      <c r="C73" s="116"/>
      <c r="D73" s="64">
        <v>0</v>
      </c>
      <c r="E73" s="51">
        <f t="shared" si="6"/>
        <v>2920</v>
      </c>
      <c r="F73" s="64">
        <f>F74+F78+F83+F84+F85</f>
        <v>1455</v>
      </c>
      <c r="G73" s="64">
        <f t="shared" ref="G73:I73" si="13">G74+G78+G83+G84+G85</f>
        <v>575</v>
      </c>
      <c r="H73" s="64">
        <f t="shared" si="13"/>
        <v>465</v>
      </c>
      <c r="I73" s="64">
        <f t="shared" si="13"/>
        <v>425</v>
      </c>
      <c r="J73" s="64">
        <v>0</v>
      </c>
      <c r="K73" s="65">
        <v>0</v>
      </c>
      <c r="L73" s="1"/>
    </row>
    <row r="74" spans="1:12" ht="12" x14ac:dyDescent="0.25">
      <c r="A74" s="1"/>
      <c r="B74" s="109" t="s">
        <v>67</v>
      </c>
      <c r="C74" s="110"/>
      <c r="D74" s="66"/>
      <c r="E74" s="51">
        <f t="shared" si="6"/>
        <v>1750</v>
      </c>
      <c r="F74" s="50">
        <f>SUM(F75:F77)</f>
        <v>1140</v>
      </c>
      <c r="G74" s="50">
        <f t="shared" ref="G74:I74" si="14">SUM(G75:G77)</f>
        <v>285</v>
      </c>
      <c r="H74" s="50">
        <f t="shared" si="14"/>
        <v>210</v>
      </c>
      <c r="I74" s="50">
        <f t="shared" si="14"/>
        <v>115</v>
      </c>
      <c r="J74" s="50">
        <v>0</v>
      </c>
      <c r="K74" s="94">
        <v>0</v>
      </c>
      <c r="L74" s="1"/>
    </row>
    <row r="75" spans="1:12" ht="12" x14ac:dyDescent="0.25">
      <c r="A75" s="1"/>
      <c r="B75" s="102">
        <v>1</v>
      </c>
      <c r="C75" s="101" t="s">
        <v>77</v>
      </c>
      <c r="D75" s="100"/>
      <c r="E75" s="51">
        <f t="shared" si="6"/>
        <v>1150</v>
      </c>
      <c r="F75" s="81">
        <v>850</v>
      </c>
      <c r="G75" s="81">
        <v>150</v>
      </c>
      <c r="H75" s="81">
        <v>100</v>
      </c>
      <c r="I75" s="81">
        <v>50</v>
      </c>
      <c r="J75" s="81">
        <v>0</v>
      </c>
      <c r="K75" s="93"/>
      <c r="L75" s="1"/>
    </row>
    <row r="76" spans="1:12" ht="12" x14ac:dyDescent="0.25">
      <c r="A76" s="1"/>
      <c r="B76" s="102">
        <v>2</v>
      </c>
      <c r="C76" s="101" t="s">
        <v>78</v>
      </c>
      <c r="D76" s="100"/>
      <c r="E76" s="51">
        <f t="shared" si="6"/>
        <v>140</v>
      </c>
      <c r="F76" s="81">
        <v>40</v>
      </c>
      <c r="G76" s="81">
        <v>40</v>
      </c>
      <c r="H76" s="81">
        <v>35</v>
      </c>
      <c r="I76" s="81">
        <v>25</v>
      </c>
      <c r="J76" s="81">
        <v>0</v>
      </c>
      <c r="K76" s="93"/>
      <c r="L76" s="1"/>
    </row>
    <row r="77" spans="1:12" ht="12" x14ac:dyDescent="0.25">
      <c r="A77" s="1"/>
      <c r="B77" s="102">
        <v>3</v>
      </c>
      <c r="C77" s="101" t="s">
        <v>79</v>
      </c>
      <c r="D77" s="100"/>
      <c r="E77" s="51">
        <f t="shared" si="6"/>
        <v>460</v>
      </c>
      <c r="F77" s="81">
        <v>250</v>
      </c>
      <c r="G77" s="81">
        <v>95</v>
      </c>
      <c r="H77" s="81">
        <v>75</v>
      </c>
      <c r="I77" s="81">
        <v>40</v>
      </c>
      <c r="J77" s="81">
        <v>0</v>
      </c>
      <c r="K77" s="93"/>
      <c r="L77" s="1"/>
    </row>
    <row r="78" spans="1:12" ht="12" x14ac:dyDescent="0.25">
      <c r="A78" s="56"/>
      <c r="B78" s="109" t="s">
        <v>69</v>
      </c>
      <c r="C78" s="110"/>
      <c r="D78" s="66"/>
      <c r="E78" s="51">
        <f t="shared" si="6"/>
        <v>770</v>
      </c>
      <c r="F78" s="50">
        <f>SUM(F79:F82)</f>
        <v>225</v>
      </c>
      <c r="G78" s="50">
        <f t="shared" ref="G78:I78" si="15">SUM(G79:G82)</f>
        <v>165</v>
      </c>
      <c r="H78" s="50">
        <f t="shared" si="15"/>
        <v>165</v>
      </c>
      <c r="I78" s="50">
        <f t="shared" si="15"/>
        <v>215</v>
      </c>
      <c r="J78" s="50">
        <v>0</v>
      </c>
      <c r="K78" s="96">
        <v>0</v>
      </c>
      <c r="L78" s="56"/>
    </row>
    <row r="79" spans="1:12" outlineLevel="1" x14ac:dyDescent="0.2">
      <c r="A79" s="56"/>
      <c r="B79" s="44">
        <v>1</v>
      </c>
      <c r="C79" s="67" t="s">
        <v>47</v>
      </c>
      <c r="D79" s="45"/>
      <c r="E79" s="51">
        <f t="shared" si="6"/>
        <v>300</v>
      </c>
      <c r="F79" s="34">
        <v>100</v>
      </c>
      <c r="G79" s="34">
        <v>50</v>
      </c>
      <c r="H79" s="34">
        <v>50</v>
      </c>
      <c r="I79" s="34">
        <v>100</v>
      </c>
      <c r="J79" s="34">
        <v>0</v>
      </c>
      <c r="K79" s="81"/>
      <c r="L79" s="56"/>
    </row>
    <row r="80" spans="1:12" outlineLevel="1" x14ac:dyDescent="0.2">
      <c r="A80" s="56"/>
      <c r="B80" s="44">
        <v>2</v>
      </c>
      <c r="C80" s="67" t="s">
        <v>44</v>
      </c>
      <c r="D80" s="45"/>
      <c r="E80" s="51">
        <f t="shared" si="6"/>
        <v>310</v>
      </c>
      <c r="F80" s="34">
        <v>85</v>
      </c>
      <c r="G80" s="34">
        <v>75</v>
      </c>
      <c r="H80" s="34">
        <v>75</v>
      </c>
      <c r="I80" s="34">
        <v>75</v>
      </c>
      <c r="J80" s="34">
        <v>0</v>
      </c>
      <c r="K80" s="81"/>
      <c r="L80" s="56"/>
    </row>
    <row r="81" spans="1:12" outlineLevel="1" x14ac:dyDescent="0.2">
      <c r="A81" s="56"/>
      <c r="B81" s="44">
        <v>3</v>
      </c>
      <c r="C81" s="67" t="s">
        <v>68</v>
      </c>
      <c r="D81" s="45"/>
      <c r="E81" s="51">
        <f t="shared" si="6"/>
        <v>100</v>
      </c>
      <c r="F81" s="34">
        <v>25</v>
      </c>
      <c r="G81" s="34">
        <v>25</v>
      </c>
      <c r="H81" s="34">
        <v>25</v>
      </c>
      <c r="I81" s="34">
        <v>25</v>
      </c>
      <c r="J81" s="34">
        <v>0</v>
      </c>
      <c r="K81" s="81"/>
      <c r="L81" s="56"/>
    </row>
    <row r="82" spans="1:12" outlineLevel="1" x14ac:dyDescent="0.2">
      <c r="A82" s="1"/>
      <c r="B82" s="44">
        <v>4</v>
      </c>
      <c r="C82" s="67" t="s">
        <v>46</v>
      </c>
      <c r="D82" s="45"/>
      <c r="E82" s="51">
        <f t="shared" si="6"/>
        <v>60</v>
      </c>
      <c r="F82" s="34">
        <v>15</v>
      </c>
      <c r="G82" s="34">
        <v>15</v>
      </c>
      <c r="H82" s="34">
        <v>15</v>
      </c>
      <c r="I82" s="34">
        <v>15</v>
      </c>
      <c r="J82" s="34">
        <v>0</v>
      </c>
      <c r="K82" s="81"/>
      <c r="L82" s="1"/>
    </row>
    <row r="83" spans="1:12" x14ac:dyDescent="0.2">
      <c r="A83" s="1"/>
      <c r="B83" s="111" t="s">
        <v>66</v>
      </c>
      <c r="C83" s="112"/>
      <c r="D83" s="50"/>
      <c r="E83" s="51">
        <f t="shared" si="6"/>
        <v>100</v>
      </c>
      <c r="F83" s="50">
        <v>25</v>
      </c>
      <c r="G83" s="50">
        <v>25</v>
      </c>
      <c r="H83" s="50">
        <v>25</v>
      </c>
      <c r="I83" s="50">
        <v>25</v>
      </c>
      <c r="J83" s="50">
        <v>0</v>
      </c>
      <c r="K83" s="94">
        <v>0</v>
      </c>
      <c r="L83" s="1"/>
    </row>
    <row r="84" spans="1:12" x14ac:dyDescent="0.2">
      <c r="A84" s="1"/>
      <c r="B84" s="111" t="s">
        <v>75</v>
      </c>
      <c r="C84" s="112"/>
      <c r="D84" s="50"/>
      <c r="E84" s="51">
        <f t="shared" si="6"/>
        <v>200</v>
      </c>
      <c r="F84" s="50">
        <v>50</v>
      </c>
      <c r="G84" s="50">
        <v>50</v>
      </c>
      <c r="H84" s="50">
        <v>50</v>
      </c>
      <c r="I84" s="50">
        <v>50</v>
      </c>
      <c r="J84" s="50">
        <v>0</v>
      </c>
      <c r="K84" s="94">
        <v>0</v>
      </c>
      <c r="L84" s="1"/>
    </row>
    <row r="85" spans="1:12" x14ac:dyDescent="0.2">
      <c r="A85" s="1"/>
      <c r="B85" s="111" t="s">
        <v>45</v>
      </c>
      <c r="C85" s="112"/>
      <c r="D85" s="50">
        <v>0</v>
      </c>
      <c r="E85" s="51">
        <f t="shared" si="6"/>
        <v>100</v>
      </c>
      <c r="F85" s="50">
        <v>15</v>
      </c>
      <c r="G85" s="50">
        <v>50</v>
      </c>
      <c r="H85" s="50">
        <v>15</v>
      </c>
      <c r="I85" s="50">
        <v>20</v>
      </c>
      <c r="J85" s="50">
        <v>0</v>
      </c>
      <c r="K85" s="94">
        <v>0</v>
      </c>
      <c r="L85" s="1"/>
    </row>
    <row r="86" spans="1:12" ht="12" x14ac:dyDescent="0.25">
      <c r="A86" s="1"/>
      <c r="B86" s="113" t="s">
        <v>2</v>
      </c>
      <c r="C86" s="114"/>
      <c r="D86" s="65">
        <v>0</v>
      </c>
      <c r="E86" s="51">
        <f t="shared" si="6"/>
        <v>51763</v>
      </c>
      <c r="F86" s="58">
        <f>F65+F66+F73</f>
        <v>28275</v>
      </c>
      <c r="G86" s="58">
        <f t="shared" ref="G86:I86" si="16">G65+G66+G73</f>
        <v>9683</v>
      </c>
      <c r="H86" s="58">
        <f t="shared" si="16"/>
        <v>9530</v>
      </c>
      <c r="I86" s="58">
        <f t="shared" si="16"/>
        <v>4275</v>
      </c>
      <c r="J86" s="58">
        <v>0</v>
      </c>
      <c r="K86" s="65">
        <v>0</v>
      </c>
      <c r="L86" s="1"/>
    </row>
    <row r="87" spans="1:12" ht="13.5" customHeight="1" x14ac:dyDescent="0.2">
      <c r="A87" s="1"/>
      <c r="B87" s="106" t="s">
        <v>15</v>
      </c>
      <c r="C87" s="69" t="s">
        <v>88</v>
      </c>
      <c r="D87" s="70"/>
      <c r="E87" s="104"/>
      <c r="F87" s="105">
        <v>0</v>
      </c>
      <c r="G87" s="105">
        <v>0</v>
      </c>
      <c r="H87" s="105">
        <v>0</v>
      </c>
      <c r="I87" s="105">
        <v>0</v>
      </c>
      <c r="J87" s="105">
        <v>0</v>
      </c>
      <c r="K87" s="97"/>
      <c r="L87" s="1"/>
    </row>
    <row r="88" spans="1:12" ht="13.5" customHeight="1" x14ac:dyDescent="0.25">
      <c r="A88" s="1"/>
      <c r="B88" s="107"/>
      <c r="C88" s="71" t="s">
        <v>64</v>
      </c>
      <c r="D88" s="72"/>
      <c r="E88" s="103"/>
      <c r="F88" s="73">
        <f>E16+F64</f>
        <v>200</v>
      </c>
      <c r="G88" s="73">
        <f>G16+G64</f>
        <v>350</v>
      </c>
      <c r="H88" s="73">
        <f>H16+H64</f>
        <v>500</v>
      </c>
      <c r="I88" s="73">
        <f>I16+I64</f>
        <v>850</v>
      </c>
      <c r="J88" s="74">
        <v>0</v>
      </c>
      <c r="K88" s="97"/>
      <c r="L88" s="1"/>
    </row>
    <row r="89" spans="1:12" ht="13.5" customHeight="1" x14ac:dyDescent="0.25">
      <c r="A89" s="1"/>
      <c r="B89" s="107"/>
      <c r="C89" s="71" t="s">
        <v>16</v>
      </c>
      <c r="D89" s="72"/>
      <c r="E89" s="103"/>
      <c r="F89" s="73"/>
      <c r="G89" s="74"/>
      <c r="H89" s="74"/>
      <c r="I89" s="74"/>
      <c r="J89" s="74">
        <v>0</v>
      </c>
      <c r="K89" s="97"/>
      <c r="L89" s="1"/>
    </row>
    <row r="90" spans="1:12" ht="13.5" customHeight="1" x14ac:dyDescent="0.25">
      <c r="A90" s="1"/>
      <c r="B90" s="108"/>
      <c r="C90" s="71" t="s">
        <v>65</v>
      </c>
      <c r="D90" s="72"/>
      <c r="E90" s="103"/>
      <c r="F90" s="73"/>
      <c r="G90" s="74"/>
      <c r="H90" s="74"/>
      <c r="I90" s="74"/>
      <c r="J90" s="74">
        <v>0</v>
      </c>
      <c r="K90" s="97"/>
      <c r="L90" s="1"/>
    </row>
    <row r="91" spans="1:12" x14ac:dyDescent="0.2">
      <c r="A91" s="1"/>
      <c r="B91" s="1"/>
      <c r="C91" s="1"/>
      <c r="D91" s="5"/>
      <c r="E91" s="75"/>
      <c r="F91" s="5"/>
      <c r="G91" s="5"/>
      <c r="H91" s="5"/>
      <c r="I91" s="5"/>
      <c r="J91" s="5"/>
      <c r="K91" s="83"/>
      <c r="L91" s="1"/>
    </row>
    <row r="92" spans="1:12" s="2" customFormat="1" x14ac:dyDescent="0.2">
      <c r="B92" s="3"/>
      <c r="C92" s="3"/>
      <c r="D92" s="3"/>
      <c r="E92" s="3"/>
      <c r="F92" s="3"/>
      <c r="G92" s="3"/>
      <c r="H92" s="3"/>
      <c r="I92" s="3"/>
      <c r="J92" s="3"/>
      <c r="K92" s="98"/>
    </row>
    <row r="93" spans="1:12" s="2" customFormat="1" x14ac:dyDescent="0.2">
      <c r="B93" s="3"/>
      <c r="C93" s="3"/>
      <c r="D93" s="3"/>
      <c r="E93" s="3"/>
      <c r="F93" s="3"/>
      <c r="G93" s="3"/>
      <c r="H93" s="3"/>
      <c r="I93" s="3"/>
      <c r="J93" s="3"/>
      <c r="K93" s="99"/>
    </row>
    <row r="94" spans="1:12" s="2" customFormat="1" x14ac:dyDescent="0.2">
      <c r="B94" s="3"/>
      <c r="C94" s="3"/>
      <c r="D94" s="3"/>
      <c r="E94" s="3"/>
      <c r="F94" s="3"/>
      <c r="G94" s="3"/>
      <c r="H94" s="3"/>
      <c r="I94" s="3"/>
      <c r="J94" s="3"/>
      <c r="K94" s="99"/>
    </row>
    <row r="95" spans="1:12" s="2" customFormat="1" x14ac:dyDescent="0.2">
      <c r="B95" s="3"/>
      <c r="C95" s="3"/>
      <c r="D95" s="3"/>
      <c r="E95" s="3"/>
      <c r="F95" s="3"/>
      <c r="G95" s="3"/>
      <c r="H95" s="3"/>
      <c r="I95" s="3"/>
      <c r="J95" s="3"/>
      <c r="K95" s="99"/>
    </row>
  </sheetData>
  <mergeCells count="41">
    <mergeCell ref="I2:J2"/>
    <mergeCell ref="J1:K1"/>
    <mergeCell ref="B14:C14"/>
    <mergeCell ref="B15:B18"/>
    <mergeCell ref="B19:C19"/>
    <mergeCell ref="C1:E1"/>
    <mergeCell ref="F1:G1"/>
    <mergeCell ref="D2:F2"/>
    <mergeCell ref="G2:H2"/>
    <mergeCell ref="B4:C4"/>
    <mergeCell ref="B21:C21"/>
    <mergeCell ref="B23:C23"/>
    <mergeCell ref="B26:C26"/>
    <mergeCell ref="B27:B28"/>
    <mergeCell ref="D27:D30"/>
    <mergeCell ref="K27:K30"/>
    <mergeCell ref="B33:B34"/>
    <mergeCell ref="D33:D34"/>
    <mergeCell ref="K33:K34"/>
    <mergeCell ref="B35:C35"/>
    <mergeCell ref="B44:C44"/>
    <mergeCell ref="B50:C50"/>
    <mergeCell ref="B51:C51"/>
    <mergeCell ref="B55:C55"/>
    <mergeCell ref="B56:C56"/>
    <mergeCell ref="B59:C59"/>
    <mergeCell ref="B60:C60"/>
    <mergeCell ref="B61:C61"/>
    <mergeCell ref="B62:C62"/>
    <mergeCell ref="B63:C63"/>
    <mergeCell ref="B64:C64"/>
    <mergeCell ref="B65:C65"/>
    <mergeCell ref="B66:C66"/>
    <mergeCell ref="B73:C73"/>
    <mergeCell ref="B74:C74"/>
    <mergeCell ref="B87:B90"/>
    <mergeCell ref="B78:C78"/>
    <mergeCell ref="B83:C83"/>
    <mergeCell ref="B84:C84"/>
    <mergeCell ref="B85:C85"/>
    <mergeCell ref="B86:C86"/>
  </mergeCells>
  <phoneticPr fontId="13" type="noConversion"/>
  <pageMargins left="3.937007874015748E-2" right="3.937007874015748E-2" top="0.35433070866141736" bottom="0.35433070866141736" header="0.31496062992125984" footer="0.31496062992125984"/>
  <pageSetup paperSize="9" scale="8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Итог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user</cp:lastModifiedBy>
  <cp:lastPrinted>2023-02-01T05:44:29Z</cp:lastPrinted>
  <dcterms:created xsi:type="dcterms:W3CDTF">1996-10-08T23:32:33Z</dcterms:created>
  <dcterms:modified xsi:type="dcterms:W3CDTF">2023-12-15T14:49:48Z</dcterms:modified>
</cp:coreProperties>
</file>