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iraj/Documents/code/options/data/"/>
    </mc:Choice>
  </mc:AlternateContent>
  <xr:revisionPtr revIDLastSave="0" documentId="13_ncr:1_{05F2CD1F-DB99-F144-8000-00DA444238BD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E prices" sheetId="1" r:id="rId1"/>
    <sheet name="CE prices" sheetId="2" r:id="rId2"/>
    <sheet name="Stock Data" sheetId="3" r:id="rId3"/>
    <sheet name="Stock Price" sheetId="4" r:id="rId4"/>
  </sheets>
  <definedNames>
    <definedName name="_xlnm._FilterDatabase" localSheetId="1" hidden="1">'CE prices'!$A$1:$T$189</definedName>
    <definedName name="_xlnm._FilterDatabase" localSheetId="0" hidden="1">'PE prices'!$A$1:$T$189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189" i="1" l="1"/>
  <c r="X188" i="1"/>
  <c r="X187" i="1"/>
  <c r="X186" i="1"/>
  <c r="X185" i="1"/>
  <c r="X184" i="1"/>
  <c r="X183" i="1"/>
  <c r="X182" i="1"/>
  <c r="X181" i="1"/>
  <c r="X180" i="1"/>
  <c r="X179" i="1"/>
  <c r="X178" i="1"/>
  <c r="X177" i="1"/>
  <c r="X176" i="1"/>
  <c r="X175" i="1"/>
  <c r="X174" i="1"/>
  <c r="X173" i="1"/>
  <c r="X172" i="1"/>
  <c r="X171" i="1"/>
  <c r="X170" i="1"/>
  <c r="X169" i="1"/>
  <c r="X168" i="1"/>
  <c r="X167" i="1"/>
  <c r="X166" i="1"/>
  <c r="X165" i="1"/>
  <c r="X164" i="1"/>
  <c r="X163" i="1"/>
  <c r="X162" i="1"/>
  <c r="X161" i="1"/>
  <c r="X160" i="1"/>
  <c r="X159" i="1"/>
  <c r="X158" i="1"/>
  <c r="X157" i="1"/>
  <c r="X156" i="1"/>
  <c r="X155" i="1"/>
  <c r="X154" i="1"/>
  <c r="X153" i="1"/>
  <c r="X152" i="1"/>
  <c r="X151" i="1"/>
  <c r="X150" i="1"/>
  <c r="X149" i="1"/>
  <c r="X148" i="1"/>
  <c r="X147" i="1"/>
  <c r="X145" i="1"/>
  <c r="X144" i="1"/>
  <c r="X143" i="1"/>
  <c r="X142" i="1"/>
  <c r="X141" i="1"/>
  <c r="X140" i="1"/>
  <c r="X139" i="1"/>
  <c r="X138" i="1"/>
  <c r="X137" i="1"/>
  <c r="X136" i="1"/>
  <c r="X135" i="1"/>
  <c r="X134" i="1"/>
  <c r="X133" i="1"/>
  <c r="X132" i="1"/>
  <c r="X131" i="1"/>
  <c r="X130" i="1"/>
  <c r="X129" i="1"/>
  <c r="X128" i="1"/>
  <c r="X127" i="1"/>
  <c r="X126" i="1"/>
  <c r="X125" i="1"/>
  <c r="X124" i="1"/>
  <c r="X123" i="1"/>
  <c r="X122" i="1"/>
  <c r="X121" i="1"/>
  <c r="X120" i="1"/>
  <c r="X119" i="1"/>
  <c r="X118" i="1"/>
  <c r="X117" i="1"/>
  <c r="X116" i="1"/>
  <c r="X115" i="1"/>
  <c r="X114" i="1"/>
  <c r="X113" i="1"/>
  <c r="X112" i="1"/>
  <c r="X111" i="1"/>
  <c r="X110" i="1"/>
  <c r="X109" i="1"/>
  <c r="X108" i="1"/>
  <c r="X107" i="1"/>
  <c r="X106" i="1"/>
  <c r="X105" i="1"/>
  <c r="X104" i="1"/>
  <c r="X103" i="1"/>
  <c r="X102" i="1"/>
  <c r="X101" i="1"/>
  <c r="X100" i="1"/>
  <c r="X99" i="1"/>
  <c r="X98" i="1"/>
  <c r="X97" i="1"/>
  <c r="X96" i="1"/>
  <c r="X95" i="1"/>
  <c r="X94" i="1"/>
  <c r="X93" i="1"/>
  <c r="X92" i="1"/>
  <c r="X91" i="1"/>
  <c r="X90" i="1"/>
  <c r="X89" i="1"/>
  <c r="X88" i="1"/>
  <c r="X87" i="1"/>
  <c r="X86" i="1"/>
  <c r="X85" i="1"/>
  <c r="X84" i="1"/>
  <c r="X83" i="1"/>
  <c r="X82" i="1"/>
  <c r="X81" i="1"/>
  <c r="X80" i="1"/>
  <c r="X79" i="1"/>
  <c r="X78" i="1"/>
  <c r="X77" i="1"/>
  <c r="X76" i="1"/>
  <c r="X74" i="1"/>
  <c r="X73" i="1"/>
  <c r="X72" i="1"/>
  <c r="X71" i="1"/>
  <c r="X70" i="1"/>
  <c r="X69" i="1"/>
  <c r="X68" i="1"/>
  <c r="X67" i="1"/>
  <c r="X66" i="1"/>
  <c r="X65" i="1"/>
  <c r="X64" i="1"/>
  <c r="X63" i="1"/>
  <c r="X62" i="1"/>
  <c r="X61" i="1"/>
  <c r="X60" i="1"/>
  <c r="X59" i="1"/>
  <c r="X57" i="1"/>
  <c r="X56" i="1"/>
  <c r="X54" i="1"/>
  <c r="X52" i="1"/>
  <c r="X51" i="1"/>
  <c r="X50" i="1"/>
  <c r="X47" i="1"/>
  <c r="X46" i="1"/>
  <c r="X44" i="1"/>
  <c r="X43" i="1"/>
  <c r="X30" i="1"/>
  <c r="W30" i="1"/>
  <c r="X26" i="1"/>
  <c r="W189" i="1"/>
  <c r="W188" i="1"/>
  <c r="W187" i="1"/>
  <c r="W186" i="1"/>
  <c r="W185" i="1"/>
  <c r="W184" i="1"/>
  <c r="W183" i="1"/>
  <c r="W182" i="1"/>
  <c r="W181" i="1"/>
  <c r="W180" i="1"/>
  <c r="W179" i="1"/>
  <c r="W178" i="1"/>
  <c r="W177" i="1"/>
  <c r="W176" i="1"/>
  <c r="W175" i="1"/>
  <c r="W174" i="1"/>
  <c r="W173" i="1"/>
  <c r="W172" i="1"/>
  <c r="W171" i="1"/>
  <c r="W170" i="1"/>
  <c r="W169" i="1"/>
  <c r="W168" i="1"/>
  <c r="W167" i="1"/>
  <c r="W166" i="1"/>
  <c r="W165" i="1"/>
  <c r="W164" i="1"/>
  <c r="W163" i="1"/>
  <c r="W162" i="1"/>
  <c r="W161" i="1"/>
  <c r="W160" i="1"/>
  <c r="W159" i="1"/>
  <c r="W158" i="1"/>
  <c r="W157" i="1"/>
  <c r="W156" i="1"/>
  <c r="W155" i="1"/>
  <c r="W154" i="1"/>
  <c r="W153" i="1"/>
  <c r="W152" i="1"/>
  <c r="W151" i="1"/>
  <c r="W150" i="1"/>
  <c r="W149" i="1"/>
  <c r="W148" i="1"/>
  <c r="W147" i="1"/>
  <c r="W145" i="1"/>
  <c r="W144" i="1"/>
  <c r="W143" i="1"/>
  <c r="W142" i="1"/>
  <c r="W141" i="1"/>
  <c r="W140" i="1"/>
  <c r="W139" i="1"/>
  <c r="W138" i="1"/>
  <c r="W137" i="1"/>
  <c r="W136" i="1"/>
  <c r="W135" i="1"/>
  <c r="W134" i="1"/>
  <c r="W133" i="1"/>
  <c r="W132" i="1"/>
  <c r="W131" i="1"/>
  <c r="W130" i="1"/>
  <c r="W129" i="1"/>
  <c r="W128" i="1"/>
  <c r="W127" i="1"/>
  <c r="W126" i="1"/>
  <c r="W125" i="1"/>
  <c r="W124" i="1"/>
  <c r="W123" i="1"/>
  <c r="W122" i="1"/>
  <c r="W121" i="1"/>
  <c r="W120" i="1"/>
  <c r="W119" i="1"/>
  <c r="W118" i="1"/>
  <c r="W117" i="1"/>
  <c r="W116" i="1"/>
  <c r="W115" i="1"/>
  <c r="W114" i="1"/>
  <c r="W113" i="1"/>
  <c r="W112" i="1"/>
  <c r="W111" i="1"/>
  <c r="W110" i="1"/>
  <c r="W109" i="1"/>
  <c r="W108" i="1"/>
  <c r="W107" i="1"/>
  <c r="W106" i="1"/>
  <c r="W105" i="1"/>
  <c r="W104" i="1"/>
  <c r="W103" i="1"/>
  <c r="W102" i="1"/>
  <c r="W101" i="1"/>
  <c r="W100" i="1"/>
  <c r="W99" i="1"/>
  <c r="W98" i="1"/>
  <c r="W97" i="1"/>
  <c r="W96" i="1"/>
  <c r="W95" i="1"/>
  <c r="W94" i="1"/>
  <c r="W93" i="1"/>
  <c r="W92" i="1"/>
  <c r="W91" i="1"/>
  <c r="W90" i="1"/>
  <c r="W89" i="1"/>
  <c r="W88" i="1"/>
  <c r="W87" i="1"/>
  <c r="W86" i="1"/>
  <c r="W85" i="1"/>
  <c r="W84" i="1"/>
  <c r="W83" i="1"/>
  <c r="W82" i="1"/>
  <c r="W81" i="1"/>
  <c r="W80" i="1"/>
  <c r="W79" i="1"/>
  <c r="W78" i="1"/>
  <c r="W77" i="1"/>
  <c r="W76" i="1"/>
  <c r="W74" i="1"/>
  <c r="W73" i="1"/>
  <c r="W72" i="1"/>
  <c r="W71" i="1"/>
  <c r="W70" i="1"/>
  <c r="W69" i="1"/>
  <c r="W68" i="1"/>
  <c r="W67" i="1"/>
  <c r="W66" i="1"/>
  <c r="W65" i="1"/>
  <c r="W64" i="1"/>
  <c r="W63" i="1"/>
  <c r="W62" i="1"/>
  <c r="W61" i="1"/>
  <c r="W60" i="1"/>
  <c r="W59" i="1"/>
  <c r="W57" i="1"/>
  <c r="W56" i="1"/>
  <c r="W54" i="1"/>
  <c r="W52" i="1"/>
  <c r="W51" i="1"/>
  <c r="W50" i="1"/>
  <c r="W47" i="1"/>
  <c r="W46" i="1"/>
  <c r="W44" i="1"/>
  <c r="W43" i="1"/>
  <c r="W26" i="1"/>
  <c r="V189" i="1"/>
  <c r="V188" i="1"/>
  <c r="V187" i="1"/>
  <c r="V186" i="1"/>
  <c r="V185" i="1"/>
  <c r="V184" i="1"/>
  <c r="V183" i="1"/>
  <c r="V182" i="1"/>
  <c r="V181" i="1"/>
  <c r="V180" i="1"/>
  <c r="V179" i="1"/>
  <c r="V178" i="1"/>
  <c r="V177" i="1"/>
  <c r="V176" i="1"/>
  <c r="V175" i="1"/>
  <c r="V174" i="1"/>
  <c r="V173" i="1"/>
  <c r="V172" i="1"/>
  <c r="V171" i="1"/>
  <c r="V170" i="1"/>
  <c r="V169" i="1"/>
  <c r="V168" i="1"/>
  <c r="V167" i="1"/>
  <c r="V166" i="1"/>
  <c r="V165" i="1"/>
  <c r="V164" i="1"/>
  <c r="V163" i="1"/>
  <c r="V162" i="1"/>
  <c r="V161" i="1"/>
  <c r="V160" i="1"/>
  <c r="V159" i="1"/>
  <c r="V158" i="1"/>
  <c r="V157" i="1"/>
  <c r="V156" i="1"/>
  <c r="V155" i="1"/>
  <c r="V154" i="1"/>
  <c r="V153" i="1"/>
  <c r="V152" i="1"/>
  <c r="V151" i="1"/>
  <c r="V150" i="1"/>
  <c r="V149" i="1"/>
  <c r="V148" i="1"/>
  <c r="V147" i="1"/>
  <c r="V145" i="1"/>
  <c r="V144" i="1"/>
  <c r="V143" i="1"/>
  <c r="V142" i="1"/>
  <c r="V141" i="1"/>
  <c r="V140" i="1"/>
  <c r="V139" i="1"/>
  <c r="V138" i="1"/>
  <c r="V137" i="1"/>
  <c r="V136" i="1"/>
  <c r="V135" i="1"/>
  <c r="V134" i="1"/>
  <c r="V133" i="1"/>
  <c r="V132" i="1"/>
  <c r="V131" i="1"/>
  <c r="V130" i="1"/>
  <c r="V129" i="1"/>
  <c r="V128" i="1"/>
  <c r="V127" i="1"/>
  <c r="V126" i="1"/>
  <c r="V125" i="1"/>
  <c r="V124" i="1"/>
  <c r="V123" i="1"/>
  <c r="V122" i="1"/>
  <c r="V121" i="1"/>
  <c r="V120" i="1"/>
  <c r="V119" i="1"/>
  <c r="V118" i="1"/>
  <c r="V117" i="1"/>
  <c r="V116" i="1"/>
  <c r="V115" i="1"/>
  <c r="V114" i="1"/>
  <c r="V113" i="1"/>
  <c r="V112" i="1"/>
  <c r="V111" i="1"/>
  <c r="V110" i="1"/>
  <c r="V109" i="1"/>
  <c r="V108" i="1"/>
  <c r="V107" i="1"/>
  <c r="V106" i="1"/>
  <c r="V105" i="1"/>
  <c r="V104" i="1"/>
  <c r="V103" i="1"/>
  <c r="V102" i="1"/>
  <c r="V101" i="1"/>
  <c r="V100" i="1"/>
  <c r="V99" i="1"/>
  <c r="V98" i="1"/>
  <c r="V97" i="1"/>
  <c r="V96" i="1"/>
  <c r="V95" i="1"/>
  <c r="V94" i="1"/>
  <c r="V93" i="1"/>
  <c r="V92" i="1"/>
  <c r="V91" i="1"/>
  <c r="V90" i="1"/>
  <c r="V89" i="1"/>
  <c r="V88" i="1"/>
  <c r="V87" i="1"/>
  <c r="V86" i="1"/>
  <c r="V85" i="1"/>
  <c r="V84" i="1"/>
  <c r="V83" i="1"/>
  <c r="V82" i="1"/>
  <c r="V81" i="1"/>
  <c r="V80" i="1"/>
  <c r="V79" i="1"/>
  <c r="V78" i="1"/>
  <c r="V77" i="1"/>
  <c r="V76" i="1"/>
  <c r="V74" i="1"/>
  <c r="V73" i="1"/>
  <c r="V72" i="1"/>
  <c r="V71" i="1"/>
  <c r="V70" i="1"/>
  <c r="V69" i="1"/>
  <c r="V68" i="1"/>
  <c r="V67" i="1"/>
  <c r="V66" i="1"/>
  <c r="V65" i="1"/>
  <c r="V64" i="1"/>
  <c r="V63" i="1"/>
  <c r="V62" i="1"/>
  <c r="V61" i="1"/>
  <c r="V60" i="1"/>
  <c r="V59" i="1"/>
  <c r="V57" i="1"/>
  <c r="V56" i="1"/>
  <c r="V54" i="1"/>
  <c r="V52" i="1"/>
  <c r="V51" i="1"/>
  <c r="V50" i="1"/>
  <c r="V47" i="1"/>
  <c r="V46" i="1"/>
  <c r="V44" i="1"/>
  <c r="V43" i="1"/>
  <c r="V42" i="1"/>
  <c r="X42" i="1" s="1"/>
  <c r="V30" i="1"/>
  <c r="V26" i="1"/>
  <c r="K3" i="3"/>
  <c r="T107" i="2"/>
  <c r="U107" i="2" s="1"/>
  <c r="R107" i="2"/>
  <c r="S107" i="2" s="1"/>
  <c r="T75" i="2"/>
  <c r="U75" i="2" s="1"/>
  <c r="R75" i="2"/>
  <c r="S75" i="2" s="1"/>
  <c r="T137" i="2"/>
  <c r="U137" i="2" s="1"/>
  <c r="R137" i="2"/>
  <c r="S137" i="2" s="1"/>
  <c r="T3" i="2"/>
  <c r="R3" i="2"/>
  <c r="S3" i="2" s="1"/>
  <c r="T133" i="2"/>
  <c r="U133" i="2" s="1"/>
  <c r="R133" i="2"/>
  <c r="S133" i="2" s="1"/>
  <c r="T28" i="2"/>
  <c r="U28" i="2" s="1"/>
  <c r="R28" i="2"/>
  <c r="S28" i="2" s="1"/>
  <c r="T53" i="2"/>
  <c r="U53" i="2" s="1"/>
  <c r="R53" i="2"/>
  <c r="S53" i="2" s="1"/>
  <c r="T170" i="2"/>
  <c r="U170" i="2" s="1"/>
  <c r="R170" i="2"/>
  <c r="S170" i="2" s="1"/>
  <c r="T148" i="2"/>
  <c r="U148" i="2" s="1"/>
  <c r="R148" i="2"/>
  <c r="S148" i="2" s="1"/>
  <c r="T139" i="2"/>
  <c r="U139" i="2" s="1"/>
  <c r="R139" i="2"/>
  <c r="S139" i="2" s="1"/>
  <c r="T186" i="2"/>
  <c r="U186" i="2" s="1"/>
  <c r="R186" i="2"/>
  <c r="S186" i="2" s="1"/>
  <c r="T138" i="2"/>
  <c r="U138" i="2" s="1"/>
  <c r="R138" i="2"/>
  <c r="S138" i="2" s="1"/>
  <c r="T106" i="2"/>
  <c r="U106" i="2" s="1"/>
  <c r="R106" i="2"/>
  <c r="S106" i="2" s="1"/>
  <c r="T122" i="2"/>
  <c r="U122" i="2" s="1"/>
  <c r="R122" i="2"/>
  <c r="S122" i="2" s="1"/>
  <c r="T166" i="2"/>
  <c r="U166" i="2" s="1"/>
  <c r="R166" i="2"/>
  <c r="S166" i="2" s="1"/>
  <c r="T178" i="2"/>
  <c r="U178" i="2" s="1"/>
  <c r="R178" i="2"/>
  <c r="S178" i="2" s="1"/>
  <c r="T6" i="2"/>
  <c r="R6" i="2"/>
  <c r="S6" i="2" s="1"/>
  <c r="T125" i="2"/>
  <c r="U125" i="2" s="1"/>
  <c r="R125" i="2"/>
  <c r="S125" i="2" s="1"/>
  <c r="T20" i="2"/>
  <c r="R20" i="2"/>
  <c r="S20" i="2" s="1"/>
  <c r="T54" i="2"/>
  <c r="U54" i="2" s="1"/>
  <c r="R54" i="2"/>
  <c r="S54" i="2" s="1"/>
  <c r="T44" i="2"/>
  <c r="U44" i="2" s="1"/>
  <c r="R44" i="2"/>
  <c r="S44" i="2" s="1"/>
  <c r="T89" i="2"/>
  <c r="U89" i="2" s="1"/>
  <c r="R89" i="2"/>
  <c r="S89" i="2" s="1"/>
  <c r="T136" i="2"/>
  <c r="U136" i="2" s="1"/>
  <c r="R136" i="2"/>
  <c r="S136" i="2" s="1"/>
  <c r="T123" i="2"/>
  <c r="U123" i="2" s="1"/>
  <c r="R123" i="2"/>
  <c r="S123" i="2" s="1"/>
  <c r="T182" i="2"/>
  <c r="U182" i="2" s="1"/>
  <c r="R182" i="2"/>
  <c r="S182" i="2" s="1"/>
  <c r="T35" i="2"/>
  <c r="R35" i="2"/>
  <c r="S35" i="2" s="1"/>
  <c r="T23" i="2"/>
  <c r="U23" i="2" s="1"/>
  <c r="R23" i="2"/>
  <c r="S23" i="2" s="1"/>
  <c r="T21" i="2"/>
  <c r="R21" i="2"/>
  <c r="S21" i="2" s="1"/>
  <c r="T60" i="2"/>
  <c r="U60" i="2" s="1"/>
  <c r="R60" i="2"/>
  <c r="S60" i="2" s="1"/>
  <c r="T79" i="2"/>
  <c r="U79" i="2" s="1"/>
  <c r="R79" i="2"/>
  <c r="S79" i="2" s="1"/>
  <c r="T19" i="2"/>
  <c r="U19" i="2" s="1"/>
  <c r="R19" i="2"/>
  <c r="S19" i="2" s="1"/>
  <c r="T63" i="2"/>
  <c r="U63" i="2" s="1"/>
  <c r="R63" i="2"/>
  <c r="S63" i="2" s="1"/>
  <c r="T108" i="2"/>
  <c r="U108" i="2" s="1"/>
  <c r="R108" i="2"/>
  <c r="S108" i="2" s="1"/>
  <c r="T13" i="2"/>
  <c r="R13" i="2"/>
  <c r="S13" i="2" s="1"/>
  <c r="T98" i="2"/>
  <c r="R98" i="2"/>
  <c r="S98" i="2" s="1"/>
  <c r="T12" i="2"/>
  <c r="R12" i="2"/>
  <c r="S12" i="2" s="1"/>
  <c r="T167" i="2"/>
  <c r="U167" i="2" s="1"/>
  <c r="R167" i="2"/>
  <c r="S167" i="2" s="1"/>
  <c r="T110" i="2"/>
  <c r="U110" i="2" s="1"/>
  <c r="R110" i="2"/>
  <c r="S110" i="2" s="1"/>
  <c r="T56" i="2"/>
  <c r="R56" i="2"/>
  <c r="S56" i="2" s="1"/>
  <c r="T40" i="2"/>
  <c r="R40" i="2"/>
  <c r="S40" i="2" s="1"/>
  <c r="T61" i="2"/>
  <c r="U61" i="2" s="1"/>
  <c r="R61" i="2"/>
  <c r="S61" i="2" s="1"/>
  <c r="T48" i="2"/>
  <c r="U48" i="2" s="1"/>
  <c r="R48" i="2"/>
  <c r="S48" i="2" s="1"/>
  <c r="T37" i="2"/>
  <c r="U37" i="2" s="1"/>
  <c r="R37" i="2"/>
  <c r="S37" i="2" s="1"/>
  <c r="T188" i="2"/>
  <c r="U188" i="2" s="1"/>
  <c r="R188" i="2"/>
  <c r="S188" i="2" s="1"/>
  <c r="T84" i="2"/>
  <c r="R84" i="2"/>
  <c r="S84" i="2" s="1"/>
  <c r="T82" i="2"/>
  <c r="U82" i="2" s="1"/>
  <c r="R82" i="2"/>
  <c r="S82" i="2" s="1"/>
  <c r="T119" i="2"/>
  <c r="U119" i="2" s="1"/>
  <c r="R119" i="2"/>
  <c r="S119" i="2" s="1"/>
  <c r="T160" i="2"/>
  <c r="U160" i="2" s="1"/>
  <c r="R160" i="2"/>
  <c r="S160" i="2" s="1"/>
  <c r="T8" i="2"/>
  <c r="R8" i="2"/>
  <c r="S8" i="2" s="1"/>
  <c r="T52" i="2"/>
  <c r="R52" i="2"/>
  <c r="S52" i="2" s="1"/>
  <c r="T24" i="2"/>
  <c r="U24" i="2" s="1"/>
  <c r="R24" i="2"/>
  <c r="S24" i="2" s="1"/>
  <c r="T31" i="2"/>
  <c r="U31" i="2" s="1"/>
  <c r="R31" i="2"/>
  <c r="S31" i="2" s="1"/>
  <c r="T162" i="2"/>
  <c r="U162" i="2" s="1"/>
  <c r="R162" i="2"/>
  <c r="S162" i="2" s="1"/>
  <c r="T161" i="2"/>
  <c r="U161" i="2" s="1"/>
  <c r="R161" i="2"/>
  <c r="S161" i="2" s="1"/>
  <c r="T30" i="2"/>
  <c r="R30" i="2"/>
  <c r="S30" i="2" s="1"/>
  <c r="T90" i="2"/>
  <c r="R90" i="2"/>
  <c r="S90" i="2" s="1"/>
  <c r="T32" i="2"/>
  <c r="U32" i="2" s="1"/>
  <c r="R32" i="2"/>
  <c r="S32" i="2" s="1"/>
  <c r="T177" i="2"/>
  <c r="U177" i="2" s="1"/>
  <c r="R177" i="2"/>
  <c r="S177" i="2" s="1"/>
  <c r="T132" i="2"/>
  <c r="U132" i="2" s="1"/>
  <c r="R132" i="2"/>
  <c r="S132" i="2" s="1"/>
  <c r="T27" i="2"/>
  <c r="U27" i="2" s="1"/>
  <c r="R27" i="2"/>
  <c r="S27" i="2" s="1"/>
  <c r="T135" i="2"/>
  <c r="U135" i="2" s="1"/>
  <c r="R135" i="2"/>
  <c r="S135" i="2" s="1"/>
  <c r="T71" i="2"/>
  <c r="R71" i="2"/>
  <c r="S71" i="2" s="1"/>
  <c r="T69" i="2"/>
  <c r="U69" i="2" s="1"/>
  <c r="R69" i="2"/>
  <c r="S69" i="2" s="1"/>
  <c r="T46" i="2"/>
  <c r="U46" i="2" s="1"/>
  <c r="R46" i="2"/>
  <c r="S46" i="2" s="1"/>
  <c r="T64" i="2"/>
  <c r="U64" i="2" s="1"/>
  <c r="R64" i="2"/>
  <c r="S64" i="2" s="1"/>
  <c r="T15" i="2"/>
  <c r="R15" i="2"/>
  <c r="S15" i="2" s="1"/>
  <c r="T22" i="2"/>
  <c r="R22" i="2"/>
  <c r="S22" i="2" s="1"/>
  <c r="T151" i="2"/>
  <c r="U151" i="2" s="1"/>
  <c r="R151" i="2"/>
  <c r="S151" i="2" s="1"/>
  <c r="T88" i="2"/>
  <c r="U88" i="2" s="1"/>
  <c r="R88" i="2"/>
  <c r="S88" i="2" s="1"/>
  <c r="T183" i="2"/>
  <c r="U183" i="2" s="1"/>
  <c r="R183" i="2"/>
  <c r="S183" i="2" s="1"/>
  <c r="T83" i="2"/>
  <c r="U83" i="2" s="1"/>
  <c r="R83" i="2"/>
  <c r="S83" i="2" s="1"/>
  <c r="T102" i="2"/>
  <c r="U102" i="2" s="1"/>
  <c r="R102" i="2"/>
  <c r="S102" i="2" s="1"/>
  <c r="T111" i="2"/>
  <c r="U111" i="2" s="1"/>
  <c r="R111" i="2"/>
  <c r="S111" i="2" s="1"/>
  <c r="T57" i="2"/>
  <c r="U57" i="2" s="1"/>
  <c r="R57" i="2"/>
  <c r="S57" i="2" s="1"/>
  <c r="T172" i="2"/>
  <c r="U172" i="2" s="1"/>
  <c r="R172" i="2"/>
  <c r="S172" i="2" s="1"/>
  <c r="T85" i="2"/>
  <c r="U85" i="2" s="1"/>
  <c r="S85" i="2"/>
  <c r="R85" i="2"/>
  <c r="T112" i="2"/>
  <c r="U112" i="2" s="1"/>
  <c r="R112" i="2"/>
  <c r="S112" i="2" s="1"/>
  <c r="T67" i="2"/>
  <c r="U67" i="2" s="1"/>
  <c r="R67" i="2"/>
  <c r="S67" i="2" s="1"/>
  <c r="T184" i="2"/>
  <c r="U184" i="2" s="1"/>
  <c r="R184" i="2"/>
  <c r="S184" i="2" s="1"/>
  <c r="T134" i="2"/>
  <c r="U134" i="2" s="1"/>
  <c r="R134" i="2"/>
  <c r="S134" i="2" s="1"/>
  <c r="T124" i="2"/>
  <c r="U124" i="2" s="1"/>
  <c r="R124" i="2"/>
  <c r="S124" i="2" s="1"/>
  <c r="T120" i="2"/>
  <c r="U120" i="2" s="1"/>
  <c r="R120" i="2"/>
  <c r="S120" i="2" s="1"/>
  <c r="T58" i="2"/>
  <c r="U58" i="2" s="1"/>
  <c r="R58" i="2"/>
  <c r="S58" i="2" s="1"/>
  <c r="T159" i="2"/>
  <c r="U159" i="2" s="1"/>
  <c r="R159" i="2"/>
  <c r="S159" i="2" s="1"/>
  <c r="T14" i="2"/>
  <c r="R14" i="2"/>
  <c r="S14" i="2" s="1"/>
  <c r="T144" i="2"/>
  <c r="U144" i="2" s="1"/>
  <c r="R144" i="2"/>
  <c r="S144" i="2" s="1"/>
  <c r="T68" i="2"/>
  <c r="U68" i="2" s="1"/>
  <c r="R68" i="2"/>
  <c r="S68" i="2" s="1"/>
  <c r="T154" i="2"/>
  <c r="U154" i="2" s="1"/>
  <c r="R154" i="2"/>
  <c r="S154" i="2" s="1"/>
  <c r="T78" i="2"/>
  <c r="U78" i="2" s="1"/>
  <c r="R78" i="2"/>
  <c r="S78" i="2" s="1"/>
  <c r="T146" i="2"/>
  <c r="U146" i="2" s="1"/>
  <c r="R146" i="2"/>
  <c r="S146" i="2" s="1"/>
  <c r="T43" i="2"/>
  <c r="U43" i="2" s="1"/>
  <c r="R43" i="2"/>
  <c r="S43" i="2" s="1"/>
  <c r="T77" i="2"/>
  <c r="U77" i="2" s="1"/>
  <c r="R77" i="2"/>
  <c r="S77" i="2" s="1"/>
  <c r="T130" i="2"/>
  <c r="U130" i="2" s="1"/>
  <c r="R130" i="2"/>
  <c r="S130" i="2" s="1"/>
  <c r="T149" i="2"/>
  <c r="U149" i="2" s="1"/>
  <c r="R149" i="2"/>
  <c r="S149" i="2" s="1"/>
  <c r="T76" i="2"/>
  <c r="U76" i="2" s="1"/>
  <c r="R76" i="2"/>
  <c r="S76" i="2" s="1"/>
  <c r="T164" i="2"/>
  <c r="U164" i="2" s="1"/>
  <c r="R164" i="2"/>
  <c r="S164" i="2" s="1"/>
  <c r="T2" i="2"/>
  <c r="R2" i="2"/>
  <c r="S2" i="2" s="1"/>
  <c r="T47" i="2"/>
  <c r="U47" i="2" s="1"/>
  <c r="R47" i="2"/>
  <c r="S47" i="2" s="1"/>
  <c r="T38" i="2"/>
  <c r="U38" i="2" s="1"/>
  <c r="R38" i="2"/>
  <c r="S38" i="2" s="1"/>
  <c r="T141" i="2"/>
  <c r="U141" i="2" s="1"/>
  <c r="R141" i="2"/>
  <c r="S141" i="2" s="1"/>
  <c r="T173" i="2"/>
  <c r="U173" i="2" s="1"/>
  <c r="R173" i="2"/>
  <c r="S173" i="2" s="1"/>
  <c r="T101" i="2"/>
  <c r="U101" i="2" s="1"/>
  <c r="R101" i="2"/>
  <c r="S101" i="2" s="1"/>
  <c r="T25" i="2"/>
  <c r="R25" i="2"/>
  <c r="S25" i="2" s="1"/>
  <c r="T180" i="2"/>
  <c r="U180" i="2" s="1"/>
  <c r="R180" i="2"/>
  <c r="S180" i="2" s="1"/>
  <c r="T131" i="2"/>
  <c r="U131" i="2" s="1"/>
  <c r="R131" i="2"/>
  <c r="S131" i="2" s="1"/>
  <c r="T17" i="2"/>
  <c r="U17" i="2" s="1"/>
  <c r="R17" i="2"/>
  <c r="S17" i="2" s="1"/>
  <c r="T36" i="2"/>
  <c r="R36" i="2"/>
  <c r="S36" i="2" s="1"/>
  <c r="T51" i="2"/>
  <c r="U51" i="2" s="1"/>
  <c r="R51" i="2"/>
  <c r="S51" i="2" s="1"/>
  <c r="T91" i="2"/>
  <c r="R91" i="2"/>
  <c r="S91" i="2" s="1"/>
  <c r="T181" i="2"/>
  <c r="U181" i="2" s="1"/>
  <c r="R181" i="2"/>
  <c r="S181" i="2" s="1"/>
  <c r="T156" i="2"/>
  <c r="U156" i="2" s="1"/>
  <c r="R156" i="2"/>
  <c r="S156" i="2" s="1"/>
  <c r="T165" i="2"/>
  <c r="U165" i="2" s="1"/>
  <c r="R165" i="2"/>
  <c r="S165" i="2" s="1"/>
  <c r="T171" i="2"/>
  <c r="U171" i="2" s="1"/>
  <c r="R171" i="2"/>
  <c r="S171" i="2" s="1"/>
  <c r="T126" i="2"/>
  <c r="U126" i="2" s="1"/>
  <c r="R126" i="2"/>
  <c r="S126" i="2" s="1"/>
  <c r="T92" i="2"/>
  <c r="U92" i="2" s="1"/>
  <c r="R92" i="2"/>
  <c r="S92" i="2" s="1"/>
  <c r="T143" i="2"/>
  <c r="U143" i="2" s="1"/>
  <c r="R143" i="2"/>
  <c r="S143" i="2" s="1"/>
  <c r="T55" i="2"/>
  <c r="U55" i="2" s="1"/>
  <c r="R55" i="2"/>
  <c r="S55" i="2" s="1"/>
  <c r="T81" i="2"/>
  <c r="U81" i="2" s="1"/>
  <c r="R81" i="2"/>
  <c r="S81" i="2" s="1"/>
  <c r="T87" i="2"/>
  <c r="U87" i="2" s="1"/>
  <c r="R87" i="2"/>
  <c r="S87" i="2" s="1"/>
  <c r="T140" i="2"/>
  <c r="U140" i="2" s="1"/>
  <c r="R140" i="2"/>
  <c r="S140" i="2" s="1"/>
  <c r="T142" i="2"/>
  <c r="U142" i="2" s="1"/>
  <c r="R142" i="2"/>
  <c r="S142" i="2" s="1"/>
  <c r="T49" i="2"/>
  <c r="U49" i="2" s="1"/>
  <c r="R49" i="2"/>
  <c r="S49" i="2" s="1"/>
  <c r="T103" i="2"/>
  <c r="U103" i="2" s="1"/>
  <c r="R103" i="2"/>
  <c r="S103" i="2" s="1"/>
  <c r="T185" i="2"/>
  <c r="U185" i="2" s="1"/>
  <c r="R185" i="2"/>
  <c r="S185" i="2" s="1"/>
  <c r="T42" i="2"/>
  <c r="U42" i="2" s="1"/>
  <c r="R42" i="2"/>
  <c r="S42" i="2" s="1"/>
  <c r="T115" i="2"/>
  <c r="U115" i="2" s="1"/>
  <c r="R115" i="2"/>
  <c r="S115" i="2" s="1"/>
  <c r="T66" i="2"/>
  <c r="U66" i="2" s="1"/>
  <c r="R66" i="2"/>
  <c r="S66" i="2" s="1"/>
  <c r="T174" i="2"/>
  <c r="U174" i="2" s="1"/>
  <c r="R174" i="2"/>
  <c r="S174" i="2" s="1"/>
  <c r="T128" i="2"/>
  <c r="U128" i="2" s="1"/>
  <c r="R128" i="2"/>
  <c r="S128" i="2" s="1"/>
  <c r="T72" i="2"/>
  <c r="U72" i="2" s="1"/>
  <c r="R72" i="2"/>
  <c r="S72" i="2" s="1"/>
  <c r="T118" i="2"/>
  <c r="U118" i="2" s="1"/>
  <c r="R118" i="2"/>
  <c r="S118" i="2" s="1"/>
  <c r="T94" i="2"/>
  <c r="U94" i="2" s="1"/>
  <c r="R94" i="2"/>
  <c r="S94" i="2" s="1"/>
  <c r="T100" i="2"/>
  <c r="U100" i="2" s="1"/>
  <c r="R100" i="2"/>
  <c r="S100" i="2" s="1"/>
  <c r="T80" i="2"/>
  <c r="U80" i="2" s="1"/>
  <c r="R80" i="2"/>
  <c r="S80" i="2" s="1"/>
  <c r="T113" i="2"/>
  <c r="U113" i="2" s="1"/>
  <c r="R113" i="2"/>
  <c r="S113" i="2" s="1"/>
  <c r="T11" i="2"/>
  <c r="R11" i="2"/>
  <c r="S11" i="2" s="1"/>
  <c r="T176" i="2"/>
  <c r="U176" i="2" s="1"/>
  <c r="R176" i="2"/>
  <c r="S176" i="2" s="1"/>
  <c r="T18" i="2"/>
  <c r="R18" i="2"/>
  <c r="S18" i="2" s="1"/>
  <c r="T29" i="2"/>
  <c r="U29" i="2" s="1"/>
  <c r="R29" i="2"/>
  <c r="S29" i="2" s="1"/>
  <c r="T99" i="2"/>
  <c r="U99" i="2" s="1"/>
  <c r="R99" i="2"/>
  <c r="S99" i="2" s="1"/>
  <c r="T104" i="2"/>
  <c r="U104" i="2" s="1"/>
  <c r="R104" i="2"/>
  <c r="S104" i="2" s="1"/>
  <c r="T187" i="2"/>
  <c r="U187" i="2" s="1"/>
  <c r="R187" i="2"/>
  <c r="S187" i="2" s="1"/>
  <c r="T10" i="2"/>
  <c r="R10" i="2"/>
  <c r="S10" i="2" s="1"/>
  <c r="T168" i="2"/>
  <c r="U168" i="2" s="1"/>
  <c r="R168" i="2"/>
  <c r="S168" i="2" s="1"/>
  <c r="T129" i="2"/>
  <c r="U129" i="2" s="1"/>
  <c r="R129" i="2"/>
  <c r="S129" i="2" s="1"/>
  <c r="T127" i="2"/>
  <c r="U127" i="2" s="1"/>
  <c r="R127" i="2"/>
  <c r="S127" i="2" s="1"/>
  <c r="T4" i="2"/>
  <c r="R4" i="2"/>
  <c r="S4" i="2" s="1"/>
  <c r="T73" i="2"/>
  <c r="U73" i="2" s="1"/>
  <c r="R73" i="2"/>
  <c r="S73" i="2" s="1"/>
  <c r="T70" i="2"/>
  <c r="U70" i="2" s="1"/>
  <c r="R70" i="2"/>
  <c r="S70" i="2" s="1"/>
  <c r="T96" i="2"/>
  <c r="U96" i="2" s="1"/>
  <c r="R96" i="2"/>
  <c r="S96" i="2" s="1"/>
  <c r="T179" i="2"/>
  <c r="U179" i="2" s="1"/>
  <c r="R179" i="2"/>
  <c r="S179" i="2" s="1"/>
  <c r="T41" i="2"/>
  <c r="R41" i="2"/>
  <c r="S41" i="2" s="1"/>
  <c r="T33" i="2"/>
  <c r="U33" i="2" s="1"/>
  <c r="R33" i="2"/>
  <c r="S33" i="2" s="1"/>
  <c r="T121" i="2"/>
  <c r="U121" i="2" s="1"/>
  <c r="R121" i="2"/>
  <c r="S121" i="2" s="1"/>
  <c r="T65" i="2"/>
  <c r="U65" i="2" s="1"/>
  <c r="R65" i="2"/>
  <c r="S65" i="2" s="1"/>
  <c r="T152" i="2"/>
  <c r="U152" i="2" s="1"/>
  <c r="R152" i="2"/>
  <c r="S152" i="2" s="1"/>
  <c r="T93" i="2"/>
  <c r="U93" i="2" s="1"/>
  <c r="R93" i="2"/>
  <c r="S93" i="2" s="1"/>
  <c r="T147" i="2"/>
  <c r="U147" i="2" s="1"/>
  <c r="R147" i="2"/>
  <c r="S147" i="2" s="1"/>
  <c r="T50" i="2"/>
  <c r="U50" i="2" s="1"/>
  <c r="R50" i="2"/>
  <c r="S50" i="2" s="1"/>
  <c r="T163" i="2"/>
  <c r="U163" i="2" s="1"/>
  <c r="R163" i="2"/>
  <c r="S163" i="2" s="1"/>
  <c r="T145" i="2"/>
  <c r="U145" i="2" s="1"/>
  <c r="S145" i="2"/>
  <c r="R145" i="2"/>
  <c r="T45" i="2"/>
  <c r="U45" i="2" s="1"/>
  <c r="R45" i="2"/>
  <c r="S45" i="2" s="1"/>
  <c r="T39" i="2"/>
  <c r="U39" i="2" s="1"/>
  <c r="R39" i="2"/>
  <c r="S39" i="2" s="1"/>
  <c r="T16" i="2"/>
  <c r="U16" i="2" s="1"/>
  <c r="R16" i="2"/>
  <c r="S16" i="2" s="1"/>
  <c r="T155" i="2"/>
  <c r="U155" i="2" s="1"/>
  <c r="R155" i="2"/>
  <c r="S155" i="2" s="1"/>
  <c r="T157" i="2"/>
  <c r="U157" i="2" s="1"/>
  <c r="R157" i="2"/>
  <c r="S157" i="2" s="1"/>
  <c r="T150" i="2"/>
  <c r="U150" i="2" s="1"/>
  <c r="R150" i="2"/>
  <c r="S150" i="2" s="1"/>
  <c r="T189" i="2"/>
  <c r="U189" i="2" s="1"/>
  <c r="R189" i="2"/>
  <c r="S189" i="2" s="1"/>
  <c r="T116" i="2"/>
  <c r="U116" i="2" s="1"/>
  <c r="R116" i="2"/>
  <c r="S116" i="2" s="1"/>
  <c r="T86" i="2"/>
  <c r="U86" i="2" s="1"/>
  <c r="R86" i="2"/>
  <c r="S86" i="2" s="1"/>
  <c r="T97" i="2"/>
  <c r="U97" i="2" s="1"/>
  <c r="R97" i="2"/>
  <c r="S97" i="2" s="1"/>
  <c r="T7" i="2"/>
  <c r="R7" i="2"/>
  <c r="S7" i="2" s="1"/>
  <c r="T5" i="2"/>
  <c r="R5" i="2"/>
  <c r="S5" i="2" s="1"/>
  <c r="T175" i="2"/>
  <c r="U175" i="2" s="1"/>
  <c r="R175" i="2"/>
  <c r="S175" i="2" s="1"/>
  <c r="T95" i="2"/>
  <c r="U95" i="2" s="1"/>
  <c r="R95" i="2"/>
  <c r="S95" i="2" s="1"/>
  <c r="T109" i="2"/>
  <c r="U109" i="2" s="1"/>
  <c r="R109" i="2"/>
  <c r="S109" i="2" s="1"/>
  <c r="T26" i="2"/>
  <c r="R26" i="2"/>
  <c r="S26" i="2" s="1"/>
  <c r="T62" i="2"/>
  <c r="U62" i="2" s="1"/>
  <c r="R62" i="2"/>
  <c r="S62" i="2" s="1"/>
  <c r="T105" i="2"/>
  <c r="U105" i="2" s="1"/>
  <c r="R105" i="2"/>
  <c r="S105" i="2" s="1"/>
  <c r="T74" i="2"/>
  <c r="R74" i="2"/>
  <c r="S74" i="2" s="1"/>
  <c r="T34" i="2"/>
  <c r="R34" i="2"/>
  <c r="S34" i="2" s="1"/>
  <c r="T59" i="2"/>
  <c r="U59" i="2" s="1"/>
  <c r="R59" i="2"/>
  <c r="S59" i="2" s="1"/>
  <c r="T114" i="2"/>
  <c r="U114" i="2" s="1"/>
  <c r="R114" i="2"/>
  <c r="S114" i="2" s="1"/>
  <c r="T117" i="2"/>
  <c r="U117" i="2" s="1"/>
  <c r="R117" i="2"/>
  <c r="S117" i="2" s="1"/>
  <c r="T158" i="2"/>
  <c r="U158" i="2" s="1"/>
  <c r="R158" i="2"/>
  <c r="S158" i="2" s="1"/>
  <c r="T153" i="2"/>
  <c r="U153" i="2" s="1"/>
  <c r="R153" i="2"/>
  <c r="S153" i="2" s="1"/>
  <c r="T9" i="2"/>
  <c r="R9" i="2"/>
  <c r="S9" i="2" s="1"/>
  <c r="T169" i="2"/>
  <c r="U169" i="2" s="1"/>
  <c r="R169" i="2"/>
  <c r="S169" i="2" s="1"/>
  <c r="T9" i="1"/>
  <c r="R9" i="1"/>
  <c r="S9" i="1" s="1"/>
  <c r="T153" i="1"/>
  <c r="U153" i="1" s="1"/>
  <c r="R153" i="1"/>
  <c r="S153" i="1" s="1"/>
  <c r="T137" i="1"/>
  <c r="U137" i="1" s="1"/>
  <c r="R137" i="1"/>
  <c r="S137" i="1" s="1"/>
  <c r="T146" i="1"/>
  <c r="R146" i="1"/>
  <c r="S146" i="1" s="1"/>
  <c r="T71" i="1"/>
  <c r="U71" i="1" s="1"/>
  <c r="R71" i="1"/>
  <c r="S71" i="1" s="1"/>
  <c r="T43" i="1"/>
  <c r="U43" i="1" s="1"/>
  <c r="R43" i="1"/>
  <c r="S43" i="1" s="1"/>
  <c r="T97" i="1"/>
  <c r="U97" i="1" s="1"/>
  <c r="R97" i="1"/>
  <c r="S97" i="1" s="1"/>
  <c r="T66" i="1"/>
  <c r="U66" i="1" s="1"/>
  <c r="R66" i="1"/>
  <c r="S66" i="1" s="1"/>
  <c r="T100" i="1"/>
  <c r="U100" i="1" s="1"/>
  <c r="R100" i="1"/>
  <c r="S100" i="1" s="1"/>
  <c r="T18" i="1"/>
  <c r="R18" i="1"/>
  <c r="S18" i="1" s="1"/>
  <c r="T106" i="1"/>
  <c r="U106" i="1" s="1"/>
  <c r="R106" i="1"/>
  <c r="S106" i="1" s="1"/>
  <c r="T119" i="1"/>
  <c r="U119" i="1" s="1"/>
  <c r="R119" i="1"/>
  <c r="S119" i="1" s="1"/>
  <c r="T115" i="1"/>
  <c r="U115" i="1" s="1"/>
  <c r="R115" i="1"/>
  <c r="S115" i="1" s="1"/>
  <c r="T109" i="1"/>
  <c r="U109" i="1" s="1"/>
  <c r="R109" i="1"/>
  <c r="S109" i="1" s="1"/>
  <c r="T16" i="1"/>
  <c r="R16" i="1"/>
  <c r="S16" i="1" s="1"/>
  <c r="T108" i="1"/>
  <c r="U108" i="1" s="1"/>
  <c r="R108" i="1"/>
  <c r="S108" i="1" s="1"/>
  <c r="T58" i="1"/>
  <c r="R58" i="1"/>
  <c r="S58" i="1" s="1"/>
  <c r="T149" i="1"/>
  <c r="U149" i="1" s="1"/>
  <c r="R149" i="1"/>
  <c r="S149" i="1" s="1"/>
  <c r="T3" i="1"/>
  <c r="R3" i="1"/>
  <c r="S3" i="1" s="1"/>
  <c r="T31" i="1"/>
  <c r="R31" i="1"/>
  <c r="S31" i="1" s="1"/>
  <c r="T40" i="1"/>
  <c r="R40" i="1"/>
  <c r="S40" i="1" s="1"/>
  <c r="T101" i="1"/>
  <c r="U101" i="1" s="1"/>
  <c r="R101" i="1"/>
  <c r="S101" i="1" s="1"/>
  <c r="T81" i="1"/>
  <c r="U81" i="1" s="1"/>
  <c r="R81" i="1"/>
  <c r="S81" i="1" s="1"/>
  <c r="T164" i="1"/>
  <c r="U164" i="1" s="1"/>
  <c r="R164" i="1"/>
  <c r="S164" i="1" s="1"/>
  <c r="T160" i="1"/>
  <c r="U160" i="1" s="1"/>
  <c r="R160" i="1"/>
  <c r="S160" i="1" s="1"/>
  <c r="T11" i="1"/>
  <c r="R11" i="1"/>
  <c r="S11" i="1" s="1"/>
  <c r="T24" i="1"/>
  <c r="R24" i="1"/>
  <c r="S24" i="1" s="1"/>
  <c r="T44" i="1"/>
  <c r="U44" i="1" s="1"/>
  <c r="R44" i="1"/>
  <c r="S44" i="1" s="1"/>
  <c r="T15" i="1"/>
  <c r="R15" i="1"/>
  <c r="S15" i="1" s="1"/>
  <c r="T189" i="1"/>
  <c r="U189" i="1" s="1"/>
  <c r="R189" i="1"/>
  <c r="S189" i="1" s="1"/>
  <c r="T21" i="1"/>
  <c r="R21" i="1"/>
  <c r="S21" i="1" s="1"/>
  <c r="T176" i="1"/>
  <c r="U176" i="1" s="1"/>
  <c r="R176" i="1"/>
  <c r="S176" i="1" s="1"/>
  <c r="T131" i="1"/>
  <c r="U131" i="1" s="1"/>
  <c r="R131" i="1"/>
  <c r="S131" i="1" s="1"/>
  <c r="T22" i="1"/>
  <c r="R22" i="1"/>
  <c r="S22" i="1" s="1"/>
  <c r="T42" i="1"/>
  <c r="U42" i="1" s="1"/>
  <c r="R42" i="1"/>
  <c r="S42" i="1" s="1"/>
  <c r="T65" i="1"/>
  <c r="U65" i="1" s="1"/>
  <c r="R65" i="1"/>
  <c r="S65" i="1" s="1"/>
  <c r="T165" i="1"/>
  <c r="U165" i="1" s="1"/>
  <c r="R165" i="1"/>
  <c r="S165" i="1" s="1"/>
  <c r="T67" i="1"/>
  <c r="U67" i="1" s="1"/>
  <c r="R67" i="1"/>
  <c r="S67" i="1" s="1"/>
  <c r="T59" i="1"/>
  <c r="U59" i="1" s="1"/>
  <c r="R59" i="1"/>
  <c r="S59" i="1" s="1"/>
  <c r="T63" i="1"/>
  <c r="U63" i="1" s="1"/>
  <c r="R63" i="1"/>
  <c r="S63" i="1" s="1"/>
  <c r="T47" i="1"/>
  <c r="U47" i="1" s="1"/>
  <c r="R47" i="1"/>
  <c r="S47" i="1" s="1"/>
  <c r="T23" i="1"/>
  <c r="R23" i="1"/>
  <c r="S23" i="1" s="1"/>
  <c r="T52" i="1"/>
  <c r="U52" i="1" s="1"/>
  <c r="R52" i="1"/>
  <c r="S52" i="1" s="1"/>
  <c r="T112" i="1"/>
  <c r="U112" i="1" s="1"/>
  <c r="R112" i="1"/>
  <c r="S112" i="1" s="1"/>
  <c r="T62" i="1"/>
  <c r="U62" i="1" s="1"/>
  <c r="R62" i="1"/>
  <c r="S62" i="1" s="1"/>
  <c r="T143" i="1"/>
  <c r="U143" i="1" s="1"/>
  <c r="R143" i="1"/>
  <c r="S143" i="1" s="1"/>
  <c r="T76" i="1"/>
  <c r="U76" i="1" s="1"/>
  <c r="R76" i="1"/>
  <c r="S76" i="1" s="1"/>
  <c r="T53" i="1"/>
  <c r="R53" i="1"/>
  <c r="S53" i="1" s="1"/>
  <c r="T39" i="1"/>
  <c r="R39" i="1"/>
  <c r="S39" i="1" s="1"/>
  <c r="T70" i="1"/>
  <c r="U70" i="1" s="1"/>
  <c r="R70" i="1"/>
  <c r="S70" i="1" s="1"/>
  <c r="T36" i="1"/>
  <c r="R36" i="1"/>
  <c r="S36" i="1" s="1"/>
  <c r="T37" i="1"/>
  <c r="R37" i="1"/>
  <c r="S37" i="1" s="1"/>
  <c r="T184" i="1"/>
  <c r="U184" i="1" s="1"/>
  <c r="R184" i="1"/>
  <c r="S184" i="1" s="1"/>
  <c r="T118" i="1"/>
  <c r="U118" i="1" s="1"/>
  <c r="R118" i="1"/>
  <c r="S118" i="1" s="1"/>
  <c r="T29" i="1"/>
  <c r="R29" i="1"/>
  <c r="S29" i="1" s="1"/>
  <c r="T103" i="1"/>
  <c r="U103" i="1" s="1"/>
  <c r="R103" i="1"/>
  <c r="S103" i="1" s="1"/>
  <c r="T38" i="1"/>
  <c r="R38" i="1"/>
  <c r="S38" i="1" s="1"/>
  <c r="T126" i="1"/>
  <c r="U126" i="1" s="1"/>
  <c r="R126" i="1"/>
  <c r="S126" i="1" s="1"/>
  <c r="T110" i="1"/>
  <c r="U110" i="1" s="1"/>
  <c r="R110" i="1"/>
  <c r="S110" i="1" s="1"/>
  <c r="T127" i="1"/>
  <c r="U127" i="1" s="1"/>
  <c r="R127" i="1"/>
  <c r="S127" i="1" s="1"/>
  <c r="T111" i="1"/>
  <c r="U111" i="1" s="1"/>
  <c r="R111" i="1"/>
  <c r="S111" i="1" s="1"/>
  <c r="T74" i="1"/>
  <c r="U74" i="1" s="1"/>
  <c r="R74" i="1"/>
  <c r="S74" i="1" s="1"/>
  <c r="T167" i="1"/>
  <c r="U167" i="1" s="1"/>
  <c r="R167" i="1"/>
  <c r="S167" i="1" s="1"/>
  <c r="T172" i="1"/>
  <c r="U172" i="1" s="1"/>
  <c r="R172" i="1"/>
  <c r="S172" i="1" s="1"/>
  <c r="T4" i="1"/>
  <c r="R4" i="1"/>
  <c r="S4" i="1" s="1"/>
  <c r="T26" i="1"/>
  <c r="U26" i="1" s="1"/>
  <c r="R26" i="1"/>
  <c r="S26" i="1" s="1"/>
  <c r="T30" i="1"/>
  <c r="U30" i="1" s="1"/>
  <c r="R30" i="1"/>
  <c r="S30" i="1" s="1"/>
  <c r="T169" i="1"/>
  <c r="U169" i="1" s="1"/>
  <c r="R169" i="1"/>
  <c r="S169" i="1" s="1"/>
  <c r="T14" i="1"/>
  <c r="R14" i="1"/>
  <c r="S14" i="1" s="1"/>
  <c r="T94" i="1"/>
  <c r="U94" i="1" s="1"/>
  <c r="R94" i="1"/>
  <c r="S94" i="1" s="1"/>
  <c r="T17" i="1"/>
  <c r="R17" i="1"/>
  <c r="S17" i="1" s="1"/>
  <c r="T148" i="1"/>
  <c r="U148" i="1" s="1"/>
  <c r="R148" i="1"/>
  <c r="S148" i="1" s="1"/>
  <c r="T140" i="1"/>
  <c r="U140" i="1" s="1"/>
  <c r="R140" i="1"/>
  <c r="S140" i="1" s="1"/>
  <c r="T34" i="1"/>
  <c r="R34" i="1"/>
  <c r="S34" i="1" s="1"/>
  <c r="T138" i="1"/>
  <c r="U138" i="1" s="1"/>
  <c r="R138" i="1"/>
  <c r="S138" i="1" s="1"/>
  <c r="T141" i="1"/>
  <c r="U141" i="1" s="1"/>
  <c r="R141" i="1"/>
  <c r="S141" i="1" s="1"/>
  <c r="T128" i="1"/>
  <c r="U128" i="1" s="1"/>
  <c r="R128" i="1"/>
  <c r="S128" i="1" s="1"/>
  <c r="T156" i="1"/>
  <c r="U156" i="1" s="1"/>
  <c r="R156" i="1"/>
  <c r="S156" i="1" s="1"/>
  <c r="T105" i="1"/>
  <c r="U105" i="1" s="1"/>
  <c r="R105" i="1"/>
  <c r="S105" i="1" s="1"/>
  <c r="T61" i="1"/>
  <c r="U61" i="1" s="1"/>
  <c r="R61" i="1"/>
  <c r="S61" i="1" s="1"/>
  <c r="T171" i="1"/>
  <c r="U171" i="1" s="1"/>
  <c r="R171" i="1"/>
  <c r="S171" i="1" s="1"/>
  <c r="T104" i="1"/>
  <c r="U104" i="1" s="1"/>
  <c r="R104" i="1"/>
  <c r="S104" i="1" s="1"/>
  <c r="T35" i="1"/>
  <c r="R35" i="1"/>
  <c r="S35" i="1" s="1"/>
  <c r="T183" i="1"/>
  <c r="U183" i="1" s="1"/>
  <c r="R183" i="1"/>
  <c r="S183" i="1" s="1"/>
  <c r="T48" i="1"/>
  <c r="R48" i="1"/>
  <c r="S48" i="1" s="1"/>
  <c r="T69" i="1"/>
  <c r="U69" i="1" s="1"/>
  <c r="R69" i="1"/>
  <c r="S69" i="1" s="1"/>
  <c r="T87" i="1"/>
  <c r="U87" i="1" s="1"/>
  <c r="R87" i="1"/>
  <c r="S87" i="1" s="1"/>
  <c r="T185" i="1"/>
  <c r="U185" i="1" s="1"/>
  <c r="R185" i="1"/>
  <c r="S185" i="1" s="1"/>
  <c r="T132" i="1"/>
  <c r="U132" i="1" s="1"/>
  <c r="R132" i="1"/>
  <c r="S132" i="1" s="1"/>
  <c r="T99" i="1"/>
  <c r="U99" i="1" s="1"/>
  <c r="R99" i="1"/>
  <c r="S99" i="1" s="1"/>
  <c r="T159" i="1"/>
  <c r="U159" i="1" s="1"/>
  <c r="R159" i="1"/>
  <c r="S159" i="1" s="1"/>
  <c r="T158" i="1"/>
  <c r="U158" i="1" s="1"/>
  <c r="R158" i="1"/>
  <c r="S158" i="1" s="1"/>
  <c r="T82" i="1"/>
  <c r="U82" i="1" s="1"/>
  <c r="R82" i="1"/>
  <c r="S82" i="1" s="1"/>
  <c r="T174" i="1"/>
  <c r="U174" i="1" s="1"/>
  <c r="R174" i="1"/>
  <c r="S174" i="1" s="1"/>
  <c r="T166" i="1"/>
  <c r="U166" i="1" s="1"/>
  <c r="R166" i="1"/>
  <c r="S166" i="1" s="1"/>
  <c r="T50" i="1"/>
  <c r="U50" i="1" s="1"/>
  <c r="R50" i="1"/>
  <c r="S50" i="1" s="1"/>
  <c r="T10" i="1"/>
  <c r="R10" i="1"/>
  <c r="S10" i="1" s="1"/>
  <c r="T41" i="1"/>
  <c r="R41" i="1"/>
  <c r="S41" i="1" s="1"/>
  <c r="T33" i="1"/>
  <c r="R33" i="1"/>
  <c r="S33" i="1" s="1"/>
  <c r="T129" i="1"/>
  <c r="U129" i="1" s="1"/>
  <c r="R129" i="1"/>
  <c r="S129" i="1" s="1"/>
  <c r="T98" i="1"/>
  <c r="U98" i="1" s="1"/>
  <c r="R98" i="1"/>
  <c r="S98" i="1" s="1"/>
  <c r="T187" i="1"/>
  <c r="U187" i="1" s="1"/>
  <c r="R187" i="1"/>
  <c r="S187" i="1" s="1"/>
  <c r="T54" i="1"/>
  <c r="U54" i="1" s="1"/>
  <c r="R54" i="1"/>
  <c r="S54" i="1" s="1"/>
  <c r="T173" i="1"/>
  <c r="U173" i="1" s="1"/>
  <c r="R173" i="1"/>
  <c r="S173" i="1" s="1"/>
  <c r="T79" i="1"/>
  <c r="U79" i="1" s="1"/>
  <c r="R79" i="1"/>
  <c r="S79" i="1" s="1"/>
  <c r="T19" i="1"/>
  <c r="R19" i="1"/>
  <c r="S19" i="1" s="1"/>
  <c r="T120" i="1"/>
  <c r="U120" i="1" s="1"/>
  <c r="R120" i="1"/>
  <c r="S120" i="1" s="1"/>
  <c r="T163" i="1"/>
  <c r="U163" i="1" s="1"/>
  <c r="R163" i="1"/>
  <c r="S163" i="1" s="1"/>
  <c r="T92" i="1"/>
  <c r="U92" i="1" s="1"/>
  <c r="R92" i="1"/>
  <c r="S92" i="1" s="1"/>
  <c r="T135" i="1"/>
  <c r="U135" i="1" s="1"/>
  <c r="R135" i="1"/>
  <c r="S135" i="1" s="1"/>
  <c r="T179" i="1"/>
  <c r="U179" i="1" s="1"/>
  <c r="R179" i="1"/>
  <c r="S179" i="1" s="1"/>
  <c r="T175" i="1"/>
  <c r="U175" i="1" s="1"/>
  <c r="R175" i="1"/>
  <c r="S175" i="1" s="1"/>
  <c r="T177" i="1"/>
  <c r="U177" i="1" s="1"/>
  <c r="R177" i="1"/>
  <c r="S177" i="1" s="1"/>
  <c r="T84" i="1"/>
  <c r="U84" i="1" s="1"/>
  <c r="R84" i="1"/>
  <c r="S84" i="1" s="1"/>
  <c r="T113" i="1"/>
  <c r="U113" i="1" s="1"/>
  <c r="R113" i="1"/>
  <c r="S113" i="1" s="1"/>
  <c r="T88" i="1"/>
  <c r="U88" i="1" s="1"/>
  <c r="R88" i="1"/>
  <c r="S88" i="1" s="1"/>
  <c r="T28" i="1"/>
  <c r="R28" i="1"/>
  <c r="S28" i="1" s="1"/>
  <c r="T75" i="1"/>
  <c r="R75" i="1"/>
  <c r="S75" i="1" s="1"/>
  <c r="T2" i="1"/>
  <c r="R2" i="1"/>
  <c r="S2" i="1" s="1"/>
  <c r="T117" i="1"/>
  <c r="U117" i="1" s="1"/>
  <c r="R117" i="1"/>
  <c r="S117" i="1" s="1"/>
  <c r="T161" i="1"/>
  <c r="U161" i="1" s="1"/>
  <c r="R161" i="1"/>
  <c r="S161" i="1" s="1"/>
  <c r="T162" i="1"/>
  <c r="U162" i="1" s="1"/>
  <c r="R162" i="1"/>
  <c r="S162" i="1" s="1"/>
  <c r="T13" i="1"/>
  <c r="R13" i="1"/>
  <c r="S13" i="1" s="1"/>
  <c r="T91" i="1"/>
  <c r="U91" i="1" s="1"/>
  <c r="R91" i="1"/>
  <c r="S91" i="1" s="1"/>
  <c r="T55" i="1"/>
  <c r="R55" i="1"/>
  <c r="S55" i="1" s="1"/>
  <c r="T178" i="1"/>
  <c r="U178" i="1" s="1"/>
  <c r="R178" i="1"/>
  <c r="S178" i="1" s="1"/>
  <c r="T6" i="1"/>
  <c r="R6" i="1"/>
  <c r="S6" i="1" s="1"/>
  <c r="T95" i="1"/>
  <c r="U95" i="1" s="1"/>
  <c r="R95" i="1"/>
  <c r="S95" i="1" s="1"/>
  <c r="T152" i="1"/>
  <c r="U152" i="1" s="1"/>
  <c r="R152" i="1"/>
  <c r="S152" i="1" s="1"/>
  <c r="T144" i="1"/>
  <c r="U144" i="1" s="1"/>
  <c r="R144" i="1"/>
  <c r="S144" i="1" s="1"/>
  <c r="T134" i="1"/>
  <c r="U134" i="1" s="1"/>
  <c r="R134" i="1"/>
  <c r="S134" i="1" s="1"/>
  <c r="T7" i="1"/>
  <c r="R7" i="1"/>
  <c r="S7" i="1" s="1"/>
  <c r="T188" i="1"/>
  <c r="U188" i="1" s="1"/>
  <c r="R188" i="1"/>
  <c r="S188" i="1" s="1"/>
  <c r="T136" i="1"/>
  <c r="U136" i="1" s="1"/>
  <c r="R136" i="1"/>
  <c r="S136" i="1" s="1"/>
  <c r="T89" i="1"/>
  <c r="U89" i="1" s="1"/>
  <c r="R89" i="1"/>
  <c r="S89" i="1" s="1"/>
  <c r="T12" i="1"/>
  <c r="R12" i="1"/>
  <c r="S12" i="1" s="1"/>
  <c r="T151" i="1"/>
  <c r="U151" i="1" s="1"/>
  <c r="R151" i="1"/>
  <c r="S151" i="1" s="1"/>
  <c r="T46" i="1"/>
  <c r="U46" i="1" s="1"/>
  <c r="R46" i="1"/>
  <c r="S46" i="1" s="1"/>
  <c r="T45" i="1"/>
  <c r="R45" i="1"/>
  <c r="S45" i="1" s="1"/>
  <c r="T150" i="1"/>
  <c r="U150" i="1" s="1"/>
  <c r="R150" i="1"/>
  <c r="S150" i="1" s="1"/>
  <c r="T90" i="1"/>
  <c r="U90" i="1" s="1"/>
  <c r="R90" i="1"/>
  <c r="S90" i="1" s="1"/>
  <c r="T124" i="1"/>
  <c r="U124" i="1" s="1"/>
  <c r="R124" i="1"/>
  <c r="S124" i="1" s="1"/>
  <c r="T8" i="1"/>
  <c r="R8" i="1"/>
  <c r="S8" i="1" s="1"/>
  <c r="T80" i="1"/>
  <c r="U80" i="1" s="1"/>
  <c r="R80" i="1"/>
  <c r="S80" i="1" s="1"/>
  <c r="T56" i="1"/>
  <c r="U56" i="1" s="1"/>
  <c r="R56" i="1"/>
  <c r="S56" i="1" s="1"/>
  <c r="T155" i="1"/>
  <c r="U155" i="1" s="1"/>
  <c r="R155" i="1"/>
  <c r="S155" i="1" s="1"/>
  <c r="T73" i="1"/>
  <c r="U73" i="1" s="1"/>
  <c r="R73" i="1"/>
  <c r="S73" i="1" s="1"/>
  <c r="T157" i="1"/>
  <c r="U157" i="1" s="1"/>
  <c r="R157" i="1"/>
  <c r="S157" i="1" s="1"/>
  <c r="T107" i="1"/>
  <c r="U107" i="1" s="1"/>
  <c r="R107" i="1"/>
  <c r="S107" i="1" s="1"/>
  <c r="T85" i="1"/>
  <c r="U85" i="1" s="1"/>
  <c r="R85" i="1"/>
  <c r="S85" i="1" s="1"/>
  <c r="T147" i="1"/>
  <c r="U147" i="1" s="1"/>
  <c r="R147" i="1"/>
  <c r="S147" i="1" s="1"/>
  <c r="T60" i="1"/>
  <c r="U60" i="1" s="1"/>
  <c r="R60" i="1"/>
  <c r="S60" i="1" s="1"/>
  <c r="T27" i="1"/>
  <c r="R27" i="1"/>
  <c r="S27" i="1" s="1"/>
  <c r="T181" i="1"/>
  <c r="U181" i="1" s="1"/>
  <c r="R181" i="1"/>
  <c r="S181" i="1" s="1"/>
  <c r="T64" i="1"/>
  <c r="U64" i="1" s="1"/>
  <c r="R64" i="1"/>
  <c r="S64" i="1" s="1"/>
  <c r="T145" i="1"/>
  <c r="U145" i="1" s="1"/>
  <c r="R145" i="1"/>
  <c r="S145" i="1" s="1"/>
  <c r="T186" i="1"/>
  <c r="U186" i="1" s="1"/>
  <c r="R186" i="1"/>
  <c r="S186" i="1" s="1"/>
  <c r="T57" i="1"/>
  <c r="U57" i="1" s="1"/>
  <c r="R57" i="1"/>
  <c r="S57" i="1" s="1"/>
  <c r="T49" i="1"/>
  <c r="R49" i="1"/>
  <c r="S49" i="1" s="1"/>
  <c r="T133" i="1"/>
  <c r="U133" i="1" s="1"/>
  <c r="R133" i="1"/>
  <c r="S133" i="1" s="1"/>
  <c r="T142" i="1"/>
  <c r="U142" i="1" s="1"/>
  <c r="R142" i="1"/>
  <c r="S142" i="1" s="1"/>
  <c r="T32" i="1"/>
  <c r="R32" i="1"/>
  <c r="S32" i="1" s="1"/>
  <c r="T121" i="1"/>
  <c r="U121" i="1" s="1"/>
  <c r="R121" i="1"/>
  <c r="S121" i="1" s="1"/>
  <c r="T20" i="1"/>
  <c r="R20" i="1"/>
  <c r="S20" i="1" s="1"/>
  <c r="T72" i="1"/>
  <c r="U72" i="1" s="1"/>
  <c r="R72" i="1"/>
  <c r="S72" i="1" s="1"/>
  <c r="T68" i="1"/>
  <c r="U68" i="1" s="1"/>
  <c r="R68" i="1"/>
  <c r="S68" i="1" s="1"/>
  <c r="T77" i="1"/>
  <c r="U77" i="1" s="1"/>
  <c r="R77" i="1"/>
  <c r="S77" i="1" s="1"/>
  <c r="T96" i="1"/>
  <c r="U96" i="1" s="1"/>
  <c r="R96" i="1"/>
  <c r="S96" i="1" s="1"/>
  <c r="T168" i="1"/>
  <c r="U168" i="1" s="1"/>
  <c r="R168" i="1"/>
  <c r="S168" i="1" s="1"/>
  <c r="T139" i="1"/>
  <c r="U139" i="1" s="1"/>
  <c r="R139" i="1"/>
  <c r="S139" i="1" s="1"/>
  <c r="T93" i="1"/>
  <c r="U93" i="1" s="1"/>
  <c r="R93" i="1"/>
  <c r="S93" i="1" s="1"/>
  <c r="T102" i="1"/>
  <c r="U102" i="1" s="1"/>
  <c r="R102" i="1"/>
  <c r="S102" i="1" s="1"/>
  <c r="T25" i="1"/>
  <c r="R25" i="1"/>
  <c r="S25" i="1" s="1"/>
  <c r="T130" i="1"/>
  <c r="U130" i="1" s="1"/>
  <c r="R130" i="1"/>
  <c r="S130" i="1" s="1"/>
  <c r="T86" i="1"/>
  <c r="U86" i="1" s="1"/>
  <c r="R86" i="1"/>
  <c r="S86" i="1" s="1"/>
  <c r="T5" i="1"/>
  <c r="R5" i="1"/>
  <c r="S5" i="1" s="1"/>
  <c r="T51" i="1"/>
  <c r="U51" i="1" s="1"/>
  <c r="R51" i="1"/>
  <c r="S51" i="1" s="1"/>
  <c r="T154" i="1"/>
  <c r="U154" i="1" s="1"/>
  <c r="R154" i="1"/>
  <c r="S154" i="1" s="1"/>
  <c r="T180" i="1"/>
  <c r="U180" i="1" s="1"/>
  <c r="R180" i="1"/>
  <c r="S180" i="1" s="1"/>
  <c r="T170" i="1"/>
  <c r="U170" i="1" s="1"/>
  <c r="R170" i="1"/>
  <c r="S170" i="1" s="1"/>
  <c r="T122" i="1"/>
  <c r="U122" i="1" s="1"/>
  <c r="R122" i="1"/>
  <c r="S122" i="1" s="1"/>
  <c r="T123" i="1"/>
  <c r="U123" i="1" s="1"/>
  <c r="R123" i="1"/>
  <c r="S123" i="1" s="1"/>
  <c r="T83" i="1"/>
  <c r="U83" i="1" s="1"/>
  <c r="R83" i="1"/>
  <c r="S83" i="1" s="1"/>
  <c r="T125" i="1"/>
  <c r="U125" i="1" s="1"/>
  <c r="R125" i="1"/>
  <c r="S125" i="1" s="1"/>
  <c r="T114" i="1"/>
  <c r="U114" i="1" s="1"/>
  <c r="R114" i="1"/>
  <c r="S114" i="1" s="1"/>
  <c r="T116" i="1"/>
  <c r="U116" i="1" s="1"/>
  <c r="R116" i="1"/>
  <c r="S116" i="1" s="1"/>
  <c r="T182" i="1"/>
  <c r="U182" i="1" s="1"/>
  <c r="R182" i="1"/>
  <c r="S182" i="1" s="1"/>
  <c r="T78" i="1"/>
  <c r="U78" i="1" s="1"/>
  <c r="R78" i="1"/>
  <c r="S78" i="1" s="1"/>
  <c r="W42" i="1" l="1"/>
</calcChain>
</file>

<file path=xl/sharedStrings.xml><?xml version="1.0" encoding="utf-8"?>
<sst xmlns="http://schemas.openxmlformats.org/spreadsheetml/2006/main" count="1585" uniqueCount="426">
  <si>
    <t>Symbol</t>
  </si>
  <si>
    <t>Expiry</t>
  </si>
  <si>
    <t>Option Type</t>
  </si>
  <si>
    <t>Strike Price</t>
  </si>
  <si>
    <t>Open</t>
  </si>
  <si>
    <t>High</t>
  </si>
  <si>
    <t>Low</t>
  </si>
  <si>
    <t>Close</t>
  </si>
  <si>
    <t>Last</t>
  </si>
  <si>
    <t>Settle Price</t>
  </si>
  <si>
    <t>Number of Contracts</t>
  </si>
  <si>
    <t>Turnover</t>
  </si>
  <si>
    <t>Premium Turnover</t>
  </si>
  <si>
    <t>Open Interest</t>
  </si>
  <si>
    <t>Change in OI</t>
  </si>
  <si>
    <t>Underlying</t>
  </si>
  <si>
    <t>AARTIIND</t>
  </si>
  <si>
    <t>ABB</t>
  </si>
  <si>
    <t>ABBOTINDIA</t>
  </si>
  <si>
    <t>ACC</t>
  </si>
  <si>
    <t>ADANIENT</t>
  </si>
  <si>
    <t>ADANIPORTS</t>
  </si>
  <si>
    <t>ABCAPITAL</t>
  </si>
  <si>
    <t>ABFRL</t>
  </si>
  <si>
    <t>ALKEM</t>
  </si>
  <si>
    <t>AMARAJABAT</t>
  </si>
  <si>
    <t>AMBUJACEM</t>
  </si>
  <si>
    <t>APOLLOHOSP</t>
  </si>
  <si>
    <t>APOLLOTYRE</t>
  </si>
  <si>
    <t>ASHOKLEY</t>
  </si>
  <si>
    <t>ASIANPAINT</t>
  </si>
  <si>
    <t>ASTRAL</t>
  </si>
  <si>
    <t>ATUL</t>
  </si>
  <si>
    <t>AUBANK</t>
  </si>
  <si>
    <t>AUROPHARMA</t>
  </si>
  <si>
    <t>AXISBANK</t>
  </si>
  <si>
    <t>BAJAJ-AUTO</t>
  </si>
  <si>
    <t>BAJFINANCE</t>
  </si>
  <si>
    <t>BAJAJFINSV</t>
  </si>
  <si>
    <t>BALKRISIND</t>
  </si>
  <si>
    <t>BALRAMCHIN</t>
  </si>
  <si>
    <t>BANDHANBNK</t>
  </si>
  <si>
    <t>BANKBARODA</t>
  </si>
  <si>
    <t>BATAINDIA</t>
  </si>
  <si>
    <t>BERGEPAINT</t>
  </si>
  <si>
    <t>BEL</t>
  </si>
  <si>
    <t>BHARATFORG</t>
  </si>
  <si>
    <t>BPCL</t>
  </si>
  <si>
    <t>BHARTIARTL</t>
  </si>
  <si>
    <t>BHEL</t>
  </si>
  <si>
    <t>BIOCON</t>
  </si>
  <si>
    <t>BSOFT</t>
  </si>
  <si>
    <t>BOSCHLTD</t>
  </si>
  <si>
    <t>BRITANNIA</t>
  </si>
  <si>
    <t>CANFINHOME</t>
  </si>
  <si>
    <t>CANBK</t>
  </si>
  <si>
    <t>CHAMBLFERT</t>
  </si>
  <si>
    <t>CHOLAFIN</t>
  </si>
  <si>
    <t>CIPLA</t>
  </si>
  <si>
    <t>CUB</t>
  </si>
  <si>
    <t>COALINDIA</t>
  </si>
  <si>
    <t>COFORGE</t>
  </si>
  <si>
    <t>COLPAL</t>
  </si>
  <si>
    <t>CONCOR</t>
  </si>
  <si>
    <t>COROMANDEL</t>
  </si>
  <si>
    <t>CROMPTON</t>
  </si>
  <si>
    <t>CUMMINSIND</t>
  </si>
  <si>
    <t>DABUR</t>
  </si>
  <si>
    <t>DALBHARAT</t>
  </si>
  <si>
    <t>DEEPAKNTR</t>
  </si>
  <si>
    <t>DELTACORP</t>
  </si>
  <si>
    <t>DIVISLAB</t>
  </si>
  <si>
    <t>DIXON</t>
  </si>
  <si>
    <t>DLF</t>
  </si>
  <si>
    <t>LALPATHLAB</t>
  </si>
  <si>
    <t>DRREDDY</t>
  </si>
  <si>
    <t>EICHERMOT</t>
  </si>
  <si>
    <t>ESCORTS</t>
  </si>
  <si>
    <t>EXIDEIND</t>
  </si>
  <si>
    <t>FEDERALBNK</t>
  </si>
  <si>
    <t>GAIL</t>
  </si>
  <si>
    <t>GLENMARK</t>
  </si>
  <si>
    <t>GMRINFRA</t>
  </si>
  <si>
    <t>GODREJCP</t>
  </si>
  <si>
    <t>GODREJPROP</t>
  </si>
  <si>
    <t>GRANULES</t>
  </si>
  <si>
    <t>GRASIM</t>
  </si>
  <si>
    <t>GNFC</t>
  </si>
  <si>
    <t>GUJGASLTD</t>
  </si>
  <si>
    <t>GSPL</t>
  </si>
  <si>
    <t>HAVELLS</t>
  </si>
  <si>
    <t>HCLTECH</t>
  </si>
  <si>
    <t>HDFCBANK</t>
  </si>
  <si>
    <t>HDFCLIFE</t>
  </si>
  <si>
    <t>HDFC</t>
  </si>
  <si>
    <t>HEROMOTOCO</t>
  </si>
  <si>
    <t>HINDALCO</t>
  </si>
  <si>
    <t>HAL</t>
  </si>
  <si>
    <t>HINDCOPPER</t>
  </si>
  <si>
    <t>HINDPETRO</t>
  </si>
  <si>
    <t>HINDUNILVR</t>
  </si>
  <si>
    <t>HONAUT</t>
  </si>
  <si>
    <t>ICICIBANK</t>
  </si>
  <si>
    <t>ICICIGI</t>
  </si>
  <si>
    <t>ICICIPRULI</t>
  </si>
  <si>
    <t>IDFCFIRSTB</t>
  </si>
  <si>
    <t>IDFC</t>
  </si>
  <si>
    <t>IBULHSGFIN</t>
  </si>
  <si>
    <t>INDIAMART</t>
  </si>
  <si>
    <t>IEX</t>
  </si>
  <si>
    <t>IOC</t>
  </si>
  <si>
    <t>IRCTC</t>
  </si>
  <si>
    <t>IGL</t>
  </si>
  <si>
    <t>INDUSTOWER</t>
  </si>
  <si>
    <t>INDUSINDBK</t>
  </si>
  <si>
    <t>NAUKRI</t>
  </si>
  <si>
    <t>INFY</t>
  </si>
  <si>
    <t>INTELLECT</t>
  </si>
  <si>
    <t>INDIGO</t>
  </si>
  <si>
    <t>IPCALAB</t>
  </si>
  <si>
    <t>ITC</t>
  </si>
  <si>
    <t>JINDALSTEL</t>
  </si>
  <si>
    <t>JKCEMENT</t>
  </si>
  <si>
    <t>JSWSTEEL</t>
  </si>
  <si>
    <t>JUBLFOOD</t>
  </si>
  <si>
    <t>KOTAKBANK</t>
  </si>
  <si>
    <t>L&amp;TFH</t>
  </si>
  <si>
    <t>LTI</t>
  </si>
  <si>
    <t>LTTS</t>
  </si>
  <si>
    <t>LT</t>
  </si>
  <si>
    <t>LAURUSLABS</t>
  </si>
  <si>
    <t>LICHSGFIN</t>
  </si>
  <si>
    <t>LUPIN</t>
  </si>
  <si>
    <t>MGL</t>
  </si>
  <si>
    <t>M&amp;M</t>
  </si>
  <si>
    <t>MANAPPURAM</t>
  </si>
  <si>
    <t>MARICO</t>
  </si>
  <si>
    <t>MARUTI</t>
  </si>
  <si>
    <t>MFSL</t>
  </si>
  <si>
    <t>METROPOLIS</t>
  </si>
  <si>
    <t>MINDTREE</t>
  </si>
  <si>
    <t>MPHASIS</t>
  </si>
  <si>
    <t>MRF</t>
  </si>
  <si>
    <t>MCX</t>
  </si>
  <si>
    <t>NATIONALUM</t>
  </si>
  <si>
    <t>NAVINFLUOR</t>
  </si>
  <si>
    <t>NESTLEIND</t>
  </si>
  <si>
    <t>NMDC</t>
  </si>
  <si>
    <t>NTPC</t>
  </si>
  <si>
    <t>OBEROIRLTY</t>
  </si>
  <si>
    <t>ONGC</t>
  </si>
  <si>
    <t>OFSS</t>
  </si>
  <si>
    <t>PAGEIND</t>
  </si>
  <si>
    <t>PERSISTENT</t>
  </si>
  <si>
    <t>PETRONET</t>
  </si>
  <si>
    <t>PIIND</t>
  </si>
  <si>
    <t>PIDILITIND</t>
  </si>
  <si>
    <t>PEL</t>
  </si>
  <si>
    <t>POLYCAB</t>
  </si>
  <si>
    <t>PFC</t>
  </si>
  <si>
    <t>POWERGRID</t>
  </si>
  <si>
    <t>PNB</t>
  </si>
  <si>
    <t>RAIN</t>
  </si>
  <si>
    <t>RBLBANK</t>
  </si>
  <si>
    <t>RECLTD</t>
  </si>
  <si>
    <t>RELIANCE</t>
  </si>
  <si>
    <t>MOTHERSON</t>
  </si>
  <si>
    <t>SBILIFE</t>
  </si>
  <si>
    <t>SHREECEM</t>
  </si>
  <si>
    <t>SRTRANSFIN</t>
  </si>
  <si>
    <t>SIEMENS</t>
  </si>
  <si>
    <t>SRF</t>
  </si>
  <si>
    <t>SBIN</t>
  </si>
  <si>
    <t>SAIL</t>
  </si>
  <si>
    <t>SUNPHARMA</t>
  </si>
  <si>
    <t>SUNTV</t>
  </si>
  <si>
    <t>SYNGENE</t>
  </si>
  <si>
    <t>TATACHEM</t>
  </si>
  <si>
    <t>TATACOMM</t>
  </si>
  <si>
    <t>TCS</t>
  </si>
  <si>
    <t>TATACONSUM</t>
  </si>
  <si>
    <t>TATAMOTORS</t>
  </si>
  <si>
    <t>TATAPOWER</t>
  </si>
  <si>
    <t>TATASTEEL</t>
  </si>
  <si>
    <t>TECHM</t>
  </si>
  <si>
    <t>INDIACEM</t>
  </si>
  <si>
    <t>INDHOTEL</t>
  </si>
  <si>
    <t>RAMCOCEM</t>
  </si>
  <si>
    <t>TITAN</t>
  </si>
  <si>
    <t>TORNTPHARM</t>
  </si>
  <si>
    <t>TORNTPOWER</t>
  </si>
  <si>
    <t>TRENT</t>
  </si>
  <si>
    <t>TVSMOTOR</t>
  </si>
  <si>
    <t>ULTRACEMCO</t>
  </si>
  <si>
    <t>UBL</t>
  </si>
  <si>
    <t>MCDOWELL-N</t>
  </si>
  <si>
    <t>UPL</t>
  </si>
  <si>
    <t>VEDL</t>
  </si>
  <si>
    <t>IDEA</t>
  </si>
  <si>
    <t>VOLTAS</t>
  </si>
  <si>
    <t>WHIRLPOOL</t>
  </si>
  <si>
    <t>WIPRO</t>
  </si>
  <si>
    <t>ZEEL</t>
  </si>
  <si>
    <t>ZYDUSLIFE</t>
  </si>
  <si>
    <t>PE</t>
  </si>
  <si>
    <t>CE</t>
  </si>
  <si>
    <t>Name</t>
  </si>
  <si>
    <t>Lot_Size</t>
  </si>
  <si>
    <t>Strike_Price</t>
  </si>
  <si>
    <t>Tick_Size</t>
  </si>
  <si>
    <t>Last_Close</t>
  </si>
  <si>
    <t>AARTI INDUSTRIES LTD</t>
  </si>
  <si>
    <t>ABB INDIA LIMITED</t>
  </si>
  <si>
    <t>ABBOTT INDIA LIMITED</t>
  </si>
  <si>
    <t>ACC LIMITED</t>
  </si>
  <si>
    <t>ADANI ENTERPRISES LIMITED</t>
  </si>
  <si>
    <t>ADANI PORTS &amp; SEZ LTD</t>
  </si>
  <si>
    <t>ADITYA BIRLA CAPITAL LTD.</t>
  </si>
  <si>
    <t>ADITYA BIRLA FASHION &amp; RETAIL LTD</t>
  </si>
  <si>
    <t>ALKEM LABORATORIES LTD.</t>
  </si>
  <si>
    <t>AMARA RAJA BATTERIES LTD.</t>
  </si>
  <si>
    <t>AMBUJA CEMENTS LTD</t>
  </si>
  <si>
    <t>APOLLO HOSPITALS enterprise LTD</t>
  </si>
  <si>
    <t>APOLLO TYRES LTD</t>
  </si>
  <si>
    <t>ASHOK LEYLAND LTD</t>
  </si>
  <si>
    <t>ASIAN PAINTS LIMITED</t>
  </si>
  <si>
    <t>astral-poly-technik-ltd</t>
  </si>
  <si>
    <t>ATUL LTD</t>
  </si>
  <si>
    <t>AU SMALL FINANCE BANK LTD</t>
  </si>
  <si>
    <t>AUROBINDO PHARMA LTD</t>
  </si>
  <si>
    <t>AXIS BANK LIMITED</t>
  </si>
  <si>
    <t>BAJAJ AUTO LIMITED</t>
  </si>
  <si>
    <t>BAJAJ FINANCE LIMITED</t>
  </si>
  <si>
    <t>BAJAJ FINSERV LTD.</t>
  </si>
  <si>
    <t>BALKRISHNA INDustries LTD</t>
  </si>
  <si>
    <t>BALRAMPUR CHINI MILLS LTD</t>
  </si>
  <si>
    <t>BANDHAN BANK LIMITED</t>
  </si>
  <si>
    <t>BANK OF BARODA</t>
  </si>
  <si>
    <t>BATA INDIA LTD</t>
  </si>
  <si>
    <t>BERGER PAINTS INDIA LTD</t>
  </si>
  <si>
    <t>BHARAT ELECTRONICS LTD</t>
  </si>
  <si>
    <t>BHARAT FORGE LTD</t>
  </si>
  <si>
    <t>BHARAT PETROLEUM CORP LT</t>
  </si>
  <si>
    <t>BHARTI AIRTEL LIMITED</t>
  </si>
  <si>
    <t>bharat-heavy-electricals-ltd</t>
  </si>
  <si>
    <t>BIOCON LIMITED.</t>
  </si>
  <si>
    <t>kpit-technologies-ltd</t>
  </si>
  <si>
    <t>BOSCH LIMITED</t>
  </si>
  <si>
    <t>BRITANNIA INDUSTRIES LTD</t>
  </si>
  <si>
    <t>CAN FIN HOMES LTD</t>
  </si>
  <si>
    <t>CANARA BANK</t>
  </si>
  <si>
    <t>chambal-fertilisers-chemicals-ltd</t>
  </si>
  <si>
    <t>cholamandalam-investment-finance-company-ltd</t>
  </si>
  <si>
    <t>CIPLA LTD</t>
  </si>
  <si>
    <t>CITY UNION BANK LTD</t>
  </si>
  <si>
    <t>COAL INDIA LTD</t>
  </si>
  <si>
    <t>niit-technologies-ltd</t>
  </si>
  <si>
    <t>colgatepalmolive-india-ltd</t>
  </si>
  <si>
    <t>container-corporation-of-india-ltd</t>
  </si>
  <si>
    <t>coromandel-international-ltd</t>
  </si>
  <si>
    <t>crompton-greaves-consumer-electricals-ltd</t>
  </si>
  <si>
    <t>CUMMINS INDIA LTD</t>
  </si>
  <si>
    <t>DABUR INDIA LTD</t>
  </si>
  <si>
    <t>odisha-cement-ltd</t>
  </si>
  <si>
    <t>DEEPAK NITRITE LTD</t>
  </si>
  <si>
    <t>delta-corp-ltd</t>
  </si>
  <si>
    <t>DIVIS LABORATORIES LTD</t>
  </si>
  <si>
    <t>DIXON technologies (INDIA) LTD</t>
  </si>
  <si>
    <t>DLF LIMITED</t>
  </si>
  <si>
    <t>DR. LAL PATHLABS LTD.</t>
  </si>
  <si>
    <t>DR. REDDYS LABORATORIES ltd</t>
  </si>
  <si>
    <t>EICHER MOTORS LTD</t>
  </si>
  <si>
    <t>ESCORTS LTD</t>
  </si>
  <si>
    <t>EXIDE INDUSTRIES LTD</t>
  </si>
  <si>
    <t>the FEDERAL BANK LTD</t>
  </si>
  <si>
    <t>FIRSTSOURCE SOLUtios LTD.</t>
  </si>
  <si>
    <t>GAIL (INDIA) LTD</t>
  </si>
  <si>
    <t>GLENMARK PHARMACEUTICALS ltd</t>
  </si>
  <si>
    <t>GMR INFRASTRUCTURE LTD.</t>
  </si>
  <si>
    <t>GODREJ CONSUMER PRODUCTS ltd</t>
  </si>
  <si>
    <t>GODREJ PROPERTIES LTD</t>
  </si>
  <si>
    <t>GRANULES INDIA LIMITED</t>
  </si>
  <si>
    <t>GRASIM INDUSTRIES LTD</t>
  </si>
  <si>
    <t>gujarat-narmada-valley-fertilizers-chemicals-ltd</t>
  </si>
  <si>
    <t>GUJARAT GAS LIMITED</t>
  </si>
  <si>
    <t>gujarat-state-petronet-ltd</t>
  </si>
  <si>
    <t>HAVELLS INDIA LIMITED</t>
  </si>
  <si>
    <t>HCL TECHNOLOGIES LTD</t>
  </si>
  <si>
    <t>HDFC BANK LTD</t>
  </si>
  <si>
    <t>hdfc-standard-life-insurance-co-ltd</t>
  </si>
  <si>
    <t>housing-development-finance-corporation-ltd</t>
  </si>
  <si>
    <t>HERO MOTOCORP LIMITED</t>
  </si>
  <si>
    <t>HINDALCO INDUSTRIES LTD</t>
  </si>
  <si>
    <t>HINDUSTAN AERONAUTICS LTD</t>
  </si>
  <si>
    <t>HINDUSTAN COPPER LTD</t>
  </si>
  <si>
    <t>HINDUSTAN PETROLEUM CORP ltd</t>
  </si>
  <si>
    <t>HINDUSTAN UNILEVER LTD.</t>
  </si>
  <si>
    <t>HONEYWELL AUTOMATION IND ltd</t>
  </si>
  <si>
    <t>ICICI BANK LTD.</t>
  </si>
  <si>
    <t>icici-lombard-general-insurance-co-ltd</t>
  </si>
  <si>
    <t>icici-prudential-life-insurance-company-ltd</t>
  </si>
  <si>
    <t>IDFC BANK LIMITED</t>
  </si>
  <si>
    <t>IDFC LIMITED</t>
  </si>
  <si>
    <t>indiabulls-housing-finance-ltd</t>
  </si>
  <si>
    <t>INDIAMART INTERMESH LTD</t>
  </si>
  <si>
    <t>INDIAN ENERGY exchange LTD</t>
  </si>
  <si>
    <t>INDIAN OIL CORP LTD</t>
  </si>
  <si>
    <t>indian-railway-catering-tourism-corpn-ltd</t>
  </si>
  <si>
    <t>INDRAPRASTHA GAS LTD</t>
  </si>
  <si>
    <t>bharti-infratel-ltd</t>
  </si>
  <si>
    <t>INDUSIND BANK LIMITED</t>
  </si>
  <si>
    <t>INFO EDGE india LTD</t>
  </si>
  <si>
    <t>INFOSYS LIMITED</t>
  </si>
  <si>
    <t>INTELLECT DESIGN ARENA ltd</t>
  </si>
  <si>
    <t>INTERGLOBE AVIATION LTD</t>
  </si>
  <si>
    <t>IPCA LABORATORIES LTD</t>
  </si>
  <si>
    <t>ITC LTD</t>
  </si>
  <si>
    <t>JINDAL STEEL POWER LTD</t>
  </si>
  <si>
    <t>JK CEMENT LIMITED</t>
  </si>
  <si>
    <t>JSW STEEL LIMITED</t>
  </si>
  <si>
    <t>JUBILANT FOODWORKS LTD</t>
  </si>
  <si>
    <t>KOTAK MAHINDRA BANK LTD</t>
  </si>
  <si>
    <t>LT FINANCE HOLDINGS LTD</t>
  </si>
  <si>
    <t>LARSEN TOUBRO INFOTECH LIMITED</t>
  </si>
  <si>
    <t>LT TECHNOLOGY SERvices LTD.</t>
  </si>
  <si>
    <t>LARSEN TOUBRO LTD.</t>
  </si>
  <si>
    <t>LAURUS LABS LIMITED</t>
  </si>
  <si>
    <t>LIC HOUSING FINANCE LTD</t>
  </si>
  <si>
    <t>LUPIN LIMITED</t>
  </si>
  <si>
    <t>mahindra-mahindra-financial-services-ltd</t>
  </si>
  <si>
    <t>MAHANAGAR GAS LTD.</t>
  </si>
  <si>
    <t>MAHINDRA MAHINDRA LTD</t>
  </si>
  <si>
    <t>MANAPPURAM FINANCE LTD</t>
  </si>
  <si>
    <t>MARICO LIMITED</t>
  </si>
  <si>
    <t>MARUTI SUZUKI INDIA LTD.</t>
  </si>
  <si>
    <t>MAX FINANCIAL SERV LTD</t>
  </si>
  <si>
    <t>METROPOLIS HEALTHCARE LTD</t>
  </si>
  <si>
    <t>MINDTREE LIMITED</t>
  </si>
  <si>
    <t>MPHASIS LIMITED</t>
  </si>
  <si>
    <t>MRF LTD</t>
  </si>
  <si>
    <t>MULTI COMMODITY EXCHANGE of-india-ltd</t>
  </si>
  <si>
    <t>NATIONAL ALUMINIUM CO LTD</t>
  </si>
  <si>
    <t>navin-fluorine-international-ltd</t>
  </si>
  <si>
    <t>NBCC (INDIA) LIMITED</t>
  </si>
  <si>
    <t>NESTLE INDIA LIMITED</t>
  </si>
  <si>
    <t>NIPPON L I A M LTD</t>
  </si>
  <si>
    <t>NMDC LTD.</t>
  </si>
  <si>
    <t>NTPC LTD</t>
  </si>
  <si>
    <t>OBEROI REALTY LIMITED</t>
  </si>
  <si>
    <t>OIL NATURAL GAS CORP ltd</t>
  </si>
  <si>
    <t>ORACLE FIN SERV SOFT LTD.</t>
  </si>
  <si>
    <t>PAGE INDUSTRIES LTD</t>
  </si>
  <si>
    <t>PERSISTENT SYSTEMS LTD</t>
  </si>
  <si>
    <t>PETRONET LNG LIMITED</t>
  </si>
  <si>
    <t>PI INDUSTRIES LTD</t>
  </si>
  <si>
    <t>PIDILITE INDUSTRIES LTD</t>
  </si>
  <si>
    <t>PIRAMAL ENTERPRISES LTD</t>
  </si>
  <si>
    <t>POLYCAB INDIA LIMITED</t>
  </si>
  <si>
    <t>power-finance-corporation-ltd</t>
  </si>
  <si>
    <t>power-grid-corporation-of-india-ltd</t>
  </si>
  <si>
    <t>PUNJAB NATIONAL BANK</t>
  </si>
  <si>
    <t>PVR LIMITED</t>
  </si>
  <si>
    <t>RAIN INDUSTRIES LIMITED</t>
  </si>
  <si>
    <t>RBL BANK LIMITED</t>
  </si>
  <si>
    <t>REC LIMITED</t>
  </si>
  <si>
    <t>RELIANCE INDUSTRIES LTD</t>
  </si>
  <si>
    <t>motherson-sumi-systems-ltd</t>
  </si>
  <si>
    <t>sbi-cards-payment-services-ltd</t>
  </si>
  <si>
    <t>SBI LIFE INSURANCE CO LTD</t>
  </si>
  <si>
    <t>SHREE CEMENT LIMITED</t>
  </si>
  <si>
    <t>shriram-transport-finance-company-ltd</t>
  </si>
  <si>
    <t>SIEMENS LTD</t>
  </si>
  <si>
    <t>SRF LTD</t>
  </si>
  <si>
    <t>STATE BANK OF INDIA</t>
  </si>
  <si>
    <t>STEEL AUTHORITY OF INDIA ltd</t>
  </si>
  <si>
    <t>sun-pharmaceutical-industries-ltd</t>
  </si>
  <si>
    <t>SUN TV NETWORK LIMITED</t>
  </si>
  <si>
    <t>SYNGENE INTERNATIONAL LTD</t>
  </si>
  <si>
    <t>TATA CHEMICALS LTD</t>
  </si>
  <si>
    <t>TATA COMMUNICATIONS LTD</t>
  </si>
  <si>
    <t>TATA CONSULTANCY SERV LT</t>
  </si>
  <si>
    <t>tata-global-beverages-ltd</t>
  </si>
  <si>
    <t>TATA MOTORS LIMITED</t>
  </si>
  <si>
    <t>TATA POWER CO LTD</t>
  </si>
  <si>
    <t>TATA STEEL LIMITED</t>
  </si>
  <si>
    <t>TECH MAHINDRA LIMITED</t>
  </si>
  <si>
    <t>THE INDIA CEMENTS LIMITED</t>
  </si>
  <si>
    <t>the-indian-hotels-company-ltd</t>
  </si>
  <si>
    <t>THE RAMCO CEMENTS LIMITED</t>
  </si>
  <si>
    <t>TITAN COMPANY LIMITED</t>
  </si>
  <si>
    <t>TORRENT PHARMACEUTICALS Ltd</t>
  </si>
  <si>
    <t>TORRENT POWER LTD</t>
  </si>
  <si>
    <t>TRENT LTD</t>
  </si>
  <si>
    <t>TVS MOTOR COMPANY LTD</t>
  </si>
  <si>
    <t>ULTRATECH CEMENT LIMITED</t>
  </si>
  <si>
    <t>UNITED BREWERIES LTD</t>
  </si>
  <si>
    <t>UNITED SPIRITS LIMITED</t>
  </si>
  <si>
    <t>UPL LIMITED</t>
  </si>
  <si>
    <t>VEDANTA LIMITED</t>
  </si>
  <si>
    <t>VODAFONE IDEA LIMITED</t>
  </si>
  <si>
    <t>VOLTAS LTD</t>
  </si>
  <si>
    <t>WHIRLPOOL OF INDIA LTD</t>
  </si>
  <si>
    <t>WIPRO LTD</t>
  </si>
  <si>
    <t>ZEE ENTERTAINMENT ENT LTD</t>
  </si>
  <si>
    <t>cadila-healthcare-ltd</t>
  </si>
  <si>
    <t>FSL</t>
  </si>
  <si>
    <t>M&amp;MFIN</t>
  </si>
  <si>
    <t>NBCC</t>
  </si>
  <si>
    <t>NAM-INDIA</t>
  </si>
  <si>
    <t>PVR</t>
  </si>
  <si>
    <t>SBICARD</t>
  </si>
  <si>
    <t>Series</t>
  </si>
  <si>
    <t>Prev Close</t>
  </si>
  <si>
    <t>VWAP</t>
  </si>
  <si>
    <t>Volume</t>
  </si>
  <si>
    <t>Trades</t>
  </si>
  <si>
    <t>Deliverable Volume</t>
  </si>
  <si>
    <t>%Deliverble</t>
  </si>
  <si>
    <t>EQ</t>
  </si>
  <si>
    <t>Price diff</t>
  </si>
  <si>
    <t>% Price diff</t>
  </si>
  <si>
    <t>% Option Primium</t>
  </si>
  <si>
    <t>Cushion</t>
  </si>
  <si>
    <t>Lot Size</t>
  </si>
  <si>
    <t>Total Premium</t>
  </si>
  <si>
    <t>Lot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</si>
</sst>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7" formatCode="&quot;₹&quot;#,##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2" xfId="0" applyFont="1" applyFill="1" applyBorder="1" applyAlignment="1">
      <alignment horizontal="center" vertical="top"/>
    </xf>
    <xf numFmtId="10" fontId="0" fillId="0" borderId="0" xfId="0" applyNumberFormat="1"/>
    <xf numFmtId="0" fontId="1" fillId="2" borderId="1" xfId="0" applyFont="1" applyFill="1" applyBorder="1" applyAlignment="1">
      <alignment horizontal="center" vertical="top"/>
    </xf>
    <xf numFmtId="0" fontId="0" fillId="2" borderId="0" xfId="0" applyFill="1"/>
    <xf numFmtId="164" fontId="0" fillId="2" borderId="0" xfId="0" applyNumberFormat="1" applyFill="1"/>
    <xf numFmtId="10" fontId="0" fillId="2" borderId="0" xfId="0" applyNumberFormat="1" applyFill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X189"/>
  <sheetViews>
    <sheetView tabSelected="1" workbookViewId="0">
      <selection activeCell="N65" sqref="N65"/>
    </sheetView>
  </sheetViews>
  <sheetFormatPr baseColWidth="10" defaultColWidth="8.83203125" defaultRowHeight="15" x14ac:dyDescent="0.2"/>
  <cols>
    <col min="2" max="2" width="12.5" bestFit="1" customWidth="1"/>
    <col min="3" max="3" width="10.1640625" bestFit="1" customWidth="1"/>
    <col min="18" max="18" width="13" bestFit="1" customWidth="1"/>
    <col min="19" max="19" width="9.6640625" bestFit="1" customWidth="1"/>
    <col min="20" max="20" width="15.1640625" bestFit="1" customWidth="1"/>
    <col min="23" max="23" width="13" bestFit="1" customWidth="1"/>
    <col min="24" max="24" width="14.1640625" customWidth="1"/>
  </cols>
  <sheetData>
    <row r="1" spans="1:24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3" t="s">
        <v>419</v>
      </c>
      <c r="S1" s="3" t="s">
        <v>420</v>
      </c>
      <c r="T1" s="3" t="s">
        <v>421</v>
      </c>
      <c r="U1" s="3" t="s">
        <v>422</v>
      </c>
      <c r="V1" s="3" t="s">
        <v>423</v>
      </c>
      <c r="W1" s="3" t="s">
        <v>424</v>
      </c>
      <c r="X1" s="3" t="s">
        <v>425</v>
      </c>
    </row>
    <row r="2" spans="1:24" hidden="1" x14ac:dyDescent="0.2">
      <c r="A2" s="1">
        <v>69</v>
      </c>
      <c r="B2" t="s">
        <v>85</v>
      </c>
      <c r="C2" s="2">
        <v>44889</v>
      </c>
      <c r="D2" t="s">
        <v>204</v>
      </c>
      <c r="E2">
        <v>355</v>
      </c>
      <c r="F2">
        <v>0</v>
      </c>
      <c r="G2">
        <v>0</v>
      </c>
      <c r="H2">
        <v>0</v>
      </c>
      <c r="I2">
        <v>58.75</v>
      </c>
      <c r="J2">
        <v>0</v>
      </c>
      <c r="K2">
        <v>12.45</v>
      </c>
      <c r="L2">
        <v>0</v>
      </c>
      <c r="M2">
        <v>0</v>
      </c>
      <c r="N2">
        <v>0</v>
      </c>
      <c r="O2">
        <v>0</v>
      </c>
      <c r="P2">
        <v>0</v>
      </c>
      <c r="Q2">
        <v>367.6</v>
      </c>
      <c r="R2">
        <f>Q2-E2</f>
        <v>12.600000000000023</v>
      </c>
      <c r="S2" s="4">
        <f>R2/Q2</f>
        <v>3.4276387377584393E-2</v>
      </c>
      <c r="T2" s="4">
        <f>I2/Q2</f>
        <v>0.15982045701849837</v>
      </c>
    </row>
    <row r="3" spans="1:24" hidden="1" x14ac:dyDescent="0.2">
      <c r="A3" s="1">
        <v>169</v>
      </c>
      <c r="B3" t="s">
        <v>185</v>
      </c>
      <c r="C3" s="2">
        <v>44889</v>
      </c>
      <c r="D3" t="s">
        <v>204</v>
      </c>
      <c r="E3">
        <v>232.5</v>
      </c>
      <c r="F3">
        <v>0</v>
      </c>
      <c r="G3">
        <v>0</v>
      </c>
      <c r="H3">
        <v>0</v>
      </c>
      <c r="I3">
        <v>34.35</v>
      </c>
      <c r="J3">
        <v>0</v>
      </c>
      <c r="K3">
        <v>13.15</v>
      </c>
      <c r="L3">
        <v>0</v>
      </c>
      <c r="M3">
        <v>0</v>
      </c>
      <c r="N3">
        <v>0</v>
      </c>
      <c r="O3">
        <v>0</v>
      </c>
      <c r="P3">
        <v>0</v>
      </c>
      <c r="Q3">
        <v>235</v>
      </c>
      <c r="R3">
        <f>Q3-E3</f>
        <v>2.5</v>
      </c>
      <c r="S3" s="4">
        <f>R3/Q3</f>
        <v>1.0638297872340425E-2</v>
      </c>
      <c r="T3" s="4">
        <f>I3/Q3</f>
        <v>0.14617021276595746</v>
      </c>
    </row>
    <row r="4" spans="1:24" hidden="1" x14ac:dyDescent="0.2">
      <c r="A4" s="1">
        <v>123</v>
      </c>
      <c r="B4" t="s">
        <v>139</v>
      </c>
      <c r="C4" s="2">
        <v>44889</v>
      </c>
      <c r="D4" t="s">
        <v>204</v>
      </c>
      <c r="E4">
        <v>1580</v>
      </c>
      <c r="F4">
        <v>0</v>
      </c>
      <c r="G4">
        <v>0</v>
      </c>
      <c r="H4">
        <v>0</v>
      </c>
      <c r="I4">
        <v>237.1</v>
      </c>
      <c r="J4">
        <v>0</v>
      </c>
      <c r="K4">
        <v>57.55</v>
      </c>
      <c r="L4">
        <v>0</v>
      </c>
      <c r="M4">
        <v>0</v>
      </c>
      <c r="N4">
        <v>0</v>
      </c>
      <c r="O4">
        <v>0</v>
      </c>
      <c r="P4">
        <v>0</v>
      </c>
      <c r="Q4">
        <v>1634.5</v>
      </c>
      <c r="R4">
        <f>Q4-E4</f>
        <v>54.5</v>
      </c>
      <c r="S4" s="4">
        <f>R4/Q4</f>
        <v>3.33435301315387E-2</v>
      </c>
      <c r="T4" s="4">
        <f>I4/Q4</f>
        <v>0.14505965126950138</v>
      </c>
    </row>
    <row r="5" spans="1:24" hidden="1" x14ac:dyDescent="0.2">
      <c r="A5" s="1">
        <v>12</v>
      </c>
      <c r="B5" t="s">
        <v>28</v>
      </c>
      <c r="C5" s="2">
        <v>44889</v>
      </c>
      <c r="D5" t="s">
        <v>204</v>
      </c>
      <c r="E5">
        <v>277.5</v>
      </c>
      <c r="F5">
        <v>0</v>
      </c>
      <c r="G5">
        <v>0</v>
      </c>
      <c r="H5">
        <v>0</v>
      </c>
      <c r="I5">
        <v>39.15</v>
      </c>
      <c r="J5">
        <v>0</v>
      </c>
      <c r="K5">
        <v>8.3000000000000007</v>
      </c>
      <c r="L5">
        <v>0</v>
      </c>
      <c r="M5">
        <v>0</v>
      </c>
      <c r="N5">
        <v>0</v>
      </c>
      <c r="O5">
        <v>0</v>
      </c>
      <c r="P5">
        <v>0</v>
      </c>
      <c r="Q5">
        <v>289.2</v>
      </c>
      <c r="R5">
        <f>Q5-E5</f>
        <v>11.699999999999989</v>
      </c>
      <c r="S5" s="4">
        <f>R5/Q5</f>
        <v>4.045643153526967E-2</v>
      </c>
      <c r="T5" s="4">
        <f>I5/Q5</f>
        <v>0.13537344398340248</v>
      </c>
    </row>
    <row r="6" spans="1:24" hidden="1" x14ac:dyDescent="0.2">
      <c r="A6" s="1">
        <v>61</v>
      </c>
      <c r="B6" t="s">
        <v>77</v>
      </c>
      <c r="C6" s="2">
        <v>44889</v>
      </c>
      <c r="D6" t="s">
        <v>204</v>
      </c>
      <c r="E6">
        <v>1940</v>
      </c>
      <c r="F6">
        <v>0</v>
      </c>
      <c r="G6">
        <v>0</v>
      </c>
      <c r="H6">
        <v>0</v>
      </c>
      <c r="I6">
        <v>247.5</v>
      </c>
      <c r="J6">
        <v>0</v>
      </c>
      <c r="K6">
        <v>63.2</v>
      </c>
      <c r="L6">
        <v>0</v>
      </c>
      <c r="M6">
        <v>0</v>
      </c>
      <c r="N6">
        <v>0</v>
      </c>
      <c r="O6">
        <v>0</v>
      </c>
      <c r="P6">
        <v>0</v>
      </c>
      <c r="Q6">
        <v>1996.2</v>
      </c>
      <c r="R6">
        <f>Q6-E6</f>
        <v>56.200000000000045</v>
      </c>
      <c r="S6" s="4">
        <f>R6/Q6</f>
        <v>2.815349163410482E-2</v>
      </c>
      <c r="T6" s="4">
        <f>I6/Q6</f>
        <v>0.12398557258791704</v>
      </c>
    </row>
    <row r="7" spans="1:24" hidden="1" x14ac:dyDescent="0.2">
      <c r="A7" s="1">
        <v>56</v>
      </c>
      <c r="B7" t="s">
        <v>72</v>
      </c>
      <c r="C7" s="2">
        <v>44889</v>
      </c>
      <c r="D7" t="s">
        <v>204</v>
      </c>
      <c r="E7">
        <v>4250</v>
      </c>
      <c r="F7">
        <v>0</v>
      </c>
      <c r="G7">
        <v>0</v>
      </c>
      <c r="H7">
        <v>0</v>
      </c>
      <c r="I7">
        <v>467.3</v>
      </c>
      <c r="J7">
        <v>0</v>
      </c>
      <c r="K7">
        <v>147.6</v>
      </c>
      <c r="L7">
        <v>0</v>
      </c>
      <c r="M7">
        <v>0</v>
      </c>
      <c r="N7">
        <v>0</v>
      </c>
      <c r="O7">
        <v>0</v>
      </c>
      <c r="P7">
        <v>0</v>
      </c>
      <c r="Q7">
        <v>4389.1499999999996</v>
      </c>
      <c r="R7">
        <f>Q7-E7</f>
        <v>139.14999999999964</v>
      </c>
      <c r="S7" s="4">
        <f>R7/Q7</f>
        <v>3.1703177152751588E-2</v>
      </c>
      <c r="T7" s="4">
        <f>I7/Q7</f>
        <v>0.10646708360388688</v>
      </c>
    </row>
    <row r="8" spans="1:24" hidden="1" x14ac:dyDescent="0.2">
      <c r="A8" s="1">
        <v>45</v>
      </c>
      <c r="B8" t="s">
        <v>61</v>
      </c>
      <c r="C8" s="2">
        <v>44889</v>
      </c>
      <c r="D8" t="s">
        <v>204</v>
      </c>
      <c r="E8">
        <v>3750</v>
      </c>
      <c r="F8">
        <v>0</v>
      </c>
      <c r="G8">
        <v>0</v>
      </c>
      <c r="H8">
        <v>0</v>
      </c>
      <c r="I8">
        <v>396.35</v>
      </c>
      <c r="J8">
        <v>0</v>
      </c>
      <c r="K8">
        <v>202.15</v>
      </c>
      <c r="L8">
        <v>0</v>
      </c>
      <c r="M8">
        <v>0</v>
      </c>
      <c r="N8">
        <v>0</v>
      </c>
      <c r="O8">
        <v>0</v>
      </c>
      <c r="P8">
        <v>0</v>
      </c>
      <c r="Q8">
        <v>3736.5</v>
      </c>
      <c r="R8">
        <f>Q8-E8</f>
        <v>-13.5</v>
      </c>
      <c r="S8" s="4">
        <f>R8/Q8</f>
        <v>-3.6130068245684463E-3</v>
      </c>
      <c r="T8" s="4">
        <f>I8/Q8</f>
        <v>0.10607520406797806</v>
      </c>
    </row>
    <row r="9" spans="1:24" hidden="1" x14ac:dyDescent="0.2">
      <c r="A9" s="1">
        <v>187</v>
      </c>
      <c r="B9" t="s">
        <v>203</v>
      </c>
      <c r="C9" s="2">
        <v>44889</v>
      </c>
      <c r="D9" t="s">
        <v>204</v>
      </c>
      <c r="E9">
        <v>415</v>
      </c>
      <c r="F9">
        <v>0</v>
      </c>
      <c r="G9">
        <v>0</v>
      </c>
      <c r="H9">
        <v>0</v>
      </c>
      <c r="I9">
        <v>41.35</v>
      </c>
      <c r="J9">
        <v>0</v>
      </c>
      <c r="K9">
        <v>8.75</v>
      </c>
      <c r="L9">
        <v>0</v>
      </c>
      <c r="M9">
        <v>0</v>
      </c>
      <c r="N9">
        <v>0</v>
      </c>
      <c r="O9">
        <v>0</v>
      </c>
      <c r="P9">
        <v>0</v>
      </c>
      <c r="Q9">
        <v>430</v>
      </c>
      <c r="R9">
        <f>Q9-E9</f>
        <v>15</v>
      </c>
      <c r="S9" s="4">
        <f>R9/Q9</f>
        <v>3.4883720930232558E-2</v>
      </c>
      <c r="T9" s="4">
        <f>I9/Q9</f>
        <v>9.6162790697674416E-2</v>
      </c>
    </row>
    <row r="10" spans="1:24" hidden="1" x14ac:dyDescent="0.2">
      <c r="A10" s="1">
        <v>91</v>
      </c>
      <c r="B10" t="s">
        <v>107</v>
      </c>
      <c r="C10" s="2">
        <v>44889</v>
      </c>
      <c r="D10" t="s">
        <v>204</v>
      </c>
      <c r="E10">
        <v>122.5</v>
      </c>
      <c r="F10">
        <v>0</v>
      </c>
      <c r="G10">
        <v>0</v>
      </c>
      <c r="H10">
        <v>0</v>
      </c>
      <c r="I10">
        <v>11.9</v>
      </c>
      <c r="J10">
        <v>0</v>
      </c>
      <c r="K10">
        <v>7.25</v>
      </c>
      <c r="L10">
        <v>0</v>
      </c>
      <c r="M10">
        <v>0</v>
      </c>
      <c r="N10">
        <v>0</v>
      </c>
      <c r="O10">
        <v>0</v>
      </c>
      <c r="P10">
        <v>0</v>
      </c>
      <c r="Q10">
        <v>126.75</v>
      </c>
      <c r="R10">
        <f>Q10-E10</f>
        <v>4.25</v>
      </c>
      <c r="S10" s="4">
        <f>R10/Q10</f>
        <v>3.3530571992110451E-2</v>
      </c>
      <c r="T10" s="4">
        <f>I10/Q10</f>
        <v>9.3885601577909275E-2</v>
      </c>
    </row>
    <row r="11" spans="1:24" hidden="1" x14ac:dyDescent="0.2">
      <c r="A11" s="1">
        <v>162</v>
      </c>
      <c r="B11" t="s">
        <v>178</v>
      </c>
      <c r="C11" s="2">
        <v>44889</v>
      </c>
      <c r="D11" t="s">
        <v>204</v>
      </c>
      <c r="E11">
        <v>1180</v>
      </c>
      <c r="F11">
        <v>0</v>
      </c>
      <c r="G11">
        <v>0</v>
      </c>
      <c r="H11">
        <v>0</v>
      </c>
      <c r="I11">
        <v>107.85</v>
      </c>
      <c r="J11">
        <v>0</v>
      </c>
      <c r="K11">
        <v>30.5</v>
      </c>
      <c r="L11">
        <v>0</v>
      </c>
      <c r="M11">
        <v>0</v>
      </c>
      <c r="N11">
        <v>0</v>
      </c>
      <c r="O11">
        <v>0</v>
      </c>
      <c r="P11">
        <v>0</v>
      </c>
      <c r="Q11">
        <v>1238.9000000000001</v>
      </c>
      <c r="R11">
        <f>Q11-E11</f>
        <v>58.900000000000091</v>
      </c>
      <c r="S11" s="4">
        <f>R11/Q11</f>
        <v>4.7542174509645721E-2</v>
      </c>
      <c r="T11" s="4">
        <f>I11/Q11</f>
        <v>8.7053030914520935E-2</v>
      </c>
    </row>
    <row r="12" spans="1:24" hidden="1" x14ac:dyDescent="0.2">
      <c r="A12" s="1">
        <v>52</v>
      </c>
      <c r="B12" t="s">
        <v>68</v>
      </c>
      <c r="C12" s="2">
        <v>44889</v>
      </c>
      <c r="D12" t="s">
        <v>204</v>
      </c>
      <c r="E12">
        <v>1520</v>
      </c>
      <c r="F12">
        <v>0</v>
      </c>
      <c r="G12">
        <v>0</v>
      </c>
      <c r="H12">
        <v>0</v>
      </c>
      <c r="I12">
        <v>121.35</v>
      </c>
      <c r="J12">
        <v>0</v>
      </c>
      <c r="K12">
        <v>65.45</v>
      </c>
      <c r="L12">
        <v>0</v>
      </c>
      <c r="M12">
        <v>0</v>
      </c>
      <c r="N12">
        <v>0</v>
      </c>
      <c r="O12">
        <v>0</v>
      </c>
      <c r="P12">
        <v>0</v>
      </c>
      <c r="Q12">
        <v>1532.55</v>
      </c>
      <c r="R12">
        <f>Q12-E12</f>
        <v>12.549999999999955</v>
      </c>
      <c r="S12" s="4">
        <f>R12/Q12</f>
        <v>8.1889661022478584E-3</v>
      </c>
      <c r="T12" s="4">
        <f>I12/Q12</f>
        <v>7.9181755897034356E-2</v>
      </c>
    </row>
    <row r="13" spans="1:24" hidden="1" x14ac:dyDescent="0.2">
      <c r="A13" s="1">
        <v>65</v>
      </c>
      <c r="B13" t="s">
        <v>81</v>
      </c>
      <c r="C13" s="2">
        <v>44889</v>
      </c>
      <c r="D13" t="s">
        <v>204</v>
      </c>
      <c r="E13">
        <v>385</v>
      </c>
      <c r="F13">
        <v>0</v>
      </c>
      <c r="G13">
        <v>0</v>
      </c>
      <c r="H13">
        <v>0</v>
      </c>
      <c r="I13">
        <v>31.45</v>
      </c>
      <c r="J13">
        <v>0</v>
      </c>
      <c r="K13">
        <v>10.1</v>
      </c>
      <c r="L13">
        <v>0</v>
      </c>
      <c r="M13">
        <v>0</v>
      </c>
      <c r="N13">
        <v>0</v>
      </c>
      <c r="O13">
        <v>0</v>
      </c>
      <c r="P13">
        <v>0</v>
      </c>
      <c r="Q13">
        <v>399.7</v>
      </c>
      <c r="R13">
        <f>Q13-E13</f>
        <v>14.699999999999989</v>
      </c>
      <c r="S13" s="4">
        <f>R13/Q13</f>
        <v>3.6777583187390515E-2</v>
      </c>
      <c r="T13" s="4">
        <f>I13/Q13</f>
        <v>7.8684013009757317E-2</v>
      </c>
    </row>
    <row r="14" spans="1:24" hidden="1" x14ac:dyDescent="0.2">
      <c r="A14" s="1">
        <v>119</v>
      </c>
      <c r="B14" t="s">
        <v>135</v>
      </c>
      <c r="C14" s="2">
        <v>44889</v>
      </c>
      <c r="D14" t="s">
        <v>204</v>
      </c>
      <c r="E14">
        <v>101</v>
      </c>
      <c r="F14">
        <v>0</v>
      </c>
      <c r="G14">
        <v>0</v>
      </c>
      <c r="H14">
        <v>0</v>
      </c>
      <c r="I14">
        <v>7.95</v>
      </c>
      <c r="J14">
        <v>0</v>
      </c>
      <c r="K14">
        <v>3.7</v>
      </c>
      <c r="L14">
        <v>0</v>
      </c>
      <c r="M14">
        <v>0</v>
      </c>
      <c r="N14">
        <v>0</v>
      </c>
      <c r="O14">
        <v>0</v>
      </c>
      <c r="P14">
        <v>0</v>
      </c>
      <c r="Q14">
        <v>104.5</v>
      </c>
      <c r="R14">
        <f>Q14-E14</f>
        <v>3.5</v>
      </c>
      <c r="S14" s="4">
        <f>R14/Q14</f>
        <v>3.3492822966507178E-2</v>
      </c>
      <c r="T14" s="4">
        <f>I14/Q14</f>
        <v>7.6076555023923451E-2</v>
      </c>
    </row>
    <row r="15" spans="1:24" hidden="1" x14ac:dyDescent="0.2">
      <c r="A15" s="1">
        <v>159</v>
      </c>
      <c r="B15" t="s">
        <v>175</v>
      </c>
      <c r="C15" s="2">
        <v>44889</v>
      </c>
      <c r="D15" t="s">
        <v>204</v>
      </c>
      <c r="E15">
        <v>505</v>
      </c>
      <c r="F15">
        <v>0</v>
      </c>
      <c r="G15">
        <v>0</v>
      </c>
      <c r="H15">
        <v>0</v>
      </c>
      <c r="I15">
        <v>37.15</v>
      </c>
      <c r="J15">
        <v>0</v>
      </c>
      <c r="K15">
        <v>15.6</v>
      </c>
      <c r="L15">
        <v>0</v>
      </c>
      <c r="M15">
        <v>0</v>
      </c>
      <c r="N15">
        <v>0</v>
      </c>
      <c r="O15">
        <v>0</v>
      </c>
      <c r="P15">
        <v>0</v>
      </c>
      <c r="Q15">
        <v>517.95000000000005</v>
      </c>
      <c r="R15">
        <f>Q15-E15</f>
        <v>12.950000000000045</v>
      </c>
      <c r="S15" s="4">
        <f>R15/Q15</f>
        <v>2.5002413360363056E-2</v>
      </c>
      <c r="T15" s="4">
        <f>I15/Q15</f>
        <v>7.1725069987450513E-2</v>
      </c>
    </row>
    <row r="16" spans="1:24" hidden="1" x14ac:dyDescent="0.2">
      <c r="A16" s="1">
        <v>173</v>
      </c>
      <c r="B16" t="s">
        <v>189</v>
      </c>
      <c r="C16" s="2">
        <v>44889</v>
      </c>
      <c r="D16" t="s">
        <v>204</v>
      </c>
      <c r="E16">
        <v>1525</v>
      </c>
      <c r="F16">
        <v>0</v>
      </c>
      <c r="G16">
        <v>0</v>
      </c>
      <c r="H16">
        <v>0</v>
      </c>
      <c r="I16">
        <v>94.1</v>
      </c>
      <c r="J16">
        <v>0</v>
      </c>
      <c r="K16">
        <v>24.7</v>
      </c>
      <c r="L16">
        <v>0</v>
      </c>
      <c r="M16">
        <v>0</v>
      </c>
      <c r="N16">
        <v>0</v>
      </c>
      <c r="O16">
        <v>0</v>
      </c>
      <c r="P16">
        <v>0</v>
      </c>
      <c r="Q16">
        <v>1601.2</v>
      </c>
      <c r="R16">
        <f>Q16-E16</f>
        <v>76.200000000000045</v>
      </c>
      <c r="S16" s="4">
        <f>R16/Q16</f>
        <v>4.7589308018985789E-2</v>
      </c>
      <c r="T16" s="4">
        <f>I16/Q16</f>
        <v>5.8768423682238315E-2</v>
      </c>
    </row>
    <row r="17" spans="1:24" hidden="1" x14ac:dyDescent="0.2">
      <c r="A17" s="1">
        <v>117</v>
      </c>
      <c r="B17" t="s">
        <v>133</v>
      </c>
      <c r="C17" s="2">
        <v>44889</v>
      </c>
      <c r="D17" t="s">
        <v>204</v>
      </c>
      <c r="E17">
        <v>830</v>
      </c>
      <c r="F17">
        <v>0</v>
      </c>
      <c r="G17">
        <v>0</v>
      </c>
      <c r="H17">
        <v>0</v>
      </c>
      <c r="I17">
        <v>48.1</v>
      </c>
      <c r="J17">
        <v>0</v>
      </c>
      <c r="K17">
        <v>24.25</v>
      </c>
      <c r="L17">
        <v>0</v>
      </c>
      <c r="M17">
        <v>0</v>
      </c>
      <c r="N17">
        <v>0</v>
      </c>
      <c r="O17">
        <v>0</v>
      </c>
      <c r="P17">
        <v>0</v>
      </c>
      <c r="Q17">
        <v>855.95</v>
      </c>
      <c r="R17">
        <f>Q17-E17</f>
        <v>25.950000000000045</v>
      </c>
      <c r="S17" s="4">
        <f>R17/Q17</f>
        <v>3.0317191424732805E-2</v>
      </c>
      <c r="T17" s="4">
        <f>I17/Q17</f>
        <v>5.6194871195747412E-2</v>
      </c>
    </row>
    <row r="18" spans="1:24" hidden="1" x14ac:dyDescent="0.2">
      <c r="A18" s="1">
        <v>178</v>
      </c>
      <c r="B18" t="s">
        <v>194</v>
      </c>
      <c r="C18" s="2">
        <v>44889</v>
      </c>
      <c r="D18" t="s">
        <v>204</v>
      </c>
      <c r="E18">
        <v>1580</v>
      </c>
      <c r="F18">
        <v>0</v>
      </c>
      <c r="G18">
        <v>0</v>
      </c>
      <c r="H18">
        <v>0</v>
      </c>
      <c r="I18">
        <v>85.35</v>
      </c>
      <c r="J18">
        <v>0</v>
      </c>
      <c r="K18">
        <v>26.55</v>
      </c>
      <c r="L18">
        <v>0</v>
      </c>
      <c r="M18">
        <v>0</v>
      </c>
      <c r="N18">
        <v>0</v>
      </c>
      <c r="O18">
        <v>0</v>
      </c>
      <c r="P18">
        <v>0</v>
      </c>
      <c r="Q18">
        <v>1653.45</v>
      </c>
      <c r="R18">
        <f>Q18-E18</f>
        <v>73.450000000000045</v>
      </c>
      <c r="S18" s="4">
        <f>R18/Q18</f>
        <v>4.4422268589918074E-2</v>
      </c>
      <c r="T18" s="4">
        <f>I18/Q18</f>
        <v>5.1619341377120563E-2</v>
      </c>
    </row>
    <row r="19" spans="1:24" hidden="1" x14ac:dyDescent="0.2">
      <c r="A19" s="1">
        <v>82</v>
      </c>
      <c r="B19" t="s">
        <v>98</v>
      </c>
      <c r="C19" s="2">
        <v>44889</v>
      </c>
      <c r="D19" t="s">
        <v>204</v>
      </c>
      <c r="E19">
        <v>105</v>
      </c>
      <c r="F19">
        <v>3.75</v>
      </c>
      <c r="G19">
        <v>4.95</v>
      </c>
      <c r="H19">
        <v>3.75</v>
      </c>
      <c r="I19">
        <v>4.7</v>
      </c>
      <c r="J19">
        <v>4.75</v>
      </c>
      <c r="K19">
        <v>4.7</v>
      </c>
      <c r="L19">
        <v>81</v>
      </c>
      <c r="M19">
        <v>38106000</v>
      </c>
      <c r="N19">
        <v>1535000</v>
      </c>
      <c r="O19">
        <v>245100</v>
      </c>
      <c r="P19">
        <v>107500</v>
      </c>
      <c r="Q19">
        <v>104.75</v>
      </c>
      <c r="R19">
        <f>Q19-E19</f>
        <v>-0.25</v>
      </c>
      <c r="S19" s="4">
        <f>R19/Q19</f>
        <v>-2.3866348448687352E-3</v>
      </c>
      <c r="T19" s="4">
        <f>I19/Q19</f>
        <v>4.4868735083532223E-2</v>
      </c>
    </row>
    <row r="20" spans="1:24" hidden="1" x14ac:dyDescent="0.2">
      <c r="A20" s="1">
        <v>24</v>
      </c>
      <c r="B20" t="s">
        <v>40</v>
      </c>
      <c r="C20" s="2">
        <v>44889</v>
      </c>
      <c r="D20" t="s">
        <v>204</v>
      </c>
      <c r="E20">
        <v>310</v>
      </c>
      <c r="F20">
        <v>5.5</v>
      </c>
      <c r="G20">
        <v>13.9</v>
      </c>
      <c r="H20">
        <v>5.5</v>
      </c>
      <c r="I20">
        <v>13.45</v>
      </c>
      <c r="J20">
        <v>13.1</v>
      </c>
      <c r="K20">
        <v>13.45</v>
      </c>
      <c r="L20">
        <v>346</v>
      </c>
      <c r="M20">
        <v>177891000</v>
      </c>
      <c r="N20">
        <v>6275000</v>
      </c>
      <c r="O20">
        <v>136000</v>
      </c>
      <c r="P20">
        <v>136000</v>
      </c>
      <c r="Q20">
        <v>310.05</v>
      </c>
      <c r="R20">
        <f>Q20-E20</f>
        <v>5.0000000000011369E-2</v>
      </c>
      <c r="S20" s="4">
        <f>R20/Q20</f>
        <v>1.6126431220774508E-4</v>
      </c>
      <c r="T20" s="4">
        <f>I20/Q20</f>
        <v>4.3380099983873564E-2</v>
      </c>
    </row>
    <row r="21" spans="1:24" hidden="1" x14ac:dyDescent="0.2">
      <c r="A21" s="1">
        <v>157</v>
      </c>
      <c r="B21" t="s">
        <v>173</v>
      </c>
      <c r="C21" s="2">
        <v>44889</v>
      </c>
      <c r="D21" t="s">
        <v>204</v>
      </c>
      <c r="E21">
        <v>79</v>
      </c>
      <c r="F21">
        <v>2.1</v>
      </c>
      <c r="G21">
        <v>3.9</v>
      </c>
      <c r="H21">
        <v>2.1</v>
      </c>
      <c r="I21">
        <v>3.4</v>
      </c>
      <c r="J21">
        <v>3.35</v>
      </c>
      <c r="K21">
        <v>3.4</v>
      </c>
      <c r="L21">
        <v>151</v>
      </c>
      <c r="M21">
        <v>74462000</v>
      </c>
      <c r="N21">
        <v>2888000</v>
      </c>
      <c r="O21">
        <v>354000</v>
      </c>
      <c r="P21">
        <v>138000</v>
      </c>
      <c r="Q21">
        <v>78.95</v>
      </c>
      <c r="R21">
        <f>Q21-E21</f>
        <v>-4.9999999999997158E-2</v>
      </c>
      <c r="S21" s="4">
        <f>R21/Q21</f>
        <v>-6.3331222292586648E-4</v>
      </c>
      <c r="T21" s="4">
        <f>I21/Q21</f>
        <v>4.3065231158961367E-2</v>
      </c>
    </row>
    <row r="22" spans="1:24" hidden="1" x14ac:dyDescent="0.2">
      <c r="A22" s="1">
        <v>154</v>
      </c>
      <c r="B22" t="s">
        <v>170</v>
      </c>
      <c r="C22" s="2">
        <v>44889</v>
      </c>
      <c r="D22" t="s">
        <v>204</v>
      </c>
      <c r="E22">
        <v>2760</v>
      </c>
      <c r="F22">
        <v>0</v>
      </c>
      <c r="G22">
        <v>0</v>
      </c>
      <c r="H22">
        <v>0</v>
      </c>
      <c r="I22">
        <v>124.2</v>
      </c>
      <c r="J22">
        <v>0</v>
      </c>
      <c r="K22">
        <v>40.4</v>
      </c>
      <c r="L22">
        <v>0</v>
      </c>
      <c r="M22">
        <v>0</v>
      </c>
      <c r="N22">
        <v>0</v>
      </c>
      <c r="O22">
        <v>0</v>
      </c>
      <c r="P22">
        <v>0</v>
      </c>
      <c r="Q22">
        <v>2918.35</v>
      </c>
      <c r="R22">
        <f>Q22-E22</f>
        <v>158.34999999999991</v>
      </c>
      <c r="S22" s="4">
        <f>R22/Q22</f>
        <v>5.4260112734935806E-2</v>
      </c>
      <c r="T22" s="4">
        <f>I22/Q22</f>
        <v>4.2558294926927892E-2</v>
      </c>
    </row>
    <row r="23" spans="1:24" hidden="1" x14ac:dyDescent="0.2">
      <c r="A23" s="1">
        <v>146</v>
      </c>
      <c r="B23" t="s">
        <v>162</v>
      </c>
      <c r="C23" s="2">
        <v>44889</v>
      </c>
      <c r="D23" t="s">
        <v>204</v>
      </c>
      <c r="E23">
        <v>160</v>
      </c>
      <c r="F23">
        <v>5.45</v>
      </c>
      <c r="G23">
        <v>6.55</v>
      </c>
      <c r="H23">
        <v>5.15</v>
      </c>
      <c r="I23">
        <v>6.5</v>
      </c>
      <c r="J23">
        <v>6.4</v>
      </c>
      <c r="K23">
        <v>6.5</v>
      </c>
      <c r="L23">
        <v>92</v>
      </c>
      <c r="M23">
        <v>53454000</v>
      </c>
      <c r="N23">
        <v>1934000</v>
      </c>
      <c r="O23">
        <v>175000</v>
      </c>
      <c r="P23">
        <v>98000</v>
      </c>
      <c r="Q23">
        <v>161.35</v>
      </c>
      <c r="R23">
        <f>Q23-E23</f>
        <v>1.3499999999999943</v>
      </c>
      <c r="S23" s="4">
        <f>R23/Q23</f>
        <v>8.3669042454291558E-3</v>
      </c>
      <c r="T23" s="4">
        <f>I23/Q23</f>
        <v>4.0285094515029443E-2</v>
      </c>
    </row>
    <row r="24" spans="1:24" hidden="1" x14ac:dyDescent="0.2">
      <c r="A24" s="1">
        <v>161</v>
      </c>
      <c r="B24" t="s">
        <v>177</v>
      </c>
      <c r="C24" s="2">
        <v>44889</v>
      </c>
      <c r="D24" t="s">
        <v>204</v>
      </c>
      <c r="E24">
        <v>1140</v>
      </c>
      <c r="F24">
        <v>39.5</v>
      </c>
      <c r="G24">
        <v>54.35</v>
      </c>
      <c r="H24">
        <v>36.200000000000003</v>
      </c>
      <c r="I24">
        <v>45</v>
      </c>
      <c r="J24">
        <v>43.5</v>
      </c>
      <c r="K24">
        <v>45</v>
      </c>
      <c r="L24">
        <v>2728</v>
      </c>
      <c r="M24">
        <v>1617973000</v>
      </c>
      <c r="N24">
        <v>63013000</v>
      </c>
      <c r="O24">
        <v>187500</v>
      </c>
      <c r="P24">
        <v>170500</v>
      </c>
      <c r="Q24">
        <v>1131.95</v>
      </c>
      <c r="R24">
        <f>Q24-E24</f>
        <v>-8.0499999999999545</v>
      </c>
      <c r="S24" s="4">
        <f>R24/Q24</f>
        <v>-7.1116215380537607E-3</v>
      </c>
      <c r="T24" s="4">
        <f>I24/Q24</f>
        <v>3.9754406113344229E-2</v>
      </c>
    </row>
    <row r="25" spans="1:24" hidden="1" x14ac:dyDescent="0.2">
      <c r="A25" s="1">
        <v>15</v>
      </c>
      <c r="B25" t="s">
        <v>31</v>
      </c>
      <c r="C25" s="2">
        <v>44889</v>
      </c>
      <c r="D25" t="s">
        <v>204</v>
      </c>
      <c r="E25">
        <v>1880</v>
      </c>
      <c r="F25">
        <v>0</v>
      </c>
      <c r="G25">
        <v>0</v>
      </c>
      <c r="H25">
        <v>0</v>
      </c>
      <c r="I25">
        <v>77.45</v>
      </c>
      <c r="J25">
        <v>0</v>
      </c>
      <c r="K25">
        <v>58.75</v>
      </c>
      <c r="L25">
        <v>0</v>
      </c>
      <c r="M25">
        <v>0</v>
      </c>
      <c r="N25">
        <v>0</v>
      </c>
      <c r="O25">
        <v>0</v>
      </c>
      <c r="P25">
        <v>0</v>
      </c>
      <c r="Q25">
        <v>1951.55</v>
      </c>
      <c r="R25">
        <f>Q25-E25</f>
        <v>71.549999999999955</v>
      </c>
      <c r="S25" s="4">
        <f>R25/Q25</f>
        <v>3.6663165176398227E-2</v>
      </c>
      <c r="T25" s="4">
        <f>I25/Q25</f>
        <v>3.9686403115472321E-2</v>
      </c>
    </row>
    <row r="26" spans="1:24" x14ac:dyDescent="0.2">
      <c r="A26" s="1">
        <v>122</v>
      </c>
      <c r="B26" t="s">
        <v>138</v>
      </c>
      <c r="C26" s="2">
        <v>44889</v>
      </c>
      <c r="D26" t="s">
        <v>204</v>
      </c>
      <c r="E26">
        <v>640</v>
      </c>
      <c r="F26">
        <v>0</v>
      </c>
      <c r="G26">
        <v>0</v>
      </c>
      <c r="H26">
        <v>0</v>
      </c>
      <c r="I26">
        <v>15.05</v>
      </c>
      <c r="J26">
        <v>15.05</v>
      </c>
      <c r="K26">
        <v>7.8</v>
      </c>
      <c r="L26">
        <v>0</v>
      </c>
      <c r="M26">
        <v>0</v>
      </c>
      <c r="N26">
        <v>0</v>
      </c>
      <c r="O26">
        <v>650</v>
      </c>
      <c r="P26">
        <v>0</v>
      </c>
      <c r="Q26">
        <v>701.7</v>
      </c>
      <c r="R26">
        <f>Q26-E26</f>
        <v>61.700000000000045</v>
      </c>
      <c r="S26" s="4">
        <f>R26/Q26</f>
        <v>8.792931452187551E-2</v>
      </c>
      <c r="T26" s="4">
        <f>I26/Q26</f>
        <v>2.1447912213196522E-2</v>
      </c>
      <c r="U26" s="4">
        <f>T26+S26</f>
        <v>0.10937722673507203</v>
      </c>
      <c r="V26">
        <f>VLOOKUP(B26,'Stock Data'!$C$2:$G$195,2)</f>
        <v>650</v>
      </c>
      <c r="W26" s="9">
        <f>V26*I26</f>
        <v>9782.5</v>
      </c>
      <c r="X26" s="9">
        <f>V26*Q26</f>
        <v>456105.00000000006</v>
      </c>
    </row>
    <row r="27" spans="1:24" hidden="1" x14ac:dyDescent="0.2">
      <c r="A27" s="1">
        <v>35</v>
      </c>
      <c r="B27" t="s">
        <v>51</v>
      </c>
      <c r="C27" s="2">
        <v>44889</v>
      </c>
      <c r="D27" t="s">
        <v>204</v>
      </c>
      <c r="E27">
        <v>260</v>
      </c>
      <c r="F27">
        <v>7.5</v>
      </c>
      <c r="G27">
        <v>10.9</v>
      </c>
      <c r="H27">
        <v>7.45</v>
      </c>
      <c r="I27">
        <v>10.1</v>
      </c>
      <c r="J27">
        <v>10.1</v>
      </c>
      <c r="K27">
        <v>10.1</v>
      </c>
      <c r="L27">
        <v>773</v>
      </c>
      <c r="M27">
        <v>271096000</v>
      </c>
      <c r="N27">
        <v>9822000</v>
      </c>
      <c r="O27">
        <v>338000</v>
      </c>
      <c r="P27">
        <v>171600</v>
      </c>
      <c r="Q27">
        <v>263.05</v>
      </c>
      <c r="R27">
        <f>Q27-E27</f>
        <v>3.0500000000000114</v>
      </c>
      <c r="S27" s="4">
        <f>R27/Q27</f>
        <v>1.1594753849078165E-2</v>
      </c>
      <c r="T27" s="4">
        <f>I27/Q27</f>
        <v>3.8395742254324267E-2</v>
      </c>
    </row>
    <row r="28" spans="1:24" hidden="1" x14ac:dyDescent="0.2">
      <c r="A28" s="1">
        <v>71</v>
      </c>
      <c r="B28" t="s">
        <v>87</v>
      </c>
      <c r="C28" s="2">
        <v>44889</v>
      </c>
      <c r="D28" t="s">
        <v>204</v>
      </c>
      <c r="E28">
        <v>700</v>
      </c>
      <c r="F28">
        <v>21.65</v>
      </c>
      <c r="G28">
        <v>28.8</v>
      </c>
      <c r="H28">
        <v>21.35</v>
      </c>
      <c r="I28">
        <v>26.7</v>
      </c>
      <c r="J28">
        <v>26.45</v>
      </c>
      <c r="K28">
        <v>26.7</v>
      </c>
      <c r="L28">
        <v>472</v>
      </c>
      <c r="M28">
        <v>444300000</v>
      </c>
      <c r="N28">
        <v>14780000</v>
      </c>
      <c r="O28">
        <v>222300</v>
      </c>
      <c r="P28">
        <v>33800</v>
      </c>
      <c r="Q28">
        <v>700.85</v>
      </c>
      <c r="R28">
        <f>Q28-E28</f>
        <v>0.85000000000002274</v>
      </c>
      <c r="S28" s="4">
        <f>R28/Q28</f>
        <v>1.21281301277024E-3</v>
      </c>
      <c r="T28" s="4">
        <f>I28/Q28</f>
        <v>3.8096596989370048E-2</v>
      </c>
    </row>
    <row r="29" spans="1:24" hidden="1" x14ac:dyDescent="0.2">
      <c r="A29" s="1">
        <v>133</v>
      </c>
      <c r="B29" t="s">
        <v>149</v>
      </c>
      <c r="C29" s="2">
        <v>44889</v>
      </c>
      <c r="D29" t="s">
        <v>204</v>
      </c>
      <c r="E29">
        <v>840</v>
      </c>
      <c r="F29">
        <v>0</v>
      </c>
      <c r="G29">
        <v>0</v>
      </c>
      <c r="H29">
        <v>0</v>
      </c>
      <c r="I29">
        <v>33.950000000000003</v>
      </c>
      <c r="J29">
        <v>0</v>
      </c>
      <c r="K29">
        <v>19.05</v>
      </c>
      <c r="L29">
        <v>0</v>
      </c>
      <c r="M29">
        <v>0</v>
      </c>
      <c r="N29">
        <v>0</v>
      </c>
      <c r="O29">
        <v>0</v>
      </c>
      <c r="P29">
        <v>0</v>
      </c>
      <c r="Q29">
        <v>904.95</v>
      </c>
      <c r="R29">
        <f>Q29-E29</f>
        <v>64.950000000000045</v>
      </c>
      <c r="S29" s="4">
        <f>R29/Q29</f>
        <v>7.177192110061334E-2</v>
      </c>
      <c r="T29" s="4">
        <f>I29/Q29</f>
        <v>3.7515884855516879E-2</v>
      </c>
    </row>
    <row r="30" spans="1:24" x14ac:dyDescent="0.2">
      <c r="A30" s="1">
        <v>121</v>
      </c>
      <c r="B30" t="s">
        <v>137</v>
      </c>
      <c r="C30" s="2">
        <v>44889</v>
      </c>
      <c r="D30" t="s">
        <v>204</v>
      </c>
      <c r="E30">
        <v>8600</v>
      </c>
      <c r="F30">
        <v>88.55</v>
      </c>
      <c r="G30">
        <v>93.2</v>
      </c>
      <c r="H30">
        <v>33</v>
      </c>
      <c r="I30">
        <v>38.15</v>
      </c>
      <c r="J30">
        <v>33</v>
      </c>
      <c r="K30">
        <v>38.15</v>
      </c>
      <c r="L30">
        <v>4281</v>
      </c>
      <c r="M30">
        <v>3707658000</v>
      </c>
      <c r="N30">
        <v>25998000</v>
      </c>
      <c r="O30">
        <v>72400</v>
      </c>
      <c r="P30">
        <v>56200</v>
      </c>
      <c r="Q30">
        <v>9492.5499999999993</v>
      </c>
      <c r="R30">
        <f>Q30-E30</f>
        <v>892.54999999999927</v>
      </c>
      <c r="S30" s="4">
        <f>R30/Q30</f>
        <v>9.402636804652062E-2</v>
      </c>
      <c r="T30" s="4">
        <f>I30/Q30</f>
        <v>4.018941169654097E-3</v>
      </c>
      <c r="U30" s="4">
        <f>T30+S30</f>
        <v>9.8045309216174714E-2</v>
      </c>
      <c r="V30">
        <f>VLOOKUP(B30,'Stock Data'!$C$2:$G$195,2)</f>
        <v>100</v>
      </c>
      <c r="W30" s="9">
        <f>V30*I30</f>
        <v>3815</v>
      </c>
      <c r="X30" s="9">
        <f>V30*Q30</f>
        <v>949254.99999999988</v>
      </c>
    </row>
    <row r="31" spans="1:24" hidden="1" x14ac:dyDescent="0.2">
      <c r="A31" s="1">
        <v>168</v>
      </c>
      <c r="B31" t="s">
        <v>184</v>
      </c>
      <c r="C31" s="2">
        <v>44889</v>
      </c>
      <c r="D31" t="s">
        <v>204</v>
      </c>
      <c r="E31">
        <v>1040</v>
      </c>
      <c r="F31">
        <v>27.75</v>
      </c>
      <c r="G31">
        <v>40.299999999999997</v>
      </c>
      <c r="H31">
        <v>26.1</v>
      </c>
      <c r="I31">
        <v>38.6</v>
      </c>
      <c r="J31">
        <v>38.1</v>
      </c>
      <c r="K31">
        <v>38.6</v>
      </c>
      <c r="L31">
        <v>648</v>
      </c>
      <c r="M31">
        <v>418222999.99999988</v>
      </c>
      <c r="N31">
        <v>13871000</v>
      </c>
      <c r="O31">
        <v>149400</v>
      </c>
      <c r="P31">
        <v>42600</v>
      </c>
      <c r="Q31">
        <v>1048.95</v>
      </c>
      <c r="R31">
        <f>Q31-E31</f>
        <v>8.9500000000000455</v>
      </c>
      <c r="S31" s="4">
        <f>R31/Q31</f>
        <v>8.5323418656752421E-3</v>
      </c>
      <c r="T31" s="4">
        <f>I31/Q31</f>
        <v>3.6798703465370133E-2</v>
      </c>
    </row>
    <row r="32" spans="1:24" hidden="1" x14ac:dyDescent="0.2">
      <c r="A32" s="1">
        <v>26</v>
      </c>
      <c r="B32" t="s">
        <v>42</v>
      </c>
      <c r="C32" s="2">
        <v>44889</v>
      </c>
      <c r="D32" t="s">
        <v>204</v>
      </c>
      <c r="E32">
        <v>145</v>
      </c>
      <c r="F32">
        <v>4.7</v>
      </c>
      <c r="G32">
        <v>5.9</v>
      </c>
      <c r="H32">
        <v>4.0999999999999996</v>
      </c>
      <c r="I32">
        <v>5.4</v>
      </c>
      <c r="J32">
        <v>5.35</v>
      </c>
      <c r="K32">
        <v>5.4</v>
      </c>
      <c r="L32">
        <v>743</v>
      </c>
      <c r="M32">
        <v>652986000</v>
      </c>
      <c r="N32">
        <v>22736000</v>
      </c>
      <c r="O32">
        <v>1907100</v>
      </c>
      <c r="P32">
        <v>175500</v>
      </c>
      <c r="Q32">
        <v>147</v>
      </c>
      <c r="R32">
        <f>Q32-E32</f>
        <v>2</v>
      </c>
      <c r="S32" s="4">
        <f>R32/Q32</f>
        <v>1.3605442176870748E-2</v>
      </c>
      <c r="T32" s="4">
        <f>I32/Q32</f>
        <v>3.6734693877551024E-2</v>
      </c>
    </row>
    <row r="33" spans="1:24" hidden="1" x14ac:dyDescent="0.2">
      <c r="A33" s="1">
        <v>89</v>
      </c>
      <c r="B33" t="s">
        <v>105</v>
      </c>
      <c r="C33" s="2">
        <v>44889</v>
      </c>
      <c r="D33" t="s">
        <v>204</v>
      </c>
      <c r="E33">
        <v>55</v>
      </c>
      <c r="F33">
        <v>1.7</v>
      </c>
      <c r="G33">
        <v>2.1</v>
      </c>
      <c r="H33">
        <v>1.65</v>
      </c>
      <c r="I33">
        <v>2</v>
      </c>
      <c r="J33">
        <v>1.9</v>
      </c>
      <c r="K33">
        <v>2</v>
      </c>
      <c r="L33">
        <v>282</v>
      </c>
      <c r="M33">
        <v>240685000</v>
      </c>
      <c r="N33">
        <v>8034999.9999999991</v>
      </c>
      <c r="O33">
        <v>5715000</v>
      </c>
      <c r="P33">
        <v>585000</v>
      </c>
      <c r="Q33">
        <v>55.8</v>
      </c>
      <c r="R33">
        <f>Q33-E33</f>
        <v>0.79999999999999716</v>
      </c>
      <c r="S33" s="4">
        <f>R33/Q33</f>
        <v>1.4336917562723964E-2</v>
      </c>
      <c r="T33" s="4">
        <f>I33/Q33</f>
        <v>3.5842293906810041E-2</v>
      </c>
    </row>
    <row r="34" spans="1:24" hidden="1" x14ac:dyDescent="0.2">
      <c r="A34" s="1">
        <v>114</v>
      </c>
      <c r="B34" t="s">
        <v>130</v>
      </c>
      <c r="C34" s="2">
        <v>44889</v>
      </c>
      <c r="D34" t="s">
        <v>204</v>
      </c>
      <c r="E34">
        <v>440</v>
      </c>
      <c r="F34">
        <v>12</v>
      </c>
      <c r="G34">
        <v>16.649999999999999</v>
      </c>
      <c r="H34">
        <v>12</v>
      </c>
      <c r="I34">
        <v>15.9</v>
      </c>
      <c r="J34">
        <v>15.95</v>
      </c>
      <c r="K34">
        <v>15.9</v>
      </c>
      <c r="L34">
        <v>232</v>
      </c>
      <c r="M34">
        <v>94955000</v>
      </c>
      <c r="N34">
        <v>3083000</v>
      </c>
      <c r="O34">
        <v>84600</v>
      </c>
      <c r="P34">
        <v>42300</v>
      </c>
      <c r="Q34">
        <v>444.65</v>
      </c>
      <c r="R34">
        <f>Q34-E34</f>
        <v>4.6499999999999773</v>
      </c>
      <c r="S34" s="4">
        <f>R34/Q34</f>
        <v>1.0457663330709497E-2</v>
      </c>
      <c r="T34" s="4">
        <f>I34/Q34</f>
        <v>3.5758461711458453E-2</v>
      </c>
    </row>
    <row r="35" spans="1:24" hidden="1" x14ac:dyDescent="0.2">
      <c r="A35" s="1">
        <v>105</v>
      </c>
      <c r="B35" t="s">
        <v>121</v>
      </c>
      <c r="C35" s="2">
        <v>44889</v>
      </c>
      <c r="D35" t="s">
        <v>204</v>
      </c>
      <c r="E35">
        <v>450</v>
      </c>
      <c r="F35">
        <v>13.35</v>
      </c>
      <c r="G35">
        <v>19.5</v>
      </c>
      <c r="H35">
        <v>12.45</v>
      </c>
      <c r="I35">
        <v>15.8</v>
      </c>
      <c r="J35">
        <v>15.85</v>
      </c>
      <c r="K35">
        <v>15.8</v>
      </c>
      <c r="L35">
        <v>802</v>
      </c>
      <c r="M35">
        <v>467821000</v>
      </c>
      <c r="N35">
        <v>16696000</v>
      </c>
      <c r="O35">
        <v>317500</v>
      </c>
      <c r="P35">
        <v>27500</v>
      </c>
      <c r="Q35">
        <v>453.9</v>
      </c>
      <c r="R35">
        <f>Q35-E35</f>
        <v>3.8999999999999773</v>
      </c>
      <c r="S35" s="4">
        <f>R35/Q35</f>
        <v>8.5922009253138962E-3</v>
      </c>
      <c r="T35" s="4">
        <f>I35/Q35</f>
        <v>3.4809429389733422E-2</v>
      </c>
    </row>
    <row r="36" spans="1:24" hidden="1" x14ac:dyDescent="0.2">
      <c r="A36" s="1">
        <v>137</v>
      </c>
      <c r="B36" t="s">
        <v>153</v>
      </c>
      <c r="C36" s="2">
        <v>44889</v>
      </c>
      <c r="D36" t="s">
        <v>204</v>
      </c>
      <c r="E36">
        <v>3600</v>
      </c>
      <c r="F36">
        <v>90</v>
      </c>
      <c r="G36">
        <v>125.2</v>
      </c>
      <c r="H36">
        <v>81.05</v>
      </c>
      <c r="I36">
        <v>123.85</v>
      </c>
      <c r="J36">
        <v>121</v>
      </c>
      <c r="K36">
        <v>123.85</v>
      </c>
      <c r="L36">
        <v>95</v>
      </c>
      <c r="M36">
        <v>52751000</v>
      </c>
      <c r="N36">
        <v>1451000</v>
      </c>
      <c r="O36">
        <v>13350</v>
      </c>
      <c r="P36">
        <v>1350</v>
      </c>
      <c r="Q36">
        <v>3621.5</v>
      </c>
      <c r="R36">
        <f>Q36-E36</f>
        <v>21.5</v>
      </c>
      <c r="S36" s="4">
        <f>R36/Q36</f>
        <v>5.9367665332044732E-3</v>
      </c>
      <c r="T36" s="4">
        <f>I36/Q36</f>
        <v>3.4198536518017394E-2</v>
      </c>
    </row>
    <row r="37" spans="1:24" hidden="1" x14ac:dyDescent="0.2">
      <c r="A37" s="1">
        <v>136</v>
      </c>
      <c r="B37" t="s">
        <v>152</v>
      </c>
      <c r="C37" s="2">
        <v>44889</v>
      </c>
      <c r="D37" t="s">
        <v>204</v>
      </c>
      <c r="E37">
        <v>49000</v>
      </c>
      <c r="F37">
        <v>801</v>
      </c>
      <c r="G37">
        <v>1677.8</v>
      </c>
      <c r="H37">
        <v>801</v>
      </c>
      <c r="I37">
        <v>1677.1</v>
      </c>
      <c r="J37">
        <v>1677.8</v>
      </c>
      <c r="K37">
        <v>1677.1</v>
      </c>
      <c r="L37">
        <v>33</v>
      </c>
      <c r="M37">
        <v>24945000</v>
      </c>
      <c r="N37">
        <v>690000</v>
      </c>
      <c r="O37">
        <v>210</v>
      </c>
      <c r="P37">
        <v>165</v>
      </c>
      <c r="Q37">
        <v>49224.95</v>
      </c>
      <c r="R37">
        <f>Q37-E37</f>
        <v>224.94999999999709</v>
      </c>
      <c r="S37" s="4">
        <f>R37/Q37</f>
        <v>4.5698370440192849E-3</v>
      </c>
      <c r="T37" s="4">
        <f>I37/Q37</f>
        <v>3.4070120944764797E-2</v>
      </c>
    </row>
    <row r="38" spans="1:24" hidden="1" x14ac:dyDescent="0.2">
      <c r="A38" s="1">
        <v>131</v>
      </c>
      <c r="B38" t="s">
        <v>147</v>
      </c>
      <c r="C38" s="2">
        <v>44889</v>
      </c>
      <c r="D38" t="s">
        <v>204</v>
      </c>
      <c r="E38">
        <v>100</v>
      </c>
      <c r="F38">
        <v>2.5</v>
      </c>
      <c r="G38">
        <v>3.8</v>
      </c>
      <c r="H38">
        <v>2.5</v>
      </c>
      <c r="I38">
        <v>3.4</v>
      </c>
      <c r="J38">
        <v>3.1</v>
      </c>
      <c r="K38">
        <v>3.4</v>
      </c>
      <c r="L38">
        <v>1238</v>
      </c>
      <c r="M38">
        <v>428362000</v>
      </c>
      <c r="N38">
        <v>13632000</v>
      </c>
      <c r="O38">
        <v>1882700</v>
      </c>
      <c r="P38">
        <v>733650</v>
      </c>
      <c r="Q38">
        <v>100.95</v>
      </c>
      <c r="R38">
        <f>Q38-E38</f>
        <v>0.95000000000000284</v>
      </c>
      <c r="S38" s="4">
        <f>R38/Q38</f>
        <v>9.4105993065874468E-3</v>
      </c>
      <c r="T38" s="4">
        <f>I38/Q38</f>
        <v>3.3680039623576026E-2</v>
      </c>
    </row>
    <row r="39" spans="1:24" hidden="1" x14ac:dyDescent="0.2">
      <c r="A39" s="1">
        <v>139</v>
      </c>
      <c r="B39" t="s">
        <v>155</v>
      </c>
      <c r="C39" s="2">
        <v>44889</v>
      </c>
      <c r="D39" t="s">
        <v>204</v>
      </c>
      <c r="E39">
        <v>3050</v>
      </c>
      <c r="F39">
        <v>0</v>
      </c>
      <c r="G39">
        <v>0</v>
      </c>
      <c r="H39">
        <v>0</v>
      </c>
      <c r="I39">
        <v>106.2</v>
      </c>
      <c r="J39">
        <v>0</v>
      </c>
      <c r="K39">
        <v>59.05</v>
      </c>
      <c r="L39">
        <v>0</v>
      </c>
      <c r="M39">
        <v>0</v>
      </c>
      <c r="N39">
        <v>0</v>
      </c>
      <c r="O39">
        <v>0</v>
      </c>
      <c r="P39">
        <v>0</v>
      </c>
      <c r="Q39">
        <v>3213.25</v>
      </c>
      <c r="R39">
        <f>Q39-E39</f>
        <v>163.25</v>
      </c>
      <c r="S39" s="4">
        <f>R39/Q39</f>
        <v>5.0805259472496693E-2</v>
      </c>
      <c r="T39" s="4">
        <f>I39/Q39</f>
        <v>3.3050649653777332E-2</v>
      </c>
    </row>
    <row r="40" spans="1:24" hidden="1" x14ac:dyDescent="0.2">
      <c r="A40" s="1">
        <v>167</v>
      </c>
      <c r="B40" t="s">
        <v>183</v>
      </c>
      <c r="C40" s="2">
        <v>44889</v>
      </c>
      <c r="D40" t="s">
        <v>204</v>
      </c>
      <c r="E40">
        <v>100</v>
      </c>
      <c r="F40">
        <v>2.65</v>
      </c>
      <c r="G40">
        <v>3.8</v>
      </c>
      <c r="H40">
        <v>2.4500000000000002</v>
      </c>
      <c r="I40">
        <v>3.35</v>
      </c>
      <c r="J40">
        <v>3.4</v>
      </c>
      <c r="K40">
        <v>3.35</v>
      </c>
      <c r="L40">
        <v>1694</v>
      </c>
      <c r="M40">
        <v>743843000</v>
      </c>
      <c r="N40">
        <v>23893000</v>
      </c>
      <c r="O40">
        <v>6030750</v>
      </c>
      <c r="P40">
        <v>1521500</v>
      </c>
      <c r="Q40">
        <v>101.6</v>
      </c>
      <c r="R40">
        <f>Q40-E40</f>
        <v>1.5999999999999943</v>
      </c>
      <c r="S40" s="4">
        <f>R40/Q40</f>
        <v>1.5748031496062936E-2</v>
      </c>
      <c r="T40" s="4">
        <f>I40/Q40</f>
        <v>3.2972440944881894E-2</v>
      </c>
    </row>
    <row r="41" spans="1:24" hidden="1" x14ac:dyDescent="0.2">
      <c r="A41" s="1">
        <v>90</v>
      </c>
      <c r="B41" t="s">
        <v>106</v>
      </c>
      <c r="C41" s="2">
        <v>44889</v>
      </c>
      <c r="D41" t="s">
        <v>204</v>
      </c>
      <c r="E41">
        <v>75</v>
      </c>
      <c r="F41">
        <v>2.25</v>
      </c>
      <c r="G41">
        <v>2.5499999999999998</v>
      </c>
      <c r="H41">
        <v>2.25</v>
      </c>
      <c r="I41">
        <v>2.4</v>
      </c>
      <c r="J41">
        <v>2.4</v>
      </c>
      <c r="K41">
        <v>2.4</v>
      </c>
      <c r="L41">
        <v>68</v>
      </c>
      <c r="M41">
        <v>52623000</v>
      </c>
      <c r="N41">
        <v>1623000</v>
      </c>
      <c r="O41">
        <v>720000</v>
      </c>
      <c r="P41">
        <v>240000</v>
      </c>
      <c r="Q41">
        <v>76.25</v>
      </c>
      <c r="R41">
        <f>Q41-E41</f>
        <v>1.25</v>
      </c>
      <c r="S41" s="4">
        <f>R41/Q41</f>
        <v>1.6393442622950821E-2</v>
      </c>
      <c r="T41" s="4">
        <f>I41/Q41</f>
        <v>3.1475409836065574E-2</v>
      </c>
    </row>
    <row r="42" spans="1:24" x14ac:dyDescent="0.2">
      <c r="A42" s="1">
        <v>153</v>
      </c>
      <c r="B42" t="s">
        <v>169</v>
      </c>
      <c r="C42" s="2">
        <v>44889</v>
      </c>
      <c r="D42" t="s">
        <v>204</v>
      </c>
      <c r="E42">
        <v>1180</v>
      </c>
      <c r="F42">
        <v>18.899999999999999</v>
      </c>
      <c r="G42">
        <v>22.6</v>
      </c>
      <c r="H42">
        <v>18.100000000000001</v>
      </c>
      <c r="I42">
        <v>19.100000000000001</v>
      </c>
      <c r="J42">
        <v>19.850000000000001</v>
      </c>
      <c r="K42">
        <v>19.100000000000001</v>
      </c>
      <c r="L42">
        <v>47</v>
      </c>
      <c r="M42">
        <v>33849000</v>
      </c>
      <c r="N42">
        <v>573000</v>
      </c>
      <c r="O42">
        <v>63000</v>
      </c>
      <c r="P42">
        <v>1200</v>
      </c>
      <c r="Q42">
        <v>1274.7</v>
      </c>
      <c r="R42">
        <f>Q42-E42</f>
        <v>94.700000000000045</v>
      </c>
      <c r="S42" s="4">
        <f>R42/Q42</f>
        <v>7.4291990272220942E-2</v>
      </c>
      <c r="T42" s="4">
        <f>I42/Q42</f>
        <v>1.4983917784576764E-2</v>
      </c>
      <c r="U42" s="4">
        <f>T42+S42</f>
        <v>8.9275908056797706E-2</v>
      </c>
      <c r="V42">
        <f>VLOOKUP(B42,'Stock Data'!$C$2:$G$195,2)</f>
        <v>6000</v>
      </c>
      <c r="W42" s="9">
        <f>V42*I42</f>
        <v>114600.00000000001</v>
      </c>
      <c r="X42" s="9">
        <f t="shared" ref="X42:X44" si="0">V42*Q42</f>
        <v>7648200</v>
      </c>
    </row>
    <row r="43" spans="1:24" x14ac:dyDescent="0.2">
      <c r="A43" s="1">
        <v>182</v>
      </c>
      <c r="B43" t="s">
        <v>198</v>
      </c>
      <c r="C43" s="2">
        <v>44889</v>
      </c>
      <c r="D43" t="s">
        <v>204</v>
      </c>
      <c r="E43">
        <v>8</v>
      </c>
      <c r="F43">
        <v>0.2</v>
      </c>
      <c r="G43">
        <v>0.2</v>
      </c>
      <c r="H43">
        <v>0.15</v>
      </c>
      <c r="I43">
        <v>0.2</v>
      </c>
      <c r="J43">
        <v>0.2</v>
      </c>
      <c r="K43">
        <v>0.2</v>
      </c>
      <c r="L43">
        <v>133</v>
      </c>
      <c r="M43">
        <v>76272000</v>
      </c>
      <c r="N43">
        <v>1792000</v>
      </c>
      <c r="O43">
        <v>30730000</v>
      </c>
      <c r="P43">
        <v>5950000</v>
      </c>
      <c r="Q43">
        <v>8.5500000000000007</v>
      </c>
      <c r="R43">
        <f>Q43-E43</f>
        <v>0.55000000000000071</v>
      </c>
      <c r="S43" s="4">
        <f>R43/Q43</f>
        <v>6.4327485380117039E-2</v>
      </c>
      <c r="T43" s="4">
        <f>I43/Q43</f>
        <v>2.3391812865497075E-2</v>
      </c>
      <c r="U43" s="4">
        <f>T43+S43</f>
        <v>8.7719298245614113E-2</v>
      </c>
      <c r="V43">
        <f>VLOOKUP(B43,'Stock Data'!$C$2:$G$195,2)</f>
        <v>4000</v>
      </c>
      <c r="W43" s="9">
        <f t="shared" ref="W42:W44" si="1">V43*I43</f>
        <v>800</v>
      </c>
      <c r="X43" s="9">
        <f t="shared" si="0"/>
        <v>34200</v>
      </c>
    </row>
    <row r="44" spans="1:24" x14ac:dyDescent="0.2">
      <c r="A44" s="1">
        <v>160</v>
      </c>
      <c r="B44" t="s">
        <v>176</v>
      </c>
      <c r="C44" s="2">
        <v>44889</v>
      </c>
      <c r="D44" t="s">
        <v>204</v>
      </c>
      <c r="E44">
        <v>570</v>
      </c>
      <c r="F44">
        <v>0</v>
      </c>
      <c r="G44">
        <v>0</v>
      </c>
      <c r="H44">
        <v>0</v>
      </c>
      <c r="I44">
        <v>10</v>
      </c>
      <c r="J44">
        <v>10</v>
      </c>
      <c r="K44">
        <v>7.35</v>
      </c>
      <c r="L44">
        <v>0</v>
      </c>
      <c r="M44">
        <v>0</v>
      </c>
      <c r="N44">
        <v>0</v>
      </c>
      <c r="O44">
        <v>2000</v>
      </c>
      <c r="P44">
        <v>0</v>
      </c>
      <c r="Q44">
        <v>613.20000000000005</v>
      </c>
      <c r="R44">
        <f>Q44-E44</f>
        <v>43.200000000000045</v>
      </c>
      <c r="S44" s="4">
        <f>R44/Q44</f>
        <v>7.0450097847358187E-2</v>
      </c>
      <c r="T44" s="4">
        <f>I44/Q44</f>
        <v>1.6307893020221786E-2</v>
      </c>
      <c r="U44" s="4">
        <f>T44+S44</f>
        <v>8.6757990867579973E-2</v>
      </c>
      <c r="V44">
        <f>VLOOKUP(B44,'Stock Data'!$C$2:$G$195,2)</f>
        <v>1000</v>
      </c>
      <c r="W44" s="9">
        <f t="shared" si="1"/>
        <v>10000</v>
      </c>
      <c r="X44" s="9">
        <f t="shared" si="0"/>
        <v>613200</v>
      </c>
    </row>
    <row r="45" spans="1:24" hidden="1" x14ac:dyDescent="0.2">
      <c r="A45" s="1">
        <v>49</v>
      </c>
      <c r="B45" t="s">
        <v>65</v>
      </c>
      <c r="C45" s="2">
        <v>44889</v>
      </c>
      <c r="D45" t="s">
        <v>204</v>
      </c>
      <c r="E45">
        <v>350</v>
      </c>
      <c r="F45">
        <v>6.7</v>
      </c>
      <c r="G45">
        <v>10.5</v>
      </c>
      <c r="H45">
        <v>6.2</v>
      </c>
      <c r="I45">
        <v>10.25</v>
      </c>
      <c r="J45">
        <v>10.4</v>
      </c>
      <c r="K45">
        <v>10.25</v>
      </c>
      <c r="L45">
        <v>171</v>
      </c>
      <c r="M45">
        <v>92003000</v>
      </c>
      <c r="N45">
        <v>2228000</v>
      </c>
      <c r="O45">
        <v>183000</v>
      </c>
      <c r="P45">
        <v>72000</v>
      </c>
      <c r="Q45">
        <v>353.5</v>
      </c>
      <c r="R45">
        <f>Q45-E45</f>
        <v>3.5</v>
      </c>
      <c r="S45" s="4">
        <f>R45/Q45</f>
        <v>9.9009900990099011E-3</v>
      </c>
      <c r="T45" s="4">
        <f>I45/Q45</f>
        <v>2.8995756718528994E-2</v>
      </c>
    </row>
    <row r="46" spans="1:24" x14ac:dyDescent="0.2">
      <c r="A46" s="1">
        <v>50</v>
      </c>
      <c r="B46" t="s">
        <v>66</v>
      </c>
      <c r="C46" s="2">
        <v>44889</v>
      </c>
      <c r="D46" t="s">
        <v>204</v>
      </c>
      <c r="E46">
        <v>1200</v>
      </c>
      <c r="F46">
        <v>21.05</v>
      </c>
      <c r="G46">
        <v>23</v>
      </c>
      <c r="H46">
        <v>13.85</v>
      </c>
      <c r="I46">
        <v>14.4</v>
      </c>
      <c r="J46">
        <v>13.85</v>
      </c>
      <c r="K46">
        <v>14.4</v>
      </c>
      <c r="L46">
        <v>232</v>
      </c>
      <c r="M46">
        <v>169517000</v>
      </c>
      <c r="N46">
        <v>2477000</v>
      </c>
      <c r="O46">
        <v>83400</v>
      </c>
      <c r="P46">
        <v>28800</v>
      </c>
      <c r="Q46">
        <v>1292.7</v>
      </c>
      <c r="R46">
        <f>Q46-E46</f>
        <v>92.700000000000045</v>
      </c>
      <c r="S46" s="4">
        <f>R46/Q46</f>
        <v>7.1710373636574648E-2</v>
      </c>
      <c r="T46" s="4">
        <f>I46/Q46</f>
        <v>1.1139475516361104E-2</v>
      </c>
      <c r="U46" s="4">
        <f>T46+S46</f>
        <v>8.2849849152935751E-2</v>
      </c>
      <c r="V46">
        <f>VLOOKUP(B46,'Stock Data'!$C$2:$G$195,2)</f>
        <v>600</v>
      </c>
      <c r="W46" s="9">
        <f t="shared" ref="W46:W47" si="2">V46*I46</f>
        <v>8640</v>
      </c>
      <c r="X46" s="9">
        <f t="shared" ref="X46:X47" si="3">V46*Q46</f>
        <v>775620</v>
      </c>
    </row>
    <row r="47" spans="1:24" x14ac:dyDescent="0.2">
      <c r="A47" s="1">
        <v>147</v>
      </c>
      <c r="B47" t="s">
        <v>163</v>
      </c>
      <c r="C47" s="2">
        <v>44889</v>
      </c>
      <c r="D47" t="s">
        <v>204</v>
      </c>
      <c r="E47">
        <v>130</v>
      </c>
      <c r="F47">
        <v>4.8499999999999996</v>
      </c>
      <c r="G47">
        <v>6</v>
      </c>
      <c r="H47">
        <v>3</v>
      </c>
      <c r="I47">
        <v>3.8</v>
      </c>
      <c r="J47">
        <v>3.95</v>
      </c>
      <c r="K47">
        <v>3.8</v>
      </c>
      <c r="L47">
        <v>2703</v>
      </c>
      <c r="M47">
        <v>1814659000</v>
      </c>
      <c r="N47">
        <v>57709000</v>
      </c>
      <c r="O47">
        <v>2665000</v>
      </c>
      <c r="P47">
        <v>500000</v>
      </c>
      <c r="Q47">
        <v>137.5</v>
      </c>
      <c r="R47">
        <f>Q47-E47</f>
        <v>7.5</v>
      </c>
      <c r="S47" s="4">
        <f>R47/Q47</f>
        <v>5.4545454545454543E-2</v>
      </c>
      <c r="T47" s="4">
        <f>I47/Q47</f>
        <v>2.7636363636363636E-2</v>
      </c>
      <c r="U47" s="4">
        <f>T47+S47</f>
        <v>8.2181818181818175E-2</v>
      </c>
      <c r="V47">
        <f>VLOOKUP(B47,'Stock Data'!$C$2:$G$195,2)</f>
        <v>5000</v>
      </c>
      <c r="W47" s="9">
        <f t="shared" si="2"/>
        <v>19000</v>
      </c>
      <c r="X47" s="9">
        <f t="shared" si="3"/>
        <v>687500</v>
      </c>
    </row>
    <row r="48" spans="1:24" hidden="1" x14ac:dyDescent="0.2">
      <c r="A48" s="1">
        <v>103</v>
      </c>
      <c r="B48" t="s">
        <v>119</v>
      </c>
      <c r="C48" s="2">
        <v>44889</v>
      </c>
      <c r="D48" t="s">
        <v>204</v>
      </c>
      <c r="E48">
        <v>890</v>
      </c>
      <c r="F48">
        <v>25.45</v>
      </c>
      <c r="G48">
        <v>25.45</v>
      </c>
      <c r="H48">
        <v>25.45</v>
      </c>
      <c r="I48">
        <v>25.45</v>
      </c>
      <c r="J48">
        <v>25.45</v>
      </c>
      <c r="K48">
        <v>25.45</v>
      </c>
      <c r="L48">
        <v>1</v>
      </c>
      <c r="M48">
        <v>595000</v>
      </c>
      <c r="N48">
        <v>17000</v>
      </c>
      <c r="O48">
        <v>650</v>
      </c>
      <c r="P48">
        <v>650</v>
      </c>
      <c r="Q48">
        <v>901.2</v>
      </c>
      <c r="R48">
        <f>Q48-E48</f>
        <v>11.200000000000045</v>
      </c>
      <c r="S48" s="4">
        <f>R48/Q48</f>
        <v>1.2427873945850028E-2</v>
      </c>
      <c r="T48" s="4">
        <f>I48/Q48</f>
        <v>2.8240124278739457E-2</v>
      </c>
    </row>
    <row r="49" spans="1:24" hidden="1" x14ac:dyDescent="0.2">
      <c r="A49" s="1">
        <v>29</v>
      </c>
      <c r="B49" t="s">
        <v>45</v>
      </c>
      <c r="C49" s="2">
        <v>44889</v>
      </c>
      <c r="D49" t="s">
        <v>204</v>
      </c>
      <c r="E49">
        <v>104</v>
      </c>
      <c r="F49">
        <v>1.85</v>
      </c>
      <c r="G49">
        <v>3.75</v>
      </c>
      <c r="H49">
        <v>1.85</v>
      </c>
      <c r="I49">
        <v>2.95</v>
      </c>
      <c r="J49">
        <v>2.85</v>
      </c>
      <c r="K49">
        <v>2.95</v>
      </c>
      <c r="L49">
        <v>160</v>
      </c>
      <c r="M49">
        <v>97689000</v>
      </c>
      <c r="N49">
        <v>2841000</v>
      </c>
      <c r="O49">
        <v>353400</v>
      </c>
      <c r="P49">
        <v>159600</v>
      </c>
      <c r="Q49">
        <v>105.35</v>
      </c>
      <c r="R49">
        <f>Q49-E49</f>
        <v>1.3499999999999943</v>
      </c>
      <c r="S49" s="4">
        <f>R49/Q49</f>
        <v>1.281442809682007E-2</v>
      </c>
      <c r="T49" s="4">
        <f>I49/Q49</f>
        <v>2.8001898433792125E-2</v>
      </c>
    </row>
    <row r="50" spans="1:24" x14ac:dyDescent="0.2">
      <c r="A50" s="1">
        <v>92</v>
      </c>
      <c r="B50" t="s">
        <v>108</v>
      </c>
      <c r="C50" s="2">
        <v>44889</v>
      </c>
      <c r="D50" t="s">
        <v>204</v>
      </c>
      <c r="E50">
        <v>4300</v>
      </c>
      <c r="F50">
        <v>0</v>
      </c>
      <c r="G50">
        <v>0</v>
      </c>
      <c r="H50">
        <v>0</v>
      </c>
      <c r="I50">
        <v>129.69999999999999</v>
      </c>
      <c r="J50">
        <v>130</v>
      </c>
      <c r="K50">
        <v>133.4</v>
      </c>
      <c r="L50">
        <v>0</v>
      </c>
      <c r="M50">
        <v>0</v>
      </c>
      <c r="N50">
        <v>0</v>
      </c>
      <c r="O50">
        <v>450</v>
      </c>
      <c r="P50">
        <v>0</v>
      </c>
      <c r="Q50">
        <v>4541.3999999999996</v>
      </c>
      <c r="R50">
        <f>Q50-E50</f>
        <v>241.39999999999964</v>
      </c>
      <c r="S50" s="4">
        <f>R50/Q50</f>
        <v>5.3155414629849747E-2</v>
      </c>
      <c r="T50" s="4">
        <f>I50/Q50</f>
        <v>2.8559475051746157E-2</v>
      </c>
      <c r="U50" s="4">
        <f>T50+S50</f>
        <v>8.1714889681595904E-2</v>
      </c>
      <c r="V50">
        <f>VLOOKUP(B50,'Stock Data'!$C$2:$G$195,2)</f>
        <v>3750</v>
      </c>
      <c r="W50" s="9">
        <f t="shared" ref="W50:W52" si="4">V50*I50</f>
        <v>486374.99999999994</v>
      </c>
      <c r="X50" s="9">
        <f t="shared" ref="X50:X52" si="5">V50*Q50</f>
        <v>17030250</v>
      </c>
    </row>
    <row r="51" spans="1:24" x14ac:dyDescent="0.2">
      <c r="A51" s="1">
        <v>11</v>
      </c>
      <c r="B51" t="s">
        <v>27</v>
      </c>
      <c r="C51" s="2">
        <v>44889</v>
      </c>
      <c r="D51" t="s">
        <v>204</v>
      </c>
      <c r="E51">
        <v>4250</v>
      </c>
      <c r="F51">
        <v>85.45</v>
      </c>
      <c r="G51">
        <v>85.45</v>
      </c>
      <c r="H51">
        <v>49.2</v>
      </c>
      <c r="I51">
        <v>50.35</v>
      </c>
      <c r="J51">
        <v>49.95</v>
      </c>
      <c r="K51">
        <v>50.35</v>
      </c>
      <c r="L51">
        <v>75</v>
      </c>
      <c r="M51">
        <v>40367000</v>
      </c>
      <c r="N51">
        <v>524000</v>
      </c>
      <c r="O51">
        <v>3875</v>
      </c>
      <c r="P51">
        <v>3000</v>
      </c>
      <c r="Q51">
        <v>4567</v>
      </c>
      <c r="R51">
        <f>Q51-E51</f>
        <v>317</v>
      </c>
      <c r="S51" s="4">
        <f>R51/Q51</f>
        <v>6.9410991898401581E-2</v>
      </c>
      <c r="T51" s="4">
        <f>I51/Q51</f>
        <v>1.1024742719509525E-2</v>
      </c>
      <c r="U51" s="4">
        <f>T51+S51</f>
        <v>8.0435734617911106E-2</v>
      </c>
      <c r="V51">
        <f>VLOOKUP(B51,'Stock Data'!$C$2:$G$195,2)</f>
        <v>125</v>
      </c>
      <c r="W51" s="9">
        <f t="shared" si="4"/>
        <v>6293.75</v>
      </c>
      <c r="X51" s="9">
        <f t="shared" si="5"/>
        <v>570875</v>
      </c>
    </row>
    <row r="52" spans="1:24" x14ac:dyDescent="0.2">
      <c r="A52" s="5">
        <v>145</v>
      </c>
      <c r="B52" s="6" t="s">
        <v>161</v>
      </c>
      <c r="C52" s="7">
        <v>44889</v>
      </c>
      <c r="D52" s="6" t="s">
        <v>204</v>
      </c>
      <c r="E52" s="6">
        <v>41</v>
      </c>
      <c r="F52" s="6">
        <v>1.25</v>
      </c>
      <c r="G52" s="6">
        <v>1.4</v>
      </c>
      <c r="H52" s="6">
        <v>1</v>
      </c>
      <c r="I52" s="6">
        <v>1.3</v>
      </c>
      <c r="J52" s="6">
        <v>1.25</v>
      </c>
      <c r="K52" s="6">
        <v>1.3</v>
      </c>
      <c r="L52" s="6">
        <v>299</v>
      </c>
      <c r="M52" s="6">
        <v>201937000</v>
      </c>
      <c r="N52" s="6">
        <v>5793000</v>
      </c>
      <c r="O52" s="6">
        <v>2432000</v>
      </c>
      <c r="P52" s="6">
        <v>480000</v>
      </c>
      <c r="Q52" s="6">
        <v>43.1</v>
      </c>
      <c r="R52" s="6">
        <f>Q52-E52</f>
        <v>2.1000000000000014</v>
      </c>
      <c r="S52" s="8">
        <f>R52/Q52</f>
        <v>4.8723897911832979E-2</v>
      </c>
      <c r="T52" s="8">
        <f>I52/Q52</f>
        <v>3.0162412993039442E-2</v>
      </c>
      <c r="U52" s="4">
        <f>T52+S52</f>
        <v>7.8886310904872414E-2</v>
      </c>
      <c r="V52">
        <f>VLOOKUP(B52,'Stock Data'!$C$2:$G$195,2)</f>
        <v>275</v>
      </c>
      <c r="W52" s="9">
        <f t="shared" si="4"/>
        <v>357.5</v>
      </c>
      <c r="X52" s="9">
        <f t="shared" si="5"/>
        <v>11852.5</v>
      </c>
    </row>
    <row r="53" spans="1:24" hidden="1" x14ac:dyDescent="0.2">
      <c r="A53" s="1">
        <v>140</v>
      </c>
      <c r="B53" t="s">
        <v>156</v>
      </c>
      <c r="C53" s="2">
        <v>44889</v>
      </c>
      <c r="D53" t="s">
        <v>204</v>
      </c>
      <c r="E53">
        <v>2460</v>
      </c>
      <c r="F53">
        <v>0</v>
      </c>
      <c r="G53">
        <v>0</v>
      </c>
      <c r="H53">
        <v>0</v>
      </c>
      <c r="I53">
        <v>70.3</v>
      </c>
      <c r="J53">
        <v>0</v>
      </c>
      <c r="K53">
        <v>39.4</v>
      </c>
      <c r="L53">
        <v>0</v>
      </c>
      <c r="M53">
        <v>0</v>
      </c>
      <c r="N53">
        <v>0</v>
      </c>
      <c r="O53">
        <v>0</v>
      </c>
      <c r="P53">
        <v>0</v>
      </c>
      <c r="Q53">
        <v>2560.5500000000002</v>
      </c>
      <c r="R53">
        <f>Q53-E53</f>
        <v>100.55000000000018</v>
      </c>
      <c r="S53" s="4">
        <f>R53/Q53</f>
        <v>3.9268907070746588E-2</v>
      </c>
      <c r="T53" s="4">
        <f>I53/Q53</f>
        <v>2.7455038956474193E-2</v>
      </c>
    </row>
    <row r="54" spans="1:24" x14ac:dyDescent="0.2">
      <c r="A54" s="1">
        <v>85</v>
      </c>
      <c r="B54" t="s">
        <v>101</v>
      </c>
      <c r="C54" s="2">
        <v>44889</v>
      </c>
      <c r="D54" t="s">
        <v>204</v>
      </c>
      <c r="E54">
        <v>37000</v>
      </c>
      <c r="F54">
        <v>550</v>
      </c>
      <c r="G54">
        <v>600</v>
      </c>
      <c r="H54">
        <v>500.05</v>
      </c>
      <c r="I54">
        <v>560</v>
      </c>
      <c r="J54">
        <v>560</v>
      </c>
      <c r="K54">
        <v>560</v>
      </c>
      <c r="L54">
        <v>12</v>
      </c>
      <c r="M54">
        <v>6759999.9999999991</v>
      </c>
      <c r="N54">
        <v>100000</v>
      </c>
      <c r="O54">
        <v>165</v>
      </c>
      <c r="P54">
        <v>150</v>
      </c>
      <c r="Q54">
        <v>39548</v>
      </c>
      <c r="R54">
        <f>Q54-E54</f>
        <v>2548</v>
      </c>
      <c r="S54" s="4">
        <f>R54/Q54</f>
        <v>6.4428036816021036E-2</v>
      </c>
      <c r="T54" s="4">
        <f>I54/Q54</f>
        <v>1.4160008091433194E-2</v>
      </c>
      <c r="U54" s="4">
        <f>T54+S54</f>
        <v>7.8588044907454233E-2</v>
      </c>
      <c r="V54">
        <f>VLOOKUP(B54,'Stock Data'!$C$2:$G$195,2)</f>
        <v>15</v>
      </c>
      <c r="W54" s="9">
        <f>V54*I54</f>
        <v>8400</v>
      </c>
      <c r="X54" s="9">
        <f>V54*Q54</f>
        <v>593220</v>
      </c>
    </row>
    <row r="55" spans="1:24" hidden="1" x14ac:dyDescent="0.2">
      <c r="A55" s="1">
        <v>63</v>
      </c>
      <c r="B55" t="s">
        <v>79</v>
      </c>
      <c r="C55" s="2">
        <v>44889</v>
      </c>
      <c r="D55" t="s">
        <v>204</v>
      </c>
      <c r="E55">
        <v>129</v>
      </c>
      <c r="F55">
        <v>2.4500000000000002</v>
      </c>
      <c r="G55">
        <v>3.6</v>
      </c>
      <c r="H55">
        <v>2.4500000000000002</v>
      </c>
      <c r="I55">
        <v>3.45</v>
      </c>
      <c r="J55">
        <v>3.35</v>
      </c>
      <c r="K55">
        <v>3.45</v>
      </c>
      <c r="L55">
        <v>72</v>
      </c>
      <c r="M55">
        <v>47659000</v>
      </c>
      <c r="N55">
        <v>1219000</v>
      </c>
      <c r="O55">
        <v>180000</v>
      </c>
      <c r="P55">
        <v>150000</v>
      </c>
      <c r="Q55">
        <v>131.15</v>
      </c>
      <c r="R55">
        <f>Q55-E55</f>
        <v>2.1500000000000057</v>
      </c>
      <c r="S55" s="4">
        <f>R55/Q55</f>
        <v>1.6393442622950862E-2</v>
      </c>
      <c r="T55" s="4">
        <f>I55/Q55</f>
        <v>2.6305756767060619E-2</v>
      </c>
    </row>
    <row r="56" spans="1:24" x14ac:dyDescent="0.2">
      <c r="A56" s="1">
        <v>43</v>
      </c>
      <c r="B56" t="s">
        <v>59</v>
      </c>
      <c r="C56" s="2">
        <v>44889</v>
      </c>
      <c r="D56" t="s">
        <v>204</v>
      </c>
      <c r="E56">
        <v>180</v>
      </c>
      <c r="F56">
        <v>6</v>
      </c>
      <c r="G56">
        <v>7</v>
      </c>
      <c r="H56">
        <v>6</v>
      </c>
      <c r="I56">
        <v>7</v>
      </c>
      <c r="J56">
        <v>7</v>
      </c>
      <c r="K56">
        <v>4.8</v>
      </c>
      <c r="L56">
        <v>4</v>
      </c>
      <c r="M56">
        <v>3728000</v>
      </c>
      <c r="N56">
        <v>128000</v>
      </c>
      <c r="O56">
        <v>55000</v>
      </c>
      <c r="P56">
        <v>5000</v>
      </c>
      <c r="Q56">
        <v>187.75</v>
      </c>
      <c r="R56">
        <f>Q56-E56</f>
        <v>7.75</v>
      </c>
      <c r="S56" s="4">
        <f>R56/Q56</f>
        <v>4.1278295605858856E-2</v>
      </c>
      <c r="T56" s="4">
        <f>I56/Q56</f>
        <v>3.7283621837549935E-2</v>
      </c>
      <c r="U56" s="4">
        <f>T56+S56</f>
        <v>7.8561917443408791E-2</v>
      </c>
      <c r="V56">
        <f>VLOOKUP(B56,'Stock Data'!$C$2:$G$195,2)</f>
        <v>1500</v>
      </c>
      <c r="W56" s="9">
        <f t="shared" ref="W56:W57" si="6">V56*I56</f>
        <v>10500</v>
      </c>
      <c r="X56" s="9">
        <f t="shared" ref="X56:X57" si="7">V56*Q56</f>
        <v>281625</v>
      </c>
    </row>
    <row r="57" spans="1:24" x14ac:dyDescent="0.2">
      <c r="A57" s="1">
        <v>30</v>
      </c>
      <c r="B57" t="s">
        <v>46</v>
      </c>
      <c r="C57" s="2">
        <v>44889</v>
      </c>
      <c r="D57" t="s">
        <v>204</v>
      </c>
      <c r="E57">
        <v>780</v>
      </c>
      <c r="F57">
        <v>17.5</v>
      </c>
      <c r="G57">
        <v>17.5</v>
      </c>
      <c r="H57">
        <v>11.1</v>
      </c>
      <c r="I57">
        <v>12.1</v>
      </c>
      <c r="J57">
        <v>12</v>
      </c>
      <c r="K57">
        <v>12.1</v>
      </c>
      <c r="L57">
        <v>438</v>
      </c>
      <c r="M57">
        <v>347972000</v>
      </c>
      <c r="N57">
        <v>6332000</v>
      </c>
      <c r="O57">
        <v>137000</v>
      </c>
      <c r="P57">
        <v>35000</v>
      </c>
      <c r="Q57">
        <v>833.15</v>
      </c>
      <c r="R57">
        <f>Q57-E57</f>
        <v>53.149999999999977</v>
      </c>
      <c r="S57" s="4">
        <f>R57/Q57</f>
        <v>6.3794034687631257E-2</v>
      </c>
      <c r="T57" s="4">
        <f>I57/Q57</f>
        <v>1.4523195102922644E-2</v>
      </c>
      <c r="U57" s="4">
        <f>T57+S57</f>
        <v>7.8317229790553902E-2</v>
      </c>
      <c r="V57">
        <f>VLOOKUP(B57,'Stock Data'!$C$2:$G$195,2)</f>
        <v>1000</v>
      </c>
      <c r="W57" s="9">
        <f t="shared" si="6"/>
        <v>12100</v>
      </c>
      <c r="X57" s="9">
        <f t="shared" si="7"/>
        <v>833150</v>
      </c>
    </row>
    <row r="58" spans="1:24" hidden="1" x14ac:dyDescent="0.2">
      <c r="A58" s="1">
        <v>171</v>
      </c>
      <c r="B58" t="s">
        <v>187</v>
      </c>
      <c r="C58" s="2">
        <v>44889</v>
      </c>
      <c r="D58" t="s">
        <v>204</v>
      </c>
      <c r="E58">
        <v>670</v>
      </c>
      <c r="F58">
        <v>0</v>
      </c>
      <c r="G58">
        <v>0</v>
      </c>
      <c r="H58">
        <v>0</v>
      </c>
      <c r="I58">
        <v>18.100000000000001</v>
      </c>
      <c r="J58">
        <v>0</v>
      </c>
      <c r="K58">
        <v>14.65</v>
      </c>
      <c r="L58">
        <v>0</v>
      </c>
      <c r="M58">
        <v>0</v>
      </c>
      <c r="N58">
        <v>0</v>
      </c>
      <c r="O58">
        <v>0</v>
      </c>
      <c r="P58">
        <v>0</v>
      </c>
      <c r="Q58">
        <v>698.5</v>
      </c>
      <c r="R58">
        <f>Q58-E58</f>
        <v>28.5</v>
      </c>
      <c r="S58" s="4">
        <f>R58/Q58</f>
        <v>4.0801717967072298E-2</v>
      </c>
      <c r="T58" s="4">
        <f>I58/Q58</f>
        <v>2.59126700071582E-2</v>
      </c>
    </row>
    <row r="59" spans="1:24" x14ac:dyDescent="0.2">
      <c r="A59" s="1">
        <v>149</v>
      </c>
      <c r="B59" t="s">
        <v>165</v>
      </c>
      <c r="C59" s="2">
        <v>44889</v>
      </c>
      <c r="D59" t="s">
        <v>204</v>
      </c>
      <c r="E59">
        <v>2340</v>
      </c>
      <c r="F59">
        <v>18.3</v>
      </c>
      <c r="G59">
        <v>18.350000000000001</v>
      </c>
      <c r="H59">
        <v>9.8000000000000007</v>
      </c>
      <c r="I59">
        <v>10.4</v>
      </c>
      <c r="J59">
        <v>9.85</v>
      </c>
      <c r="K59">
        <v>10.4</v>
      </c>
      <c r="L59">
        <v>3674</v>
      </c>
      <c r="M59">
        <v>2160646000</v>
      </c>
      <c r="N59">
        <v>11356000</v>
      </c>
      <c r="O59">
        <v>252250</v>
      </c>
      <c r="P59">
        <v>103750</v>
      </c>
      <c r="Q59">
        <v>2526.15</v>
      </c>
      <c r="R59">
        <f>Q59-E59</f>
        <v>186.15000000000009</v>
      </c>
      <c r="S59" s="4">
        <f>R59/Q59</f>
        <v>7.3689210854462353E-2</v>
      </c>
      <c r="T59" s="4">
        <f>I59/Q59</f>
        <v>4.1169368406468341E-3</v>
      </c>
      <c r="U59" s="4">
        <f>T59+S59</f>
        <v>7.7806147695109185E-2</v>
      </c>
      <c r="V59">
        <f>VLOOKUP(B59,'Stock Data'!$C$2:$G$195,2)</f>
        <v>250</v>
      </c>
      <c r="W59" s="9">
        <f t="shared" ref="W59:W74" si="8">V59*I59</f>
        <v>2600</v>
      </c>
      <c r="X59" s="9">
        <f t="shared" ref="X59:X74" si="9">V59*Q59</f>
        <v>631537.5</v>
      </c>
    </row>
    <row r="60" spans="1:24" x14ac:dyDescent="0.2">
      <c r="A60" s="1">
        <v>36</v>
      </c>
      <c r="B60" t="s">
        <v>52</v>
      </c>
      <c r="C60" s="2">
        <v>44889</v>
      </c>
      <c r="D60" t="s">
        <v>204</v>
      </c>
      <c r="E60">
        <v>15000</v>
      </c>
      <c r="F60">
        <v>188.1</v>
      </c>
      <c r="G60">
        <v>188.1</v>
      </c>
      <c r="H60">
        <v>90</v>
      </c>
      <c r="I60">
        <v>101.45</v>
      </c>
      <c r="J60">
        <v>100.55</v>
      </c>
      <c r="K60">
        <v>101.45</v>
      </c>
      <c r="L60">
        <v>105</v>
      </c>
      <c r="M60">
        <v>79352000</v>
      </c>
      <c r="N60">
        <v>602000</v>
      </c>
      <c r="O60">
        <v>3100</v>
      </c>
      <c r="P60">
        <v>1100</v>
      </c>
      <c r="Q60">
        <v>16114.4</v>
      </c>
      <c r="R60">
        <f>Q60-E60</f>
        <v>1114.3999999999996</v>
      </c>
      <c r="S60" s="4">
        <f>R60/Q60</f>
        <v>6.9155537903986472E-2</v>
      </c>
      <c r="T60" s="4">
        <f>I60/Q60</f>
        <v>6.2956113786427053E-3</v>
      </c>
      <c r="U60" s="4">
        <f>T60+S60</f>
        <v>7.5451149282629179E-2</v>
      </c>
      <c r="V60">
        <f>VLOOKUP(B60,'Stock Data'!$C$2:$G$195,2)</f>
        <v>2300</v>
      </c>
      <c r="W60" s="9">
        <f t="shared" si="8"/>
        <v>233335</v>
      </c>
      <c r="X60" s="9">
        <f t="shared" si="9"/>
        <v>37063120</v>
      </c>
    </row>
    <row r="61" spans="1:24" x14ac:dyDescent="0.2">
      <c r="A61" s="1">
        <v>108</v>
      </c>
      <c r="B61" t="s">
        <v>124</v>
      </c>
      <c r="C61" s="2">
        <v>44889</v>
      </c>
      <c r="D61" t="s">
        <v>204</v>
      </c>
      <c r="E61">
        <v>560</v>
      </c>
      <c r="F61">
        <v>10.4</v>
      </c>
      <c r="G61">
        <v>10.5</v>
      </c>
      <c r="H61">
        <v>9.35</v>
      </c>
      <c r="I61">
        <v>9.6999999999999993</v>
      </c>
      <c r="J61">
        <v>9.6999999999999993</v>
      </c>
      <c r="K61">
        <v>9.6999999999999993</v>
      </c>
      <c r="L61">
        <v>62</v>
      </c>
      <c r="M61">
        <v>44159000</v>
      </c>
      <c r="N61">
        <v>759000</v>
      </c>
      <c r="O61">
        <v>118750</v>
      </c>
      <c r="P61">
        <v>48750</v>
      </c>
      <c r="Q61">
        <v>594.20000000000005</v>
      </c>
      <c r="R61">
        <f>Q61-E61</f>
        <v>34.200000000000045</v>
      </c>
      <c r="S61" s="4">
        <f>R61/Q61</f>
        <v>5.7556378323796772E-2</v>
      </c>
      <c r="T61" s="4">
        <f>I61/Q61</f>
        <v>1.6324469875462804E-2</v>
      </c>
      <c r="U61" s="4">
        <f>T61+S61</f>
        <v>7.388084819925958E-2</v>
      </c>
      <c r="V61">
        <f>VLOOKUP(B61,'Stock Data'!$C$2:$G$195,2)</f>
        <v>1250</v>
      </c>
      <c r="W61" s="9">
        <f t="shared" si="8"/>
        <v>12125</v>
      </c>
      <c r="X61" s="9">
        <f t="shared" si="9"/>
        <v>742750</v>
      </c>
    </row>
    <row r="62" spans="1:24" x14ac:dyDescent="0.2">
      <c r="A62" s="1">
        <v>143</v>
      </c>
      <c r="B62" t="s">
        <v>159</v>
      </c>
      <c r="C62" s="2">
        <v>44889</v>
      </c>
      <c r="D62" t="s">
        <v>204</v>
      </c>
      <c r="E62">
        <v>106</v>
      </c>
      <c r="F62">
        <v>0.2</v>
      </c>
      <c r="G62">
        <v>1.1000000000000001</v>
      </c>
      <c r="H62">
        <v>0.2</v>
      </c>
      <c r="I62">
        <v>0.6</v>
      </c>
      <c r="J62">
        <v>0.55000000000000004</v>
      </c>
      <c r="K62">
        <v>0.6</v>
      </c>
      <c r="L62">
        <v>84</v>
      </c>
      <c r="M62">
        <v>55661000</v>
      </c>
      <c r="N62">
        <v>455999.99999999988</v>
      </c>
      <c r="O62">
        <v>161200</v>
      </c>
      <c r="P62">
        <v>148800</v>
      </c>
      <c r="Q62">
        <v>113.8</v>
      </c>
      <c r="R62">
        <f>Q62-E62</f>
        <v>7.7999999999999972</v>
      </c>
      <c r="S62" s="4">
        <f>R62/Q62</f>
        <v>6.8541300527240751E-2</v>
      </c>
      <c r="T62" s="4">
        <f>I62/Q62</f>
        <v>5.272407732864675E-3</v>
      </c>
      <c r="U62" s="4">
        <f>T62+S62</f>
        <v>7.3813708260105429E-2</v>
      </c>
      <c r="V62">
        <f>VLOOKUP(B62,'Stock Data'!$C$2:$G$195,2)</f>
        <v>275</v>
      </c>
      <c r="W62" s="9">
        <f t="shared" si="8"/>
        <v>165</v>
      </c>
      <c r="X62" s="9">
        <f t="shared" si="9"/>
        <v>31295</v>
      </c>
    </row>
    <row r="63" spans="1:24" x14ac:dyDescent="0.2">
      <c r="A63" s="1">
        <v>148</v>
      </c>
      <c r="B63" t="s">
        <v>164</v>
      </c>
      <c r="C63" s="2">
        <v>44889</v>
      </c>
      <c r="D63" t="s">
        <v>204</v>
      </c>
      <c r="E63">
        <v>93</v>
      </c>
      <c r="F63">
        <v>0.75</v>
      </c>
      <c r="G63">
        <v>0.8</v>
      </c>
      <c r="H63">
        <v>0.45</v>
      </c>
      <c r="I63">
        <v>0.5</v>
      </c>
      <c r="J63">
        <v>0.45</v>
      </c>
      <c r="K63">
        <v>0.5</v>
      </c>
      <c r="L63">
        <v>94</v>
      </c>
      <c r="M63">
        <v>70402000</v>
      </c>
      <c r="N63">
        <v>466000</v>
      </c>
      <c r="O63">
        <v>256000</v>
      </c>
      <c r="P63">
        <v>208000</v>
      </c>
      <c r="Q63">
        <v>99.85</v>
      </c>
      <c r="R63">
        <f>Q63-E63</f>
        <v>6.8499999999999943</v>
      </c>
      <c r="S63" s="4">
        <f>R63/Q63</f>
        <v>6.8602904356534752E-2</v>
      </c>
      <c r="T63" s="4">
        <f>I63/Q63</f>
        <v>5.0075112669003509E-3</v>
      </c>
      <c r="U63" s="4">
        <f>T63+S63</f>
        <v>7.3610415623435108E-2</v>
      </c>
      <c r="V63">
        <f>VLOOKUP(B63,'Stock Data'!$C$2:$G$195,2)</f>
        <v>6000</v>
      </c>
      <c r="W63" s="9">
        <f t="shared" si="8"/>
        <v>3000</v>
      </c>
      <c r="X63" s="9">
        <f t="shared" si="9"/>
        <v>599100</v>
      </c>
    </row>
    <row r="64" spans="1:24" x14ac:dyDescent="0.2">
      <c r="A64" s="1">
        <v>33</v>
      </c>
      <c r="B64" t="s">
        <v>49</v>
      </c>
      <c r="C64" s="2">
        <v>44889</v>
      </c>
      <c r="D64" t="s">
        <v>204</v>
      </c>
      <c r="E64">
        <v>70</v>
      </c>
      <c r="F64">
        <v>2.1</v>
      </c>
      <c r="G64">
        <v>2.65</v>
      </c>
      <c r="H64">
        <v>1.75</v>
      </c>
      <c r="I64">
        <v>1.95</v>
      </c>
      <c r="J64">
        <v>1.85</v>
      </c>
      <c r="K64">
        <v>1.95</v>
      </c>
      <c r="L64">
        <v>885</v>
      </c>
      <c r="M64">
        <v>669561000</v>
      </c>
      <c r="N64">
        <v>19086000</v>
      </c>
      <c r="O64">
        <v>4399500</v>
      </c>
      <c r="P64">
        <v>1323000</v>
      </c>
      <c r="Q64">
        <v>73.45</v>
      </c>
      <c r="R64">
        <f>Q64-E64</f>
        <v>3.4500000000000028</v>
      </c>
      <c r="S64" s="4">
        <f>R64/Q64</f>
        <v>4.6970728386657626E-2</v>
      </c>
      <c r="T64" s="4">
        <f>I64/Q64</f>
        <v>2.6548672566371681E-2</v>
      </c>
      <c r="U64" s="4">
        <f>T64+S64</f>
        <v>7.3519400953029307E-2</v>
      </c>
      <c r="V64">
        <f>VLOOKUP(B64,'Stock Data'!$C$2:$G$195,2)</f>
        <v>10500</v>
      </c>
      <c r="W64" s="9">
        <f t="shared" si="8"/>
        <v>20475</v>
      </c>
      <c r="X64" s="9">
        <f t="shared" si="9"/>
        <v>771225</v>
      </c>
    </row>
    <row r="65" spans="1:24" x14ac:dyDescent="0.2">
      <c r="A65" s="1">
        <v>152</v>
      </c>
      <c r="B65" t="s">
        <v>168</v>
      </c>
      <c r="C65" s="2">
        <v>44889</v>
      </c>
      <c r="D65" t="s">
        <v>204</v>
      </c>
      <c r="E65">
        <v>20500</v>
      </c>
      <c r="F65">
        <v>0</v>
      </c>
      <c r="G65">
        <v>0</v>
      </c>
      <c r="H65">
        <v>0</v>
      </c>
      <c r="I65">
        <v>300</v>
      </c>
      <c r="J65">
        <v>300</v>
      </c>
      <c r="K65">
        <v>317.75</v>
      </c>
      <c r="L65">
        <v>0</v>
      </c>
      <c r="M65">
        <v>0</v>
      </c>
      <c r="N65">
        <v>0</v>
      </c>
      <c r="O65">
        <v>25</v>
      </c>
      <c r="P65">
        <v>0</v>
      </c>
      <c r="Q65">
        <v>21779.85</v>
      </c>
      <c r="R65">
        <f>Q65-E65</f>
        <v>1279.8499999999985</v>
      </c>
      <c r="S65" s="4">
        <f>R65/Q65</f>
        <v>5.8763030966696217E-2</v>
      </c>
      <c r="T65" s="4">
        <f>I65/Q65</f>
        <v>1.3774199546828837E-2</v>
      </c>
      <c r="U65" s="4">
        <f>T65+S65</f>
        <v>7.253723051352505E-2</v>
      </c>
      <c r="V65">
        <f>VLOOKUP(B65,'Stock Data'!$C$2:$G$195,2)</f>
        <v>6000</v>
      </c>
      <c r="W65" s="9">
        <f t="shared" si="8"/>
        <v>1800000</v>
      </c>
      <c r="X65" s="9">
        <f t="shared" si="9"/>
        <v>130679099.99999999</v>
      </c>
    </row>
    <row r="66" spans="1:24" x14ac:dyDescent="0.2">
      <c r="A66" s="1">
        <v>180</v>
      </c>
      <c r="B66" t="s">
        <v>196</v>
      </c>
      <c r="C66" s="2">
        <v>44889</v>
      </c>
      <c r="D66" t="s">
        <v>204</v>
      </c>
      <c r="E66">
        <v>670</v>
      </c>
      <c r="F66">
        <v>9.75</v>
      </c>
      <c r="G66">
        <v>9.85</v>
      </c>
      <c r="H66">
        <v>6.7</v>
      </c>
      <c r="I66">
        <v>7.3</v>
      </c>
      <c r="J66">
        <v>7.5</v>
      </c>
      <c r="K66">
        <v>7.3</v>
      </c>
      <c r="L66">
        <v>323</v>
      </c>
      <c r="M66">
        <v>284505000</v>
      </c>
      <c r="N66">
        <v>3172000</v>
      </c>
      <c r="O66">
        <v>204100</v>
      </c>
      <c r="P66">
        <v>88400</v>
      </c>
      <c r="Q66">
        <v>713.9</v>
      </c>
      <c r="R66">
        <f>Q66-E66</f>
        <v>43.899999999999977</v>
      </c>
      <c r="S66" s="4">
        <f>R66/Q66</f>
        <v>6.1493206331418936E-2</v>
      </c>
      <c r="T66" s="4">
        <f>I66/Q66</f>
        <v>1.0225521781762151E-2</v>
      </c>
      <c r="U66" s="4">
        <f>T66+S66</f>
        <v>7.1718728113181085E-2</v>
      </c>
      <c r="V66">
        <f>VLOOKUP(B66,'Stock Data'!$C$2:$G$195,2)</f>
        <v>1300</v>
      </c>
      <c r="W66" s="9">
        <f t="shared" si="8"/>
        <v>9490</v>
      </c>
      <c r="X66" s="9">
        <f t="shared" si="9"/>
        <v>928070</v>
      </c>
    </row>
    <row r="67" spans="1:24" x14ac:dyDescent="0.2">
      <c r="A67" s="1">
        <v>150</v>
      </c>
      <c r="B67" t="s">
        <v>166</v>
      </c>
      <c r="C67" s="2">
        <v>44889</v>
      </c>
      <c r="D67" t="s">
        <v>204</v>
      </c>
      <c r="E67">
        <v>61</v>
      </c>
      <c r="F67">
        <v>1.55</v>
      </c>
      <c r="G67">
        <v>1.55</v>
      </c>
      <c r="H67">
        <v>1.4</v>
      </c>
      <c r="I67">
        <v>1.45</v>
      </c>
      <c r="J67">
        <v>1.45</v>
      </c>
      <c r="K67">
        <v>1.45</v>
      </c>
      <c r="L67">
        <v>23</v>
      </c>
      <c r="M67">
        <v>9699000</v>
      </c>
      <c r="N67">
        <v>229000</v>
      </c>
      <c r="O67">
        <v>148500</v>
      </c>
      <c r="P67">
        <v>54000</v>
      </c>
      <c r="Q67">
        <v>64.150000000000006</v>
      </c>
      <c r="R67">
        <f>Q67-E67</f>
        <v>3.1500000000000057</v>
      </c>
      <c r="S67" s="4">
        <f>R67/Q67</f>
        <v>4.91036632891661E-2</v>
      </c>
      <c r="T67" s="4">
        <f>I67/Q67</f>
        <v>2.260327357755261E-2</v>
      </c>
      <c r="U67" s="4">
        <f>T67+S67</f>
        <v>7.170693686671871E-2</v>
      </c>
      <c r="V67">
        <f>VLOOKUP(B67,'Stock Data'!$C$2:$G$195,2)</f>
        <v>400</v>
      </c>
      <c r="W67" s="9">
        <f t="shared" si="8"/>
        <v>580</v>
      </c>
      <c r="X67" s="9">
        <f t="shared" si="9"/>
        <v>25660.000000000004</v>
      </c>
    </row>
    <row r="68" spans="1:24" x14ac:dyDescent="0.2">
      <c r="A68" s="1">
        <v>22</v>
      </c>
      <c r="B68" t="s">
        <v>38</v>
      </c>
      <c r="C68" s="2">
        <v>44889</v>
      </c>
      <c r="D68" t="s">
        <v>204</v>
      </c>
      <c r="E68">
        <v>1550</v>
      </c>
      <c r="F68">
        <v>21</v>
      </c>
      <c r="G68">
        <v>22.2</v>
      </c>
      <c r="H68">
        <v>14.45</v>
      </c>
      <c r="I68">
        <v>15.15</v>
      </c>
      <c r="J68">
        <v>16.3</v>
      </c>
      <c r="K68">
        <v>15.15</v>
      </c>
      <c r="L68">
        <v>327</v>
      </c>
      <c r="M68">
        <v>256211000</v>
      </c>
      <c r="N68">
        <v>2786000</v>
      </c>
      <c r="O68">
        <v>113500</v>
      </c>
      <c r="P68">
        <v>-4000</v>
      </c>
      <c r="Q68">
        <v>1653.4</v>
      </c>
      <c r="R68">
        <f>Q68-E68</f>
        <v>103.40000000000009</v>
      </c>
      <c r="S68" s="4">
        <f>R68/Q68</f>
        <v>6.2537800895125242E-2</v>
      </c>
      <c r="T68" s="4">
        <f>I68/Q68</f>
        <v>9.1629369783476477E-3</v>
      </c>
      <c r="U68" s="4">
        <f>T68+S68</f>
        <v>7.1700737873472892E-2</v>
      </c>
      <c r="V68">
        <f>VLOOKUP(B68,'Stock Data'!$C$2:$G$195,2)</f>
        <v>250</v>
      </c>
      <c r="W68" s="9">
        <f t="shared" si="8"/>
        <v>3787.5</v>
      </c>
      <c r="X68" s="9">
        <f t="shared" si="9"/>
        <v>413350</v>
      </c>
    </row>
    <row r="69" spans="1:24" x14ac:dyDescent="0.2">
      <c r="A69" s="1">
        <v>102</v>
      </c>
      <c r="B69" t="s">
        <v>118</v>
      </c>
      <c r="C69" s="2">
        <v>44889</v>
      </c>
      <c r="D69" t="s">
        <v>204</v>
      </c>
      <c r="E69">
        <v>1660</v>
      </c>
      <c r="F69">
        <v>26.45</v>
      </c>
      <c r="G69">
        <v>26.45</v>
      </c>
      <c r="H69">
        <v>17</v>
      </c>
      <c r="I69">
        <v>23.6</v>
      </c>
      <c r="J69">
        <v>23.6</v>
      </c>
      <c r="K69">
        <v>23.6</v>
      </c>
      <c r="L69">
        <v>30</v>
      </c>
      <c r="M69">
        <v>15138000</v>
      </c>
      <c r="N69">
        <v>198000</v>
      </c>
      <c r="O69">
        <v>7200</v>
      </c>
      <c r="P69">
        <v>6600</v>
      </c>
      <c r="Q69">
        <v>1762.3</v>
      </c>
      <c r="R69">
        <f>Q69-E69</f>
        <v>102.29999999999995</v>
      </c>
      <c r="S69" s="4">
        <f>R69/Q69</f>
        <v>5.8049140327980454E-2</v>
      </c>
      <c r="T69" s="4">
        <f>I69/Q69</f>
        <v>1.3391590535096183E-2</v>
      </c>
      <c r="U69" s="4">
        <f>T69+S69</f>
        <v>7.1440730863076632E-2</v>
      </c>
      <c r="V69">
        <f>VLOOKUP(B69,'Stock Data'!$C$2:$G$195,2)</f>
        <v>3750</v>
      </c>
      <c r="W69" s="9">
        <f t="shared" si="8"/>
        <v>88500</v>
      </c>
      <c r="X69" s="9">
        <f t="shared" si="9"/>
        <v>6608625</v>
      </c>
    </row>
    <row r="70" spans="1:24" x14ac:dyDescent="0.2">
      <c r="A70" s="1">
        <v>138</v>
      </c>
      <c r="B70" t="s">
        <v>154</v>
      </c>
      <c r="C70" s="2">
        <v>44889</v>
      </c>
      <c r="D70" t="s">
        <v>204</v>
      </c>
      <c r="E70">
        <v>195</v>
      </c>
      <c r="F70">
        <v>1.2</v>
      </c>
      <c r="G70">
        <v>1.2</v>
      </c>
      <c r="H70">
        <v>0.8</v>
      </c>
      <c r="I70">
        <v>0.95</v>
      </c>
      <c r="J70">
        <v>0.95</v>
      </c>
      <c r="K70">
        <v>1.8</v>
      </c>
      <c r="L70">
        <v>93</v>
      </c>
      <c r="M70">
        <v>54666000</v>
      </c>
      <c r="N70">
        <v>261000</v>
      </c>
      <c r="O70">
        <v>168000</v>
      </c>
      <c r="P70">
        <v>129000</v>
      </c>
      <c r="Q70">
        <v>208.95</v>
      </c>
      <c r="R70">
        <f>Q70-E70</f>
        <v>13.949999999999989</v>
      </c>
      <c r="S70" s="4">
        <f>R70/Q70</f>
        <v>6.6762383345297868E-2</v>
      </c>
      <c r="T70" s="4">
        <f>I70/Q70</f>
        <v>4.5465422349844457E-3</v>
      </c>
      <c r="U70" s="4">
        <f>T70+S70</f>
        <v>7.1308925580282317E-2</v>
      </c>
      <c r="V70">
        <f>VLOOKUP(B70,'Stock Data'!$C$2:$G$195,2)</f>
        <v>275</v>
      </c>
      <c r="W70" s="9">
        <f t="shared" si="8"/>
        <v>261.25</v>
      </c>
      <c r="X70" s="9">
        <f t="shared" si="9"/>
        <v>57461.25</v>
      </c>
    </row>
    <row r="71" spans="1:24" x14ac:dyDescent="0.2">
      <c r="A71" s="1">
        <v>183</v>
      </c>
      <c r="B71" t="s">
        <v>199</v>
      </c>
      <c r="C71" s="2">
        <v>44889</v>
      </c>
      <c r="D71" t="s">
        <v>204</v>
      </c>
      <c r="E71">
        <v>820</v>
      </c>
      <c r="F71">
        <v>11.9</v>
      </c>
      <c r="G71">
        <v>11.9</v>
      </c>
      <c r="H71">
        <v>9</v>
      </c>
      <c r="I71">
        <v>10.7</v>
      </c>
      <c r="J71">
        <v>10.55</v>
      </c>
      <c r="K71">
        <v>10.7</v>
      </c>
      <c r="L71">
        <v>289</v>
      </c>
      <c r="M71">
        <v>120009000</v>
      </c>
      <c r="N71">
        <v>1519000</v>
      </c>
      <c r="O71">
        <v>80000</v>
      </c>
      <c r="P71">
        <v>43000</v>
      </c>
      <c r="Q71">
        <v>871.25</v>
      </c>
      <c r="R71">
        <f>Q71-E71</f>
        <v>51.25</v>
      </c>
      <c r="S71" s="4">
        <f>R71/Q71</f>
        <v>5.8823529411764705E-2</v>
      </c>
      <c r="T71" s="4">
        <f>I71/Q71</f>
        <v>1.2281205164992825E-2</v>
      </c>
      <c r="U71" s="4">
        <f>T71+S71</f>
        <v>7.1104734576757533E-2</v>
      </c>
      <c r="V71">
        <f>VLOOKUP(B71,'Stock Data'!$C$2:$G$195,2)</f>
        <v>500</v>
      </c>
      <c r="W71" s="9">
        <f t="shared" si="8"/>
        <v>5350</v>
      </c>
      <c r="X71" s="9">
        <f t="shared" si="9"/>
        <v>435625</v>
      </c>
    </row>
    <row r="72" spans="1:24" x14ac:dyDescent="0.2">
      <c r="A72" s="1">
        <v>23</v>
      </c>
      <c r="B72" t="s">
        <v>39</v>
      </c>
      <c r="C72" s="2">
        <v>44889</v>
      </c>
      <c r="D72" t="s">
        <v>204</v>
      </c>
      <c r="E72">
        <v>1850</v>
      </c>
      <c r="F72">
        <v>0</v>
      </c>
      <c r="G72">
        <v>0</v>
      </c>
      <c r="H72">
        <v>0</v>
      </c>
      <c r="I72">
        <v>44</v>
      </c>
      <c r="J72">
        <v>44</v>
      </c>
      <c r="K72">
        <v>38.25</v>
      </c>
      <c r="L72">
        <v>0</v>
      </c>
      <c r="M72">
        <v>0</v>
      </c>
      <c r="N72">
        <v>0</v>
      </c>
      <c r="O72">
        <v>300</v>
      </c>
      <c r="P72">
        <v>0</v>
      </c>
      <c r="Q72">
        <v>1944</v>
      </c>
      <c r="R72">
        <f>Q72-E72</f>
        <v>94</v>
      </c>
      <c r="S72" s="4">
        <f>R72/Q72</f>
        <v>4.8353909465020578E-2</v>
      </c>
      <c r="T72" s="4">
        <f>I72/Q72</f>
        <v>2.2633744855967079E-2</v>
      </c>
      <c r="U72" s="4">
        <f>T72+S72</f>
        <v>7.0987654320987664E-2</v>
      </c>
      <c r="V72">
        <f>VLOOKUP(B72,'Stock Data'!$C$2:$G$195,2)</f>
        <v>300</v>
      </c>
      <c r="W72" s="9">
        <f t="shared" si="8"/>
        <v>13200</v>
      </c>
      <c r="X72" s="9">
        <f t="shared" si="9"/>
        <v>583200</v>
      </c>
    </row>
    <row r="73" spans="1:24" x14ac:dyDescent="0.2">
      <c r="A73" s="1">
        <v>41</v>
      </c>
      <c r="B73" t="s">
        <v>57</v>
      </c>
      <c r="C73" s="2">
        <v>44889</v>
      </c>
      <c r="D73" t="s">
        <v>204</v>
      </c>
      <c r="E73">
        <v>680</v>
      </c>
      <c r="F73">
        <v>0</v>
      </c>
      <c r="G73">
        <v>0</v>
      </c>
      <c r="H73">
        <v>0</v>
      </c>
      <c r="I73">
        <v>14.2</v>
      </c>
      <c r="J73">
        <v>14.2</v>
      </c>
      <c r="K73">
        <v>21.45</v>
      </c>
      <c r="L73">
        <v>0</v>
      </c>
      <c r="M73">
        <v>0</v>
      </c>
      <c r="N73">
        <v>0</v>
      </c>
      <c r="O73">
        <v>2500</v>
      </c>
      <c r="P73">
        <v>0</v>
      </c>
      <c r="Q73">
        <v>716.55</v>
      </c>
      <c r="R73">
        <f>Q73-E73</f>
        <v>36.549999999999955</v>
      </c>
      <c r="S73" s="4">
        <f>R73/Q73</f>
        <v>5.1008303677342763E-2</v>
      </c>
      <c r="T73" s="4">
        <f>I73/Q73</f>
        <v>1.981717954085549E-2</v>
      </c>
      <c r="U73" s="4">
        <f>T73+S73</f>
        <v>7.082548321819826E-2</v>
      </c>
      <c r="V73">
        <f>VLOOKUP(B73,'Stock Data'!$C$2:$G$195,2)</f>
        <v>1250</v>
      </c>
      <c r="W73" s="9">
        <f t="shared" si="8"/>
        <v>17750</v>
      </c>
      <c r="X73" s="9">
        <f t="shared" si="9"/>
        <v>895687.5</v>
      </c>
    </row>
    <row r="74" spans="1:24" x14ac:dyDescent="0.2">
      <c r="A74" s="1">
        <v>126</v>
      </c>
      <c r="B74" t="s">
        <v>142</v>
      </c>
      <c r="C74" s="2">
        <v>44889</v>
      </c>
      <c r="D74" t="s">
        <v>204</v>
      </c>
      <c r="E74">
        <v>84000</v>
      </c>
      <c r="F74">
        <v>1360</v>
      </c>
      <c r="G74">
        <v>1360</v>
      </c>
      <c r="H74">
        <v>926.55</v>
      </c>
      <c r="I74">
        <v>926.55</v>
      </c>
      <c r="J74">
        <v>926.55</v>
      </c>
      <c r="K74">
        <v>926.55</v>
      </c>
      <c r="L74">
        <v>9</v>
      </c>
      <c r="M74">
        <v>7663000</v>
      </c>
      <c r="N74">
        <v>103000</v>
      </c>
      <c r="O74">
        <v>110</v>
      </c>
      <c r="P74">
        <v>70</v>
      </c>
      <c r="Q74">
        <v>89368.3</v>
      </c>
      <c r="R74">
        <f>Q74-E74</f>
        <v>5368.3000000000029</v>
      </c>
      <c r="S74" s="4">
        <f>R74/Q74</f>
        <v>6.0069398209432232E-2</v>
      </c>
      <c r="T74" s="4">
        <f>I74/Q74</f>
        <v>1.0367770227250602E-2</v>
      </c>
      <c r="U74" s="4">
        <f>T74+S74</f>
        <v>7.0437168436682837E-2</v>
      </c>
      <c r="V74">
        <f>VLOOKUP(B74,'Stock Data'!$C$2:$G$195,2)</f>
        <v>400</v>
      </c>
      <c r="W74" s="9">
        <f t="shared" si="8"/>
        <v>370620</v>
      </c>
      <c r="X74" s="9">
        <f t="shared" si="9"/>
        <v>35747320</v>
      </c>
    </row>
    <row r="75" spans="1:24" hidden="1" x14ac:dyDescent="0.2">
      <c r="A75" s="1">
        <v>70</v>
      </c>
      <c r="B75" t="s">
        <v>86</v>
      </c>
      <c r="C75" s="2">
        <v>44889</v>
      </c>
      <c r="D75" t="s">
        <v>204</v>
      </c>
      <c r="E75">
        <v>1660</v>
      </c>
      <c r="F75">
        <v>37.549999999999997</v>
      </c>
      <c r="G75">
        <v>42.35</v>
      </c>
      <c r="H75">
        <v>33.799999999999997</v>
      </c>
      <c r="I75">
        <v>38.35</v>
      </c>
      <c r="J75">
        <v>37</v>
      </c>
      <c r="K75">
        <v>38.35</v>
      </c>
      <c r="L75">
        <v>44</v>
      </c>
      <c r="M75">
        <v>35509000</v>
      </c>
      <c r="N75">
        <v>815000</v>
      </c>
      <c r="O75">
        <v>11875</v>
      </c>
      <c r="P75">
        <v>9975</v>
      </c>
      <c r="Q75">
        <v>1684.2</v>
      </c>
      <c r="R75">
        <f>Q75-E75</f>
        <v>24.200000000000045</v>
      </c>
      <c r="S75" s="4">
        <f>R75/Q75</f>
        <v>1.436883980524881E-2</v>
      </c>
      <c r="T75" s="4">
        <f>I75/Q75</f>
        <v>2.2770454815342595E-2</v>
      </c>
    </row>
    <row r="76" spans="1:24" x14ac:dyDescent="0.2">
      <c r="A76" s="1">
        <v>141</v>
      </c>
      <c r="B76" t="s">
        <v>157</v>
      </c>
      <c r="C76" s="2">
        <v>44889</v>
      </c>
      <c r="D76" t="s">
        <v>204</v>
      </c>
      <c r="E76">
        <v>800</v>
      </c>
      <c r="F76">
        <v>12.75</v>
      </c>
      <c r="G76">
        <v>12.9</v>
      </c>
      <c r="H76">
        <v>10.7</v>
      </c>
      <c r="I76">
        <v>11.8</v>
      </c>
      <c r="J76">
        <v>12.2</v>
      </c>
      <c r="K76">
        <v>11.8</v>
      </c>
      <c r="L76">
        <v>325</v>
      </c>
      <c r="M76">
        <v>72571000</v>
      </c>
      <c r="N76">
        <v>1071000</v>
      </c>
      <c r="O76">
        <v>122100</v>
      </c>
      <c r="P76">
        <v>10450</v>
      </c>
      <c r="Q76">
        <v>847.85</v>
      </c>
      <c r="R76">
        <f>Q76-E76</f>
        <v>47.850000000000023</v>
      </c>
      <c r="S76" s="4">
        <f>R76/Q76</f>
        <v>5.6436869729315352E-2</v>
      </c>
      <c r="T76" s="4">
        <f>I76/Q76</f>
        <v>1.3917556171492599E-2</v>
      </c>
      <c r="U76" s="4">
        <f>T76+S76</f>
        <v>7.0354425900807954E-2</v>
      </c>
      <c r="V76">
        <f>VLOOKUP(B76,'Stock Data'!$C$2:$G$195,2)</f>
        <v>275</v>
      </c>
      <c r="W76" s="9">
        <f t="shared" ref="W76:W139" si="10">V76*I76</f>
        <v>3245</v>
      </c>
      <c r="X76" s="9">
        <f t="shared" ref="X76:X139" si="11">V76*Q76</f>
        <v>233158.75</v>
      </c>
    </row>
    <row r="77" spans="1:24" x14ac:dyDescent="0.2">
      <c r="A77" s="1">
        <v>21</v>
      </c>
      <c r="B77" t="s">
        <v>37</v>
      </c>
      <c r="C77" s="2">
        <v>44889</v>
      </c>
      <c r="D77" t="s">
        <v>204</v>
      </c>
      <c r="E77">
        <v>6600</v>
      </c>
      <c r="F77">
        <v>84.45</v>
      </c>
      <c r="G77">
        <v>90.75</v>
      </c>
      <c r="H77">
        <v>61.15</v>
      </c>
      <c r="I77">
        <v>75.599999999999994</v>
      </c>
      <c r="J77">
        <v>77</v>
      </c>
      <c r="K77">
        <v>75.599999999999994</v>
      </c>
      <c r="L77">
        <v>1125</v>
      </c>
      <c r="M77">
        <v>938578000.00000012</v>
      </c>
      <c r="N77">
        <v>10453000</v>
      </c>
      <c r="O77">
        <v>66000</v>
      </c>
      <c r="P77">
        <v>12625</v>
      </c>
      <c r="Q77">
        <v>7006.85</v>
      </c>
      <c r="R77">
        <f>Q77-E77</f>
        <v>406.85000000000036</v>
      </c>
      <c r="S77" s="4">
        <f>R77/Q77</f>
        <v>5.8064608204828179E-2</v>
      </c>
      <c r="T77" s="4">
        <f>I77/Q77</f>
        <v>1.0789441760562877E-2</v>
      </c>
      <c r="U77" s="4">
        <f>T77+S77</f>
        <v>6.8854049965391059E-2</v>
      </c>
      <c r="V77">
        <f>VLOOKUP(B77,'Stock Data'!$C$2:$G$195,2)</f>
        <v>125</v>
      </c>
      <c r="W77" s="9">
        <f t="shared" si="10"/>
        <v>9450</v>
      </c>
      <c r="X77" s="9">
        <f t="shared" si="11"/>
        <v>875856.25</v>
      </c>
    </row>
    <row r="78" spans="1:24" x14ac:dyDescent="0.2">
      <c r="A78" s="1">
        <v>0</v>
      </c>
      <c r="B78" t="s">
        <v>16</v>
      </c>
      <c r="C78" s="2">
        <v>44889</v>
      </c>
      <c r="D78" t="s">
        <v>204</v>
      </c>
      <c r="E78">
        <v>660</v>
      </c>
      <c r="F78">
        <v>16.05</v>
      </c>
      <c r="G78">
        <v>16.05</v>
      </c>
      <c r="H78">
        <v>14.95</v>
      </c>
      <c r="I78">
        <v>15.45</v>
      </c>
      <c r="J78">
        <v>15.45</v>
      </c>
      <c r="K78">
        <v>15.45</v>
      </c>
      <c r="L78">
        <v>5</v>
      </c>
      <c r="M78">
        <v>2871000</v>
      </c>
      <c r="N78">
        <v>66000</v>
      </c>
      <c r="O78">
        <v>5950</v>
      </c>
      <c r="P78">
        <v>4250</v>
      </c>
      <c r="Q78">
        <v>691.9</v>
      </c>
      <c r="R78">
        <f>Q78-E78</f>
        <v>31.899999999999977</v>
      </c>
      <c r="S78" s="4">
        <f>R78/Q78</f>
        <v>4.61049284578696E-2</v>
      </c>
      <c r="T78" s="4">
        <f>I78/Q78</f>
        <v>2.2329816447463506E-2</v>
      </c>
      <c r="U78" s="4">
        <f>T78+S78</f>
        <v>6.8434744905333106E-2</v>
      </c>
      <c r="V78">
        <f>VLOOKUP(B78,'Stock Data'!$C$2:$G$195,2)</f>
        <v>850</v>
      </c>
      <c r="W78" s="9">
        <f t="shared" si="10"/>
        <v>13132.5</v>
      </c>
      <c r="X78" s="9">
        <f t="shared" si="11"/>
        <v>588115</v>
      </c>
    </row>
    <row r="79" spans="1:24" x14ac:dyDescent="0.2">
      <c r="A79" s="1">
        <v>83</v>
      </c>
      <c r="B79" t="s">
        <v>99</v>
      </c>
      <c r="C79" s="2">
        <v>44889</v>
      </c>
      <c r="D79" t="s">
        <v>204</v>
      </c>
      <c r="E79">
        <v>200</v>
      </c>
      <c r="F79">
        <v>3</v>
      </c>
      <c r="G79">
        <v>3</v>
      </c>
      <c r="H79">
        <v>2.5499999999999998</v>
      </c>
      <c r="I79">
        <v>2.6</v>
      </c>
      <c r="J79">
        <v>2.5499999999999998</v>
      </c>
      <c r="K79">
        <v>2.6</v>
      </c>
      <c r="L79">
        <v>142</v>
      </c>
      <c r="M79">
        <v>77741000</v>
      </c>
      <c r="N79">
        <v>1061000</v>
      </c>
      <c r="O79">
        <v>380700</v>
      </c>
      <c r="P79">
        <v>118800</v>
      </c>
      <c r="Q79">
        <v>211.9</v>
      </c>
      <c r="R79">
        <f>Q79-E79</f>
        <v>11.900000000000006</v>
      </c>
      <c r="S79" s="4">
        <f>R79/Q79</f>
        <v>5.6158565361019375E-2</v>
      </c>
      <c r="T79" s="4">
        <f>I79/Q79</f>
        <v>1.2269938650306749E-2</v>
      </c>
      <c r="U79" s="4">
        <f>T79+S79</f>
        <v>6.8428504011326122E-2</v>
      </c>
      <c r="V79">
        <f>VLOOKUP(B79,'Stock Data'!$C$2:$G$195,2)</f>
        <v>2700</v>
      </c>
      <c r="W79" s="9">
        <f t="shared" si="10"/>
        <v>7020</v>
      </c>
      <c r="X79" s="9">
        <f t="shared" si="11"/>
        <v>572130</v>
      </c>
    </row>
    <row r="80" spans="1:24" x14ac:dyDescent="0.2">
      <c r="A80" s="1">
        <v>44</v>
      </c>
      <c r="B80" t="s">
        <v>60</v>
      </c>
      <c r="C80" s="2">
        <v>44889</v>
      </c>
      <c r="D80" t="s">
        <v>204</v>
      </c>
      <c r="E80">
        <v>230</v>
      </c>
      <c r="F80">
        <v>2.9</v>
      </c>
      <c r="G80">
        <v>2.9</v>
      </c>
      <c r="H80">
        <v>2.0499999999999998</v>
      </c>
      <c r="I80">
        <v>2.2999999999999998</v>
      </c>
      <c r="J80">
        <v>2.35</v>
      </c>
      <c r="K80">
        <v>2.2999999999999998</v>
      </c>
      <c r="L80">
        <v>678</v>
      </c>
      <c r="M80">
        <v>661545000</v>
      </c>
      <c r="N80">
        <v>6597000</v>
      </c>
      <c r="O80">
        <v>1709400</v>
      </c>
      <c r="P80">
        <v>655200</v>
      </c>
      <c r="Q80">
        <v>244.4</v>
      </c>
      <c r="R80">
        <f>Q80-E80</f>
        <v>14.400000000000006</v>
      </c>
      <c r="S80" s="4">
        <f>R80/Q80</f>
        <v>5.8919803600654685E-2</v>
      </c>
      <c r="T80" s="4">
        <f>I80/Q80</f>
        <v>9.4108019639934527E-3</v>
      </c>
      <c r="U80" s="4">
        <f>T80+S80</f>
        <v>6.8330605564648136E-2</v>
      </c>
      <c r="V80">
        <f>VLOOKUP(B80,'Stock Data'!$C$2:$G$195,2)</f>
        <v>4200</v>
      </c>
      <c r="W80" s="9">
        <f t="shared" si="10"/>
        <v>9660</v>
      </c>
      <c r="X80" s="9">
        <f t="shared" si="11"/>
        <v>1026480</v>
      </c>
    </row>
    <row r="81" spans="1:24" x14ac:dyDescent="0.2">
      <c r="A81" s="1">
        <v>165</v>
      </c>
      <c r="B81" t="s">
        <v>181</v>
      </c>
      <c r="C81" s="2">
        <v>44889</v>
      </c>
      <c r="D81" t="s">
        <v>204</v>
      </c>
      <c r="E81">
        <v>390</v>
      </c>
      <c r="F81">
        <v>8.9499999999999993</v>
      </c>
      <c r="G81">
        <v>9.85</v>
      </c>
      <c r="H81">
        <v>7.85</v>
      </c>
      <c r="I81">
        <v>8.0500000000000007</v>
      </c>
      <c r="J81">
        <v>8.0500000000000007</v>
      </c>
      <c r="K81">
        <v>8.0500000000000007</v>
      </c>
      <c r="L81">
        <v>1053</v>
      </c>
      <c r="M81">
        <v>597971000</v>
      </c>
      <c r="N81">
        <v>12766000</v>
      </c>
      <c r="O81">
        <v>1263975</v>
      </c>
      <c r="P81">
        <v>161025</v>
      </c>
      <c r="Q81">
        <v>409.9</v>
      </c>
      <c r="R81">
        <f>Q81-E81</f>
        <v>19.899999999999977</v>
      </c>
      <c r="S81" s="4">
        <f>R81/Q81</f>
        <v>4.8548426445474455E-2</v>
      </c>
      <c r="T81" s="4">
        <f>I81/Q81</f>
        <v>1.9638936325933158E-2</v>
      </c>
      <c r="U81" s="4">
        <f>T81+S81</f>
        <v>6.8187362771407606E-2</v>
      </c>
      <c r="V81">
        <f>VLOOKUP(B81,'Stock Data'!$C$2:$G$195,2)</f>
        <v>500</v>
      </c>
      <c r="W81" s="9">
        <f t="shared" si="10"/>
        <v>4025.0000000000005</v>
      </c>
      <c r="X81" s="9">
        <f t="shared" si="11"/>
        <v>204950</v>
      </c>
    </row>
    <row r="82" spans="1:24" x14ac:dyDescent="0.2">
      <c r="A82" s="1">
        <v>95</v>
      </c>
      <c r="B82" t="s">
        <v>111</v>
      </c>
      <c r="C82" s="2">
        <v>44889</v>
      </c>
      <c r="D82" t="s">
        <v>204</v>
      </c>
      <c r="E82">
        <v>710</v>
      </c>
      <c r="F82">
        <v>22.35</v>
      </c>
      <c r="G82">
        <v>22.6</v>
      </c>
      <c r="H82">
        <v>20</v>
      </c>
      <c r="I82">
        <v>20.7</v>
      </c>
      <c r="J82">
        <v>20.7</v>
      </c>
      <c r="K82">
        <v>20.7</v>
      </c>
      <c r="L82">
        <v>12</v>
      </c>
      <c r="M82">
        <v>7678000</v>
      </c>
      <c r="N82">
        <v>223000</v>
      </c>
      <c r="O82">
        <v>26250</v>
      </c>
      <c r="P82">
        <v>4375</v>
      </c>
      <c r="Q82">
        <v>739.4</v>
      </c>
      <c r="R82">
        <f>Q82-E82</f>
        <v>29.399999999999977</v>
      </c>
      <c r="S82" s="4">
        <f>R82/Q82</f>
        <v>3.9761969164187151E-2</v>
      </c>
      <c r="T82" s="4">
        <f>I82/Q82</f>
        <v>2.7995672166621584E-2</v>
      </c>
      <c r="U82" s="4">
        <f>T82+S82</f>
        <v>6.7757641330808735E-2</v>
      </c>
      <c r="V82">
        <f>VLOOKUP(B82,'Stock Data'!$C$2:$G$195,2)</f>
        <v>875</v>
      </c>
      <c r="W82" s="9">
        <f t="shared" si="10"/>
        <v>18112.5</v>
      </c>
      <c r="X82" s="9">
        <f t="shared" si="11"/>
        <v>646975</v>
      </c>
    </row>
    <row r="83" spans="1:24" x14ac:dyDescent="0.2">
      <c r="A83" s="1">
        <v>5</v>
      </c>
      <c r="B83" t="s">
        <v>21</v>
      </c>
      <c r="C83" s="2">
        <v>44889</v>
      </c>
      <c r="D83" t="s">
        <v>204</v>
      </c>
      <c r="E83">
        <v>780</v>
      </c>
      <c r="F83">
        <v>14.55</v>
      </c>
      <c r="G83">
        <v>16.350000000000001</v>
      </c>
      <c r="H83">
        <v>12.4</v>
      </c>
      <c r="I83">
        <v>14.85</v>
      </c>
      <c r="J83">
        <v>15.1</v>
      </c>
      <c r="K83">
        <v>14.85</v>
      </c>
      <c r="L83">
        <v>903</v>
      </c>
      <c r="M83">
        <v>448288000</v>
      </c>
      <c r="N83">
        <v>8075000</v>
      </c>
      <c r="O83">
        <v>233750</v>
      </c>
      <c r="P83">
        <v>40000</v>
      </c>
      <c r="Q83">
        <v>820.3</v>
      </c>
      <c r="R83">
        <f>Q83-E83</f>
        <v>40.299999999999955</v>
      </c>
      <c r="S83" s="4">
        <f>R83/Q83</f>
        <v>4.9128367670364451E-2</v>
      </c>
      <c r="T83" s="4">
        <f>I83/Q83</f>
        <v>1.8103133000121906E-2</v>
      </c>
      <c r="U83" s="4">
        <f>T83+S83</f>
        <v>6.723150067048636E-2</v>
      </c>
      <c r="V83">
        <f>VLOOKUP(B83,'Stock Data'!$C$2:$G$195,2)</f>
        <v>1250</v>
      </c>
      <c r="W83" s="9">
        <f t="shared" si="10"/>
        <v>18562.5</v>
      </c>
      <c r="X83" s="9">
        <f t="shared" si="11"/>
        <v>1025375</v>
      </c>
    </row>
    <row r="84" spans="1:24" x14ac:dyDescent="0.2">
      <c r="A84" s="1">
        <v>74</v>
      </c>
      <c r="B84" t="s">
        <v>90</v>
      </c>
      <c r="C84" s="2">
        <v>44889</v>
      </c>
      <c r="D84" t="s">
        <v>204</v>
      </c>
      <c r="E84">
        <v>1120</v>
      </c>
      <c r="F84">
        <v>14.3</v>
      </c>
      <c r="G84">
        <v>15</v>
      </c>
      <c r="H84">
        <v>10.85</v>
      </c>
      <c r="I84">
        <v>11.5</v>
      </c>
      <c r="J84">
        <v>11.5</v>
      </c>
      <c r="K84">
        <v>11.5</v>
      </c>
      <c r="L84">
        <v>26</v>
      </c>
      <c r="M84">
        <v>14725000</v>
      </c>
      <c r="N84">
        <v>165000</v>
      </c>
      <c r="O84">
        <v>7500</v>
      </c>
      <c r="P84">
        <v>7000</v>
      </c>
      <c r="Q84">
        <v>1187.3499999999999</v>
      </c>
      <c r="R84">
        <f>Q84-E84</f>
        <v>67.349999999999909</v>
      </c>
      <c r="S84" s="4">
        <f>R84/Q84</f>
        <v>5.6722954478460368E-2</v>
      </c>
      <c r="T84" s="4">
        <f>I84/Q84</f>
        <v>9.6854339495515227E-3</v>
      </c>
      <c r="U84" s="4">
        <f>T84+S84</f>
        <v>6.6408388428011889E-2</v>
      </c>
      <c r="V84">
        <f>VLOOKUP(B84,'Stock Data'!$C$2:$G$195,2)</f>
        <v>500</v>
      </c>
      <c r="W84" s="9">
        <f t="shared" si="10"/>
        <v>5750</v>
      </c>
      <c r="X84" s="9">
        <f t="shared" si="11"/>
        <v>593675</v>
      </c>
    </row>
    <row r="85" spans="1:24" x14ac:dyDescent="0.2">
      <c r="A85" s="1">
        <v>38</v>
      </c>
      <c r="B85" t="s">
        <v>54</v>
      </c>
      <c r="C85" s="2">
        <v>44889</v>
      </c>
      <c r="D85" t="s">
        <v>204</v>
      </c>
      <c r="E85">
        <v>490</v>
      </c>
      <c r="F85">
        <v>6.7</v>
      </c>
      <c r="G85">
        <v>8.25</v>
      </c>
      <c r="H85">
        <v>6.7</v>
      </c>
      <c r="I85">
        <v>7.9</v>
      </c>
      <c r="J85">
        <v>7.7</v>
      </c>
      <c r="K85">
        <v>7.9</v>
      </c>
      <c r="L85">
        <v>18</v>
      </c>
      <c r="M85">
        <v>8730000</v>
      </c>
      <c r="N85">
        <v>130000</v>
      </c>
      <c r="O85">
        <v>13650</v>
      </c>
      <c r="P85">
        <v>11700</v>
      </c>
      <c r="Q85">
        <v>516.35</v>
      </c>
      <c r="R85">
        <f>Q85-E85</f>
        <v>26.350000000000023</v>
      </c>
      <c r="S85" s="4">
        <f>R85/Q85</f>
        <v>5.1031277234434048E-2</v>
      </c>
      <c r="T85" s="4">
        <f>I85/Q85</f>
        <v>1.5299699816016268E-2</v>
      </c>
      <c r="U85" s="4">
        <f>T85+S85</f>
        <v>6.6330977050450324E-2</v>
      </c>
      <c r="V85">
        <f>VLOOKUP(B85,'Stock Data'!$C$2:$G$195,2)</f>
        <v>975</v>
      </c>
      <c r="W85" s="9">
        <f t="shared" si="10"/>
        <v>7702.5</v>
      </c>
      <c r="X85" s="9">
        <f t="shared" si="11"/>
        <v>503441.25</v>
      </c>
    </row>
    <row r="86" spans="1:24" x14ac:dyDescent="0.2">
      <c r="A86" s="1">
        <v>13</v>
      </c>
      <c r="B86" t="s">
        <v>29</v>
      </c>
      <c r="C86" s="2">
        <v>44889</v>
      </c>
      <c r="D86" t="s">
        <v>204</v>
      </c>
      <c r="E86">
        <v>142.5</v>
      </c>
      <c r="F86">
        <v>2.6</v>
      </c>
      <c r="G86">
        <v>3.2</v>
      </c>
      <c r="H86">
        <v>2.2999999999999998</v>
      </c>
      <c r="I86">
        <v>3.2</v>
      </c>
      <c r="J86">
        <v>3.2</v>
      </c>
      <c r="K86">
        <v>4.0999999999999996</v>
      </c>
      <c r="L86">
        <v>37</v>
      </c>
      <c r="M86">
        <v>26864000</v>
      </c>
      <c r="N86">
        <v>501999.99999999988</v>
      </c>
      <c r="O86">
        <v>120000</v>
      </c>
      <c r="P86">
        <v>90000</v>
      </c>
      <c r="Q86">
        <v>149.15</v>
      </c>
      <c r="R86">
        <f>Q86-E86</f>
        <v>6.6500000000000057</v>
      </c>
      <c r="S86" s="4">
        <f>R86/Q86</f>
        <v>4.4585987261146535E-2</v>
      </c>
      <c r="T86" s="4">
        <f>I86/Q86</f>
        <v>2.1454911163258466E-2</v>
      </c>
      <c r="U86" s="4">
        <f>T86+S86</f>
        <v>6.6040898424404998E-2</v>
      </c>
      <c r="V86">
        <f>VLOOKUP(B86,'Stock Data'!$C$2:$G$195,2)</f>
        <v>5000</v>
      </c>
      <c r="W86" s="9">
        <f t="shared" si="10"/>
        <v>16000</v>
      </c>
      <c r="X86" s="9">
        <f t="shared" si="11"/>
        <v>745750</v>
      </c>
    </row>
    <row r="87" spans="1:24" x14ac:dyDescent="0.2">
      <c r="A87" s="1">
        <v>101</v>
      </c>
      <c r="B87" t="s">
        <v>117</v>
      </c>
      <c r="C87" s="2">
        <v>44889</v>
      </c>
      <c r="D87" t="s">
        <v>204</v>
      </c>
      <c r="E87">
        <v>480</v>
      </c>
      <c r="F87">
        <v>10</v>
      </c>
      <c r="G87">
        <v>14.6</v>
      </c>
      <c r="H87">
        <v>10</v>
      </c>
      <c r="I87">
        <v>12.4</v>
      </c>
      <c r="J87">
        <v>12.7</v>
      </c>
      <c r="K87">
        <v>12.4</v>
      </c>
      <c r="L87">
        <v>13</v>
      </c>
      <c r="M87">
        <v>4801000</v>
      </c>
      <c r="N87">
        <v>121000</v>
      </c>
      <c r="O87">
        <v>4500</v>
      </c>
      <c r="P87">
        <v>4500</v>
      </c>
      <c r="Q87">
        <v>500.6</v>
      </c>
      <c r="R87">
        <f>Q87-E87</f>
        <v>20.600000000000023</v>
      </c>
      <c r="S87" s="4">
        <f>R87/Q87</f>
        <v>4.1150619256891771E-2</v>
      </c>
      <c r="T87" s="4">
        <f>I87/Q87</f>
        <v>2.4770275669196963E-2</v>
      </c>
      <c r="U87" s="4">
        <f>T87+S87</f>
        <v>6.5920894926088741E-2</v>
      </c>
      <c r="V87">
        <f>VLOOKUP(B87,'Stock Data'!$C$2:$G$195,2)</f>
        <v>3750</v>
      </c>
      <c r="W87" s="9">
        <f t="shared" si="10"/>
        <v>46500</v>
      </c>
      <c r="X87" s="9">
        <f t="shared" si="11"/>
        <v>1877250</v>
      </c>
    </row>
    <row r="88" spans="1:24" x14ac:dyDescent="0.2">
      <c r="A88" s="1">
        <v>72</v>
      </c>
      <c r="B88" t="s">
        <v>88</v>
      </c>
      <c r="C88" s="2">
        <v>44889</v>
      </c>
      <c r="D88" t="s">
        <v>204</v>
      </c>
      <c r="E88">
        <v>490</v>
      </c>
      <c r="F88">
        <v>8.85</v>
      </c>
      <c r="G88">
        <v>9.1999999999999993</v>
      </c>
      <c r="H88">
        <v>8.65</v>
      </c>
      <c r="I88">
        <v>9</v>
      </c>
      <c r="J88">
        <v>9</v>
      </c>
      <c r="K88">
        <v>13</v>
      </c>
      <c r="L88">
        <v>5</v>
      </c>
      <c r="M88">
        <v>3118000</v>
      </c>
      <c r="N88">
        <v>56000.000000000007</v>
      </c>
      <c r="O88">
        <v>3750</v>
      </c>
      <c r="P88">
        <v>2500</v>
      </c>
      <c r="Q88">
        <v>514.65</v>
      </c>
      <c r="R88">
        <f>Q88-E88</f>
        <v>24.649999999999977</v>
      </c>
      <c r="S88" s="4">
        <f>R88/Q88</f>
        <v>4.7896628776838583E-2</v>
      </c>
      <c r="T88" s="4">
        <f>I88/Q88</f>
        <v>1.7487612940833577E-2</v>
      </c>
      <c r="U88" s="4">
        <f>T88+S88</f>
        <v>6.5384241717672154E-2</v>
      </c>
      <c r="V88">
        <f>VLOOKUP(B88,'Stock Data'!$C$2:$G$195,2)</f>
        <v>2500</v>
      </c>
      <c r="W88" s="9">
        <f t="shared" si="10"/>
        <v>22500</v>
      </c>
      <c r="X88" s="9">
        <f t="shared" si="11"/>
        <v>1286625</v>
      </c>
    </row>
    <row r="89" spans="1:24" x14ac:dyDescent="0.2">
      <c r="A89" s="1">
        <v>53</v>
      </c>
      <c r="B89" t="s">
        <v>69</v>
      </c>
      <c r="C89" s="2">
        <v>44889</v>
      </c>
      <c r="D89" t="s">
        <v>204</v>
      </c>
      <c r="E89">
        <v>2150</v>
      </c>
      <c r="F89">
        <v>58</v>
      </c>
      <c r="G89">
        <v>58</v>
      </c>
      <c r="H89">
        <v>46.45</v>
      </c>
      <c r="I89">
        <v>46.45</v>
      </c>
      <c r="J89">
        <v>46.45</v>
      </c>
      <c r="K89">
        <v>46.45</v>
      </c>
      <c r="L89">
        <v>25</v>
      </c>
      <c r="M89">
        <v>13756000</v>
      </c>
      <c r="N89">
        <v>318000</v>
      </c>
      <c r="O89">
        <v>5500</v>
      </c>
      <c r="P89">
        <v>4000</v>
      </c>
      <c r="Q89">
        <v>2250.65</v>
      </c>
      <c r="R89">
        <f>Q89-E89</f>
        <v>100.65000000000009</v>
      </c>
      <c r="S89" s="4">
        <f>R89/Q89</f>
        <v>4.4720414102592622E-2</v>
      </c>
      <c r="T89" s="4">
        <f>I89/Q89</f>
        <v>2.063848221624864E-2</v>
      </c>
      <c r="U89" s="4">
        <f>T89+S89</f>
        <v>6.5358896318841259E-2</v>
      </c>
      <c r="V89">
        <f>VLOOKUP(B89,'Stock Data'!$C$2:$G$195,2)</f>
        <v>250</v>
      </c>
      <c r="W89" s="9">
        <f t="shared" si="10"/>
        <v>11612.5</v>
      </c>
      <c r="X89" s="9">
        <f t="shared" si="11"/>
        <v>562662.5</v>
      </c>
    </row>
    <row r="90" spans="1:24" x14ac:dyDescent="0.2">
      <c r="A90" s="1">
        <v>47</v>
      </c>
      <c r="B90" t="s">
        <v>63</v>
      </c>
      <c r="C90" s="2">
        <v>44889</v>
      </c>
      <c r="D90" t="s">
        <v>204</v>
      </c>
      <c r="E90">
        <v>750</v>
      </c>
      <c r="F90">
        <v>16.45</v>
      </c>
      <c r="G90">
        <v>16.45</v>
      </c>
      <c r="H90">
        <v>12.9</v>
      </c>
      <c r="I90">
        <v>15.5</v>
      </c>
      <c r="J90">
        <v>15.35</v>
      </c>
      <c r="K90">
        <v>15.5</v>
      </c>
      <c r="L90">
        <v>265</v>
      </c>
      <c r="M90">
        <v>202633000</v>
      </c>
      <c r="N90">
        <v>3883000</v>
      </c>
      <c r="O90">
        <v>112000</v>
      </c>
      <c r="P90">
        <v>13000</v>
      </c>
      <c r="Q90">
        <v>785.6</v>
      </c>
      <c r="R90">
        <f>Q90-E90</f>
        <v>35.600000000000023</v>
      </c>
      <c r="S90" s="4">
        <f>R90/Q90</f>
        <v>4.5315682281059089E-2</v>
      </c>
      <c r="T90" s="4">
        <f>I90/Q90</f>
        <v>1.9730142566191447E-2</v>
      </c>
      <c r="U90" s="4">
        <f>T90+S90</f>
        <v>6.5045824847250536E-2</v>
      </c>
      <c r="V90">
        <f>VLOOKUP(B90,'Stock Data'!$C$2:$G$195,2)</f>
        <v>1000</v>
      </c>
      <c r="W90" s="9">
        <f t="shared" si="10"/>
        <v>15500</v>
      </c>
      <c r="X90" s="9">
        <f t="shared" si="11"/>
        <v>785600</v>
      </c>
    </row>
    <row r="91" spans="1:24" x14ac:dyDescent="0.2">
      <c r="A91" s="1">
        <v>64</v>
      </c>
      <c r="B91" t="s">
        <v>80</v>
      </c>
      <c r="C91" s="2">
        <v>44889</v>
      </c>
      <c r="D91" t="s">
        <v>204</v>
      </c>
      <c r="E91">
        <v>85</v>
      </c>
      <c r="F91">
        <v>1.2</v>
      </c>
      <c r="G91">
        <v>1.35</v>
      </c>
      <c r="H91">
        <v>0.75</v>
      </c>
      <c r="I91">
        <v>0.8</v>
      </c>
      <c r="J91">
        <v>0.75</v>
      </c>
      <c r="K91">
        <v>0.8</v>
      </c>
      <c r="L91">
        <v>230</v>
      </c>
      <c r="M91">
        <v>180820000</v>
      </c>
      <c r="N91">
        <v>1938000</v>
      </c>
      <c r="O91">
        <v>2067900</v>
      </c>
      <c r="P91">
        <v>9150</v>
      </c>
      <c r="Q91">
        <v>90.05</v>
      </c>
      <c r="R91">
        <f>Q91-E91</f>
        <v>5.0499999999999972</v>
      </c>
      <c r="S91" s="4">
        <f>R91/Q91</f>
        <v>5.6079955580233175E-2</v>
      </c>
      <c r="T91" s="4">
        <f>I91/Q91</f>
        <v>8.8839533592448647E-3</v>
      </c>
      <c r="U91" s="4">
        <f>T91+S91</f>
        <v>6.4963908939478038E-2</v>
      </c>
      <c r="V91">
        <f>VLOOKUP(B91,'Stock Data'!$C$2:$G$195,2)</f>
        <v>6100</v>
      </c>
      <c r="W91" s="9">
        <f t="shared" si="10"/>
        <v>4880</v>
      </c>
      <c r="X91" s="9">
        <f t="shared" si="11"/>
        <v>549305</v>
      </c>
    </row>
    <row r="92" spans="1:24" x14ac:dyDescent="0.2">
      <c r="A92" s="1">
        <v>79</v>
      </c>
      <c r="B92" t="s">
        <v>95</v>
      </c>
      <c r="C92" s="2">
        <v>44889</v>
      </c>
      <c r="D92" t="s">
        <v>204</v>
      </c>
      <c r="E92">
        <v>2500</v>
      </c>
      <c r="F92">
        <v>22.35</v>
      </c>
      <c r="G92">
        <v>30.6</v>
      </c>
      <c r="H92">
        <v>19.55</v>
      </c>
      <c r="I92">
        <v>21.7</v>
      </c>
      <c r="J92">
        <v>20.25</v>
      </c>
      <c r="K92">
        <v>21.7</v>
      </c>
      <c r="L92">
        <v>716</v>
      </c>
      <c r="M92">
        <v>542169000</v>
      </c>
      <c r="N92">
        <v>5169000</v>
      </c>
      <c r="O92">
        <v>115200</v>
      </c>
      <c r="P92">
        <v>-2400</v>
      </c>
      <c r="Q92">
        <v>2649.85</v>
      </c>
      <c r="R92">
        <f>Q92-E92</f>
        <v>149.84999999999991</v>
      </c>
      <c r="S92" s="4">
        <f>R92/Q92</f>
        <v>5.6550370775704253E-2</v>
      </c>
      <c r="T92" s="4">
        <f>I92/Q92</f>
        <v>8.1891427816668874E-3</v>
      </c>
      <c r="U92" s="4">
        <f>T92+S92</f>
        <v>6.4739513557371148E-2</v>
      </c>
      <c r="V92">
        <f>VLOOKUP(B92,'Stock Data'!$C$2:$G$195,2)</f>
        <v>300</v>
      </c>
      <c r="W92" s="9">
        <f t="shared" si="10"/>
        <v>6510</v>
      </c>
      <c r="X92" s="9">
        <f t="shared" si="11"/>
        <v>794955</v>
      </c>
    </row>
    <row r="93" spans="1:24" x14ac:dyDescent="0.2">
      <c r="A93" s="1">
        <v>17</v>
      </c>
      <c r="B93" t="s">
        <v>33</v>
      </c>
      <c r="C93" s="2">
        <v>44889</v>
      </c>
      <c r="D93" t="s">
        <v>204</v>
      </c>
      <c r="E93">
        <v>550</v>
      </c>
      <c r="F93">
        <v>13</v>
      </c>
      <c r="G93">
        <v>13.65</v>
      </c>
      <c r="H93">
        <v>11.4</v>
      </c>
      <c r="I93">
        <v>12.8</v>
      </c>
      <c r="J93">
        <v>12.8</v>
      </c>
      <c r="K93">
        <v>12.8</v>
      </c>
      <c r="L93">
        <v>107</v>
      </c>
      <c r="M93">
        <v>60194000.000000007</v>
      </c>
      <c r="N93">
        <v>1344000</v>
      </c>
      <c r="O93">
        <v>320000</v>
      </c>
      <c r="P93">
        <v>33000</v>
      </c>
      <c r="Q93">
        <v>574.1</v>
      </c>
      <c r="R93">
        <f>Q93-E93</f>
        <v>24.100000000000023</v>
      </c>
      <c r="S93" s="4">
        <f>R93/Q93</f>
        <v>4.1978749346803727E-2</v>
      </c>
      <c r="T93" s="4">
        <f>I93/Q93</f>
        <v>2.2295767287928932E-2</v>
      </c>
      <c r="U93" s="4">
        <f>T93+S93</f>
        <v>6.4274516634732659E-2</v>
      </c>
      <c r="V93">
        <f>VLOOKUP(B93,'Stock Data'!$C$2:$G$195,2)</f>
        <v>1000</v>
      </c>
      <c r="W93" s="9">
        <f t="shared" si="10"/>
        <v>12800</v>
      </c>
      <c r="X93" s="9">
        <f t="shared" si="11"/>
        <v>574100</v>
      </c>
    </row>
    <row r="94" spans="1:24" x14ac:dyDescent="0.2">
      <c r="A94" s="1">
        <v>118</v>
      </c>
      <c r="B94" t="s">
        <v>134</v>
      </c>
      <c r="C94" s="2">
        <v>44889</v>
      </c>
      <c r="D94" t="s">
        <v>204</v>
      </c>
      <c r="E94">
        <v>1240</v>
      </c>
      <c r="F94">
        <v>18.350000000000001</v>
      </c>
      <c r="G94">
        <v>19.899999999999999</v>
      </c>
      <c r="H94">
        <v>11</v>
      </c>
      <c r="I94">
        <v>12.1</v>
      </c>
      <c r="J94">
        <v>11</v>
      </c>
      <c r="K94">
        <v>12.1</v>
      </c>
      <c r="L94">
        <v>303</v>
      </c>
      <c r="M94">
        <v>266194000</v>
      </c>
      <c r="N94">
        <v>3190000</v>
      </c>
      <c r="O94">
        <v>91700</v>
      </c>
      <c r="P94">
        <v>17500</v>
      </c>
      <c r="Q94">
        <v>1311.65</v>
      </c>
      <c r="R94">
        <f>Q94-E94</f>
        <v>71.650000000000091</v>
      </c>
      <c r="S94" s="4">
        <f>R94/Q94</f>
        <v>5.4625852933328313E-2</v>
      </c>
      <c r="T94" s="4">
        <f>I94/Q94</f>
        <v>9.2250219189570371E-3</v>
      </c>
      <c r="U94" s="4">
        <f>T94+S94</f>
        <v>6.3850874852285355E-2</v>
      </c>
      <c r="V94">
        <f>VLOOKUP(B94,'Stock Data'!$C$2:$G$195,2)</f>
        <v>700</v>
      </c>
      <c r="W94" s="9">
        <f t="shared" si="10"/>
        <v>8470</v>
      </c>
      <c r="X94" s="9">
        <f t="shared" si="11"/>
        <v>918155.00000000012</v>
      </c>
    </row>
    <row r="95" spans="1:24" x14ac:dyDescent="0.2">
      <c r="A95" s="1">
        <v>60</v>
      </c>
      <c r="B95" t="s">
        <v>76</v>
      </c>
      <c r="C95" s="2">
        <v>44889</v>
      </c>
      <c r="D95" t="s">
        <v>204</v>
      </c>
      <c r="E95">
        <v>3550</v>
      </c>
      <c r="F95">
        <v>44</v>
      </c>
      <c r="G95">
        <v>55.2</v>
      </c>
      <c r="H95">
        <v>40.4</v>
      </c>
      <c r="I95">
        <v>43.35</v>
      </c>
      <c r="J95">
        <v>41.7</v>
      </c>
      <c r="K95">
        <v>43.35</v>
      </c>
      <c r="L95">
        <v>125</v>
      </c>
      <c r="M95">
        <v>78705000</v>
      </c>
      <c r="N95">
        <v>1048000</v>
      </c>
      <c r="O95">
        <v>5425</v>
      </c>
      <c r="P95">
        <v>4725</v>
      </c>
      <c r="Q95">
        <v>3745.75</v>
      </c>
      <c r="R95">
        <f>Q95-E95</f>
        <v>195.75</v>
      </c>
      <c r="S95" s="4">
        <f>R95/Q95</f>
        <v>5.2259227124073951E-2</v>
      </c>
      <c r="T95" s="4">
        <f>I95/Q95</f>
        <v>1.157311619835814E-2</v>
      </c>
      <c r="U95" s="4">
        <f>T95+S95</f>
        <v>6.3832343322432095E-2</v>
      </c>
      <c r="V95">
        <f>VLOOKUP(B95,'Stock Data'!$C$2:$G$195,2)</f>
        <v>350</v>
      </c>
      <c r="W95" s="9">
        <f t="shared" si="10"/>
        <v>15172.5</v>
      </c>
      <c r="X95" s="9">
        <f t="shared" si="11"/>
        <v>1311012.5</v>
      </c>
    </row>
    <row r="96" spans="1:24" x14ac:dyDescent="0.2">
      <c r="A96" s="1">
        <v>20</v>
      </c>
      <c r="B96" t="s">
        <v>36</v>
      </c>
      <c r="C96" s="2">
        <v>44889</v>
      </c>
      <c r="D96" t="s">
        <v>204</v>
      </c>
      <c r="E96">
        <v>3450</v>
      </c>
      <c r="F96">
        <v>15.35</v>
      </c>
      <c r="G96">
        <v>15.8</v>
      </c>
      <c r="H96">
        <v>12.95</v>
      </c>
      <c r="I96">
        <v>13.3</v>
      </c>
      <c r="J96">
        <v>13.35</v>
      </c>
      <c r="K96">
        <v>13.3</v>
      </c>
      <c r="L96">
        <v>34</v>
      </c>
      <c r="M96">
        <v>29452000</v>
      </c>
      <c r="N96">
        <v>127000</v>
      </c>
      <c r="O96">
        <v>4500</v>
      </c>
      <c r="P96">
        <v>4500</v>
      </c>
      <c r="Q96">
        <v>3670.7</v>
      </c>
      <c r="R96">
        <f>Q96-E96</f>
        <v>220.69999999999982</v>
      </c>
      <c r="S96" s="4">
        <f>R96/Q96</f>
        <v>6.0124771841882974E-2</v>
      </c>
      <c r="T96" s="4">
        <f>I96/Q96</f>
        <v>3.6232871114501323E-3</v>
      </c>
      <c r="U96" s="4">
        <f>T96+S96</f>
        <v>6.3748058953333103E-2</v>
      </c>
      <c r="V96">
        <f>VLOOKUP(B96,'Stock Data'!$C$2:$G$195,2)</f>
        <v>250</v>
      </c>
      <c r="W96" s="9">
        <f t="shared" si="10"/>
        <v>3325</v>
      </c>
      <c r="X96" s="9">
        <f t="shared" si="11"/>
        <v>917675</v>
      </c>
    </row>
    <row r="97" spans="1:24" x14ac:dyDescent="0.2">
      <c r="A97" s="1">
        <v>181</v>
      </c>
      <c r="B97" t="s">
        <v>197</v>
      </c>
      <c r="C97" s="2">
        <v>44889</v>
      </c>
      <c r="D97" t="s">
        <v>204</v>
      </c>
      <c r="E97">
        <v>275</v>
      </c>
      <c r="F97">
        <v>8</v>
      </c>
      <c r="G97">
        <v>10.5</v>
      </c>
      <c r="H97">
        <v>7.85</v>
      </c>
      <c r="I97">
        <v>8.1999999999999993</v>
      </c>
      <c r="J97">
        <v>8.1999999999999993</v>
      </c>
      <c r="K97">
        <v>8.1999999999999993</v>
      </c>
      <c r="L97">
        <v>278</v>
      </c>
      <c r="M97">
        <v>122326000</v>
      </c>
      <c r="N97">
        <v>3829000</v>
      </c>
      <c r="O97">
        <v>249550</v>
      </c>
      <c r="P97">
        <v>127100</v>
      </c>
      <c r="Q97">
        <v>284.85000000000002</v>
      </c>
      <c r="R97">
        <f>Q97-E97</f>
        <v>9.8500000000000227</v>
      </c>
      <c r="S97" s="4">
        <f>R97/Q97</f>
        <v>3.4579603299982525E-2</v>
      </c>
      <c r="T97" s="4">
        <f>I97/Q97</f>
        <v>2.8787080919782337E-2</v>
      </c>
      <c r="U97" s="4">
        <f>T97+S97</f>
        <v>6.3366684219764866E-2</v>
      </c>
      <c r="V97">
        <f>VLOOKUP(B97,'Stock Data'!$C$2:$G$195,2)</f>
        <v>1550</v>
      </c>
      <c r="W97" s="9">
        <f t="shared" si="10"/>
        <v>12709.999999999998</v>
      </c>
      <c r="X97" s="9">
        <f t="shared" si="11"/>
        <v>441517.50000000006</v>
      </c>
    </row>
    <row r="98" spans="1:24" x14ac:dyDescent="0.2">
      <c r="A98" s="1">
        <v>87</v>
      </c>
      <c r="B98" t="s">
        <v>103</v>
      </c>
      <c r="C98" s="2">
        <v>44889</v>
      </c>
      <c r="D98" t="s">
        <v>204</v>
      </c>
      <c r="E98">
        <v>1100</v>
      </c>
      <c r="F98">
        <v>10.5</v>
      </c>
      <c r="G98">
        <v>10.55</v>
      </c>
      <c r="H98">
        <v>8.1999999999999993</v>
      </c>
      <c r="I98">
        <v>9.35</v>
      </c>
      <c r="J98">
        <v>8.1999999999999993</v>
      </c>
      <c r="K98">
        <v>9.35</v>
      </c>
      <c r="L98">
        <v>117</v>
      </c>
      <c r="M98">
        <v>55174000</v>
      </c>
      <c r="N98">
        <v>476999.99999999988</v>
      </c>
      <c r="O98">
        <v>51425</v>
      </c>
      <c r="P98">
        <v>2975</v>
      </c>
      <c r="Q98">
        <v>1164.3499999999999</v>
      </c>
      <c r="R98">
        <f>Q98-E98</f>
        <v>64.349999999999909</v>
      </c>
      <c r="S98" s="4">
        <f>R98/Q98</f>
        <v>5.5266887104392932E-2</v>
      </c>
      <c r="T98" s="4">
        <f>I98/Q98</f>
        <v>8.0302314596126592E-3</v>
      </c>
      <c r="U98" s="4">
        <f>T98+S98</f>
        <v>6.3297118564005592E-2</v>
      </c>
      <c r="V98">
        <f>VLOOKUP(B98,'Stock Data'!$C$2:$G$195,2)</f>
        <v>425</v>
      </c>
      <c r="W98" s="9">
        <f t="shared" si="10"/>
        <v>3973.75</v>
      </c>
      <c r="X98" s="9">
        <f t="shared" si="11"/>
        <v>494848.74999999994</v>
      </c>
    </row>
    <row r="99" spans="1:24" x14ac:dyDescent="0.2">
      <c r="A99" s="1">
        <v>98</v>
      </c>
      <c r="B99" t="s">
        <v>114</v>
      </c>
      <c r="C99" s="2">
        <v>44889</v>
      </c>
      <c r="D99" t="s">
        <v>204</v>
      </c>
      <c r="E99">
        <v>1090</v>
      </c>
      <c r="F99">
        <v>17.5</v>
      </c>
      <c r="G99">
        <v>18.5</v>
      </c>
      <c r="H99">
        <v>13</v>
      </c>
      <c r="I99">
        <v>15.5</v>
      </c>
      <c r="J99">
        <v>15.2</v>
      </c>
      <c r="K99">
        <v>15.5</v>
      </c>
      <c r="L99">
        <v>421</v>
      </c>
      <c r="M99">
        <v>209442000</v>
      </c>
      <c r="N99">
        <v>2942000</v>
      </c>
      <c r="O99">
        <v>53100</v>
      </c>
      <c r="P99">
        <v>2700</v>
      </c>
      <c r="Q99">
        <v>1147</v>
      </c>
      <c r="R99">
        <f>Q99-E99</f>
        <v>57</v>
      </c>
      <c r="S99" s="4">
        <f>R99/Q99</f>
        <v>4.9694856146469048E-2</v>
      </c>
      <c r="T99" s="4">
        <f>I99/Q99</f>
        <v>1.3513513513513514E-2</v>
      </c>
      <c r="U99" s="4">
        <f>T99+S99</f>
        <v>6.3208369659982555E-2</v>
      </c>
      <c r="V99">
        <f>VLOOKUP(B99,'Stock Data'!$C$2:$G$195,2)</f>
        <v>3750</v>
      </c>
      <c r="W99" s="9">
        <f t="shared" si="10"/>
        <v>58125</v>
      </c>
      <c r="X99" s="9">
        <f t="shared" si="11"/>
        <v>4301250</v>
      </c>
    </row>
    <row r="100" spans="1:24" x14ac:dyDescent="0.2">
      <c r="A100" s="1">
        <v>179</v>
      </c>
      <c r="B100" t="s">
        <v>195</v>
      </c>
      <c r="C100" s="2">
        <v>44889</v>
      </c>
      <c r="D100" t="s">
        <v>204</v>
      </c>
      <c r="E100">
        <v>830</v>
      </c>
      <c r="F100">
        <v>12.75</v>
      </c>
      <c r="G100">
        <v>15.3</v>
      </c>
      <c r="H100">
        <v>11.3</v>
      </c>
      <c r="I100">
        <v>11.8</v>
      </c>
      <c r="J100">
        <v>11.6</v>
      </c>
      <c r="K100">
        <v>11.8</v>
      </c>
      <c r="L100">
        <v>135</v>
      </c>
      <c r="M100">
        <v>71158000</v>
      </c>
      <c r="N100">
        <v>1127000</v>
      </c>
      <c r="O100">
        <v>46250</v>
      </c>
      <c r="P100">
        <v>10000</v>
      </c>
      <c r="Q100">
        <v>873.25</v>
      </c>
      <c r="R100">
        <f>Q100-E100</f>
        <v>43.25</v>
      </c>
      <c r="S100" s="4">
        <f>R100/Q100</f>
        <v>4.9527626681935298E-2</v>
      </c>
      <c r="T100" s="4">
        <f>I100/Q100</f>
        <v>1.3512739765244777E-2</v>
      </c>
      <c r="U100" s="4">
        <f>T100+S100</f>
        <v>6.3040366447180071E-2</v>
      </c>
      <c r="V100">
        <f>VLOOKUP(B100,'Stock Data'!$C$2:$G$195,2)</f>
        <v>100</v>
      </c>
      <c r="W100" s="9">
        <f t="shared" si="10"/>
        <v>1180</v>
      </c>
      <c r="X100" s="9">
        <f t="shared" si="11"/>
        <v>87325</v>
      </c>
    </row>
    <row r="101" spans="1:24" x14ac:dyDescent="0.2">
      <c r="A101" s="1">
        <v>166</v>
      </c>
      <c r="B101" t="s">
        <v>182</v>
      </c>
      <c r="C101" s="2">
        <v>44889</v>
      </c>
      <c r="D101" t="s">
        <v>204</v>
      </c>
      <c r="E101">
        <v>215</v>
      </c>
      <c r="F101">
        <v>3.85</v>
      </c>
      <c r="G101">
        <v>5.25</v>
      </c>
      <c r="H101">
        <v>3.85</v>
      </c>
      <c r="I101">
        <v>4</v>
      </c>
      <c r="J101">
        <v>3.9</v>
      </c>
      <c r="K101">
        <v>4</v>
      </c>
      <c r="L101">
        <v>532</v>
      </c>
      <c r="M101">
        <v>393684000</v>
      </c>
      <c r="N101">
        <v>7652000</v>
      </c>
      <c r="O101">
        <v>1478250</v>
      </c>
      <c r="P101">
        <v>378000</v>
      </c>
      <c r="Q101">
        <v>225.05</v>
      </c>
      <c r="R101">
        <f>Q101-E101</f>
        <v>10.050000000000011</v>
      </c>
      <c r="S101" s="4">
        <f>R101/Q101</f>
        <v>4.4656742946012046E-2</v>
      </c>
      <c r="T101" s="4">
        <f>I101/Q101</f>
        <v>1.7773828038213729E-2</v>
      </c>
      <c r="U101" s="4">
        <f>T101+S101</f>
        <v>6.2430570984225775E-2</v>
      </c>
      <c r="V101">
        <f>VLOOKUP(B101,'Stock Data'!$C$2:$G$195,2)</f>
        <v>500</v>
      </c>
      <c r="W101" s="9">
        <f t="shared" si="10"/>
        <v>2000</v>
      </c>
      <c r="X101" s="9">
        <f t="shared" si="11"/>
        <v>112525</v>
      </c>
    </row>
    <row r="102" spans="1:24" x14ac:dyDescent="0.2">
      <c r="A102" s="1">
        <v>16</v>
      </c>
      <c r="B102" t="s">
        <v>32</v>
      </c>
      <c r="C102" s="2">
        <v>44889</v>
      </c>
      <c r="D102" t="s">
        <v>204</v>
      </c>
      <c r="E102">
        <v>8000</v>
      </c>
      <c r="F102">
        <v>0</v>
      </c>
      <c r="G102">
        <v>0</v>
      </c>
      <c r="H102">
        <v>0</v>
      </c>
      <c r="I102">
        <v>200</v>
      </c>
      <c r="J102">
        <v>200</v>
      </c>
      <c r="K102">
        <v>167.95</v>
      </c>
      <c r="L102">
        <v>0</v>
      </c>
      <c r="M102">
        <v>0</v>
      </c>
      <c r="N102">
        <v>0</v>
      </c>
      <c r="O102">
        <v>150</v>
      </c>
      <c r="P102">
        <v>0</v>
      </c>
      <c r="Q102">
        <v>8315.2000000000007</v>
      </c>
      <c r="R102">
        <f>Q102-E102</f>
        <v>315.20000000000073</v>
      </c>
      <c r="S102" s="4">
        <f>R102/Q102</f>
        <v>3.7906484510294484E-2</v>
      </c>
      <c r="T102" s="4">
        <f>I102/Q102</f>
        <v>2.4052337887242637E-2</v>
      </c>
      <c r="U102" s="4">
        <f>T102+S102</f>
        <v>6.1958822397537125E-2</v>
      </c>
      <c r="V102">
        <f>VLOOKUP(B102,'Stock Data'!$C$2:$G$195,2)</f>
        <v>75</v>
      </c>
      <c r="W102" s="9">
        <f t="shared" si="10"/>
        <v>15000</v>
      </c>
      <c r="X102" s="9">
        <f t="shared" si="11"/>
        <v>623640</v>
      </c>
    </row>
    <row r="103" spans="1:24" x14ac:dyDescent="0.2">
      <c r="A103" s="1">
        <v>132</v>
      </c>
      <c r="B103" t="s">
        <v>148</v>
      </c>
      <c r="C103" s="2">
        <v>44889</v>
      </c>
      <c r="D103" t="s">
        <v>204</v>
      </c>
      <c r="E103">
        <v>165</v>
      </c>
      <c r="F103">
        <v>3.15</v>
      </c>
      <c r="G103">
        <v>3.15</v>
      </c>
      <c r="H103">
        <v>1.65</v>
      </c>
      <c r="I103">
        <v>1.7</v>
      </c>
      <c r="J103">
        <v>1.7</v>
      </c>
      <c r="K103">
        <v>1.7</v>
      </c>
      <c r="L103">
        <v>722</v>
      </c>
      <c r="M103">
        <v>687154000</v>
      </c>
      <c r="N103">
        <v>8113000</v>
      </c>
      <c r="O103">
        <v>2234400</v>
      </c>
      <c r="P103">
        <v>832200</v>
      </c>
      <c r="Q103">
        <v>174.05</v>
      </c>
      <c r="R103">
        <f>Q103-E103</f>
        <v>9.0500000000000114</v>
      </c>
      <c r="S103" s="4">
        <f>R103/Q103</f>
        <v>5.1996552714737208E-2</v>
      </c>
      <c r="T103" s="4">
        <f>I103/Q103</f>
        <v>9.7673082447572532E-3</v>
      </c>
      <c r="U103" s="4">
        <f>T103+S103</f>
        <v>6.176386095949446E-2</v>
      </c>
      <c r="V103">
        <f>VLOOKUP(B103,'Stock Data'!$C$2:$G$195,2)</f>
        <v>5700</v>
      </c>
      <c r="W103" s="9">
        <f t="shared" si="10"/>
        <v>9690</v>
      </c>
      <c r="X103" s="9">
        <f t="shared" si="11"/>
        <v>992085.00000000012</v>
      </c>
    </row>
    <row r="104" spans="1:24" x14ac:dyDescent="0.2">
      <c r="A104" s="1">
        <v>106</v>
      </c>
      <c r="B104" t="s">
        <v>122</v>
      </c>
      <c r="C104" s="2">
        <v>44889</v>
      </c>
      <c r="D104" t="s">
        <v>204</v>
      </c>
      <c r="E104">
        <v>2500</v>
      </c>
      <c r="F104">
        <v>61.75</v>
      </c>
      <c r="G104">
        <v>61.75</v>
      </c>
      <c r="H104">
        <v>61.75</v>
      </c>
      <c r="I104">
        <v>61.75</v>
      </c>
      <c r="J104">
        <v>61.75</v>
      </c>
      <c r="K104">
        <v>72.150000000000006</v>
      </c>
      <c r="L104">
        <v>1</v>
      </c>
      <c r="M104">
        <v>640000</v>
      </c>
      <c r="N104">
        <v>15000</v>
      </c>
      <c r="O104">
        <v>2500</v>
      </c>
      <c r="P104">
        <v>0</v>
      </c>
      <c r="Q104">
        <v>2598.4499999999998</v>
      </c>
      <c r="R104">
        <f>Q104-E104</f>
        <v>98.449999999999818</v>
      </c>
      <c r="S104" s="4">
        <f>R104/Q104</f>
        <v>3.7887971675421822E-2</v>
      </c>
      <c r="T104" s="4">
        <f>I104/Q104</f>
        <v>2.3764167099617081E-2</v>
      </c>
      <c r="U104" s="4">
        <f>T104+S104</f>
        <v>6.1652138775038903E-2</v>
      </c>
      <c r="V104">
        <f>VLOOKUP(B104,'Stock Data'!$C$2:$G$195,2)</f>
        <v>250</v>
      </c>
      <c r="W104" s="9">
        <f t="shared" si="10"/>
        <v>15437.5</v>
      </c>
      <c r="X104" s="9">
        <f t="shared" si="11"/>
        <v>649612.5</v>
      </c>
    </row>
    <row r="105" spans="1:24" x14ac:dyDescent="0.2">
      <c r="A105" s="1">
        <v>109</v>
      </c>
      <c r="B105" t="s">
        <v>125</v>
      </c>
      <c r="C105" s="2">
        <v>44889</v>
      </c>
      <c r="D105" t="s">
        <v>204</v>
      </c>
      <c r="E105">
        <v>1780</v>
      </c>
      <c r="F105">
        <v>15</v>
      </c>
      <c r="G105">
        <v>15</v>
      </c>
      <c r="H105">
        <v>10.8</v>
      </c>
      <c r="I105">
        <v>11.65</v>
      </c>
      <c r="J105">
        <v>11.05</v>
      </c>
      <c r="K105">
        <v>11.65</v>
      </c>
      <c r="L105">
        <v>464</v>
      </c>
      <c r="M105">
        <v>332574000</v>
      </c>
      <c r="N105">
        <v>2206000</v>
      </c>
      <c r="O105">
        <v>59600</v>
      </c>
      <c r="P105">
        <v>5600</v>
      </c>
      <c r="Q105">
        <v>1884.25</v>
      </c>
      <c r="R105">
        <f>Q105-E105</f>
        <v>104.25</v>
      </c>
      <c r="S105" s="4">
        <f>R105/Q105</f>
        <v>5.532705320419265E-2</v>
      </c>
      <c r="T105" s="4">
        <f>I105/Q105</f>
        <v>6.1828313652646941E-3</v>
      </c>
      <c r="U105" s="4">
        <f>T105+S105</f>
        <v>6.1509884569457343E-2</v>
      </c>
      <c r="V105">
        <f>VLOOKUP(B105,'Stock Data'!$C$2:$G$195,2)</f>
        <v>400</v>
      </c>
      <c r="W105" s="9">
        <f t="shared" si="10"/>
        <v>4660</v>
      </c>
      <c r="X105" s="9">
        <f t="shared" si="11"/>
        <v>753700</v>
      </c>
    </row>
    <row r="106" spans="1:24" x14ac:dyDescent="0.2">
      <c r="A106" s="1">
        <v>177</v>
      </c>
      <c r="B106" t="s">
        <v>193</v>
      </c>
      <c r="C106" s="2">
        <v>44889</v>
      </c>
      <c r="D106" t="s">
        <v>204</v>
      </c>
      <c r="E106">
        <v>6100</v>
      </c>
      <c r="F106">
        <v>53.7</v>
      </c>
      <c r="G106">
        <v>56.4</v>
      </c>
      <c r="H106">
        <v>46.3</v>
      </c>
      <c r="I106">
        <v>48.9</v>
      </c>
      <c r="J106">
        <v>49</v>
      </c>
      <c r="K106">
        <v>48.9</v>
      </c>
      <c r="L106">
        <v>401</v>
      </c>
      <c r="M106">
        <v>246670000</v>
      </c>
      <c r="N106">
        <v>2060000</v>
      </c>
      <c r="O106">
        <v>21500</v>
      </c>
      <c r="P106">
        <v>7900</v>
      </c>
      <c r="Q106">
        <v>6445.85</v>
      </c>
      <c r="R106">
        <f>Q106-E106</f>
        <v>345.85000000000036</v>
      </c>
      <c r="S106" s="4">
        <f>R106/Q106</f>
        <v>5.3654677040266274E-2</v>
      </c>
      <c r="T106" s="4">
        <f>I106/Q106</f>
        <v>7.5862764414313076E-3</v>
      </c>
      <c r="U106" s="4">
        <f>T106+S106</f>
        <v>6.1240953481697585E-2</v>
      </c>
      <c r="V106">
        <f>VLOOKUP(B106,'Stock Data'!$C$2:$G$195,2)</f>
        <v>625</v>
      </c>
      <c r="W106" s="9">
        <f t="shared" si="10"/>
        <v>30562.5</v>
      </c>
      <c r="X106" s="9">
        <f t="shared" si="11"/>
        <v>4028656.25</v>
      </c>
    </row>
    <row r="107" spans="1:24" x14ac:dyDescent="0.2">
      <c r="A107" s="1">
        <v>39</v>
      </c>
      <c r="B107" t="s">
        <v>55</v>
      </c>
      <c r="C107" s="2">
        <v>44889</v>
      </c>
      <c r="D107" t="s">
        <v>204</v>
      </c>
      <c r="E107">
        <v>277.5</v>
      </c>
      <c r="F107">
        <v>8.1</v>
      </c>
      <c r="G107">
        <v>8.1</v>
      </c>
      <c r="H107">
        <v>6.35</v>
      </c>
      <c r="I107">
        <v>7.25</v>
      </c>
      <c r="J107">
        <v>7.3</v>
      </c>
      <c r="K107">
        <v>7.25</v>
      </c>
      <c r="L107">
        <v>126</v>
      </c>
      <c r="M107">
        <v>96804000</v>
      </c>
      <c r="N107">
        <v>2399000</v>
      </c>
      <c r="O107">
        <v>153900</v>
      </c>
      <c r="P107">
        <v>78300</v>
      </c>
      <c r="Q107">
        <v>287.85000000000002</v>
      </c>
      <c r="R107">
        <f>Q107-E107</f>
        <v>10.350000000000023</v>
      </c>
      <c r="S107" s="4">
        <f>R107/Q107</f>
        <v>3.5956227201667613E-2</v>
      </c>
      <c r="T107" s="4">
        <f>I107/Q107</f>
        <v>2.5186729199235713E-2</v>
      </c>
      <c r="U107" s="4">
        <f>T107+S107</f>
        <v>6.1142956400903323E-2</v>
      </c>
      <c r="V107">
        <f>VLOOKUP(B107,'Stock Data'!$C$2:$G$195,2)</f>
        <v>200</v>
      </c>
      <c r="W107" s="9">
        <f t="shared" si="10"/>
        <v>1450</v>
      </c>
      <c r="X107" s="9">
        <f t="shared" si="11"/>
        <v>57570.000000000007</v>
      </c>
    </row>
    <row r="108" spans="1:24" x14ac:dyDescent="0.2">
      <c r="A108" s="1">
        <v>172</v>
      </c>
      <c r="B108" t="s">
        <v>188</v>
      </c>
      <c r="C108" s="2">
        <v>44889</v>
      </c>
      <c r="D108" t="s">
        <v>204</v>
      </c>
      <c r="E108">
        <v>2600</v>
      </c>
      <c r="F108">
        <v>41.35</v>
      </c>
      <c r="G108">
        <v>46.4</v>
      </c>
      <c r="H108">
        <v>30.15</v>
      </c>
      <c r="I108">
        <v>30.65</v>
      </c>
      <c r="J108">
        <v>30.8</v>
      </c>
      <c r="K108">
        <v>30.65</v>
      </c>
      <c r="L108">
        <v>615</v>
      </c>
      <c r="M108">
        <v>607798000</v>
      </c>
      <c r="N108">
        <v>8173000</v>
      </c>
      <c r="O108">
        <v>176625</v>
      </c>
      <c r="P108">
        <v>6750</v>
      </c>
      <c r="Q108">
        <v>2736.4</v>
      </c>
      <c r="R108">
        <f>Q108-E108</f>
        <v>136.40000000000009</v>
      </c>
      <c r="S108" s="4">
        <f>R108/Q108</f>
        <v>4.984651366759249E-2</v>
      </c>
      <c r="T108" s="4">
        <f>I108/Q108</f>
        <v>1.1200847829264726E-2</v>
      </c>
      <c r="U108" s="4">
        <f>T108+S108</f>
        <v>6.1047361496857216E-2</v>
      </c>
      <c r="V108">
        <f>VLOOKUP(B108,'Stock Data'!$C$2:$G$195,2)</f>
        <v>375</v>
      </c>
      <c r="W108" s="9">
        <f t="shared" si="10"/>
        <v>11493.75</v>
      </c>
      <c r="X108" s="9">
        <f t="shared" si="11"/>
        <v>1026150</v>
      </c>
    </row>
    <row r="109" spans="1:24" x14ac:dyDescent="0.2">
      <c r="A109" s="1">
        <v>174</v>
      </c>
      <c r="B109" t="s">
        <v>190</v>
      </c>
      <c r="C109" s="2">
        <v>44889</v>
      </c>
      <c r="D109" t="s">
        <v>204</v>
      </c>
      <c r="E109">
        <v>480</v>
      </c>
      <c r="F109">
        <v>7.35</v>
      </c>
      <c r="G109">
        <v>10.8</v>
      </c>
      <c r="H109">
        <v>7.35</v>
      </c>
      <c r="I109">
        <v>10.7</v>
      </c>
      <c r="J109">
        <v>10.4</v>
      </c>
      <c r="K109">
        <v>10.7</v>
      </c>
      <c r="L109">
        <v>36</v>
      </c>
      <c r="M109">
        <v>26446000</v>
      </c>
      <c r="N109">
        <v>526000</v>
      </c>
      <c r="O109">
        <v>28500</v>
      </c>
      <c r="P109">
        <v>19500</v>
      </c>
      <c r="Q109">
        <v>499.7</v>
      </c>
      <c r="R109">
        <f>Q109-E109</f>
        <v>19.699999999999989</v>
      </c>
      <c r="S109" s="4">
        <f>R109/Q109</f>
        <v>3.9423654192515485E-2</v>
      </c>
      <c r="T109" s="4">
        <f>I109/Q109</f>
        <v>2.1412847708625175E-2</v>
      </c>
      <c r="U109" s="4">
        <f>T109+S109</f>
        <v>6.0836501901140663E-2</v>
      </c>
      <c r="V109">
        <f>VLOOKUP(B109,'Stock Data'!$C$2:$G$195,2)</f>
        <v>1500</v>
      </c>
      <c r="W109" s="9">
        <f t="shared" si="10"/>
        <v>16049.999999999998</v>
      </c>
      <c r="X109" s="9">
        <f t="shared" si="11"/>
        <v>749550</v>
      </c>
    </row>
    <row r="110" spans="1:24" x14ac:dyDescent="0.2">
      <c r="A110" s="1">
        <v>129</v>
      </c>
      <c r="B110" t="s">
        <v>145</v>
      </c>
      <c r="C110" s="2">
        <v>44889</v>
      </c>
      <c r="D110" t="s">
        <v>204</v>
      </c>
      <c r="E110">
        <v>4300</v>
      </c>
      <c r="F110">
        <v>76.95</v>
      </c>
      <c r="G110">
        <v>82.2</v>
      </c>
      <c r="H110">
        <v>76.400000000000006</v>
      </c>
      <c r="I110">
        <v>80.2</v>
      </c>
      <c r="J110">
        <v>80.2</v>
      </c>
      <c r="K110">
        <v>119.8</v>
      </c>
      <c r="L110">
        <v>11</v>
      </c>
      <c r="M110">
        <v>10838000</v>
      </c>
      <c r="N110">
        <v>196000</v>
      </c>
      <c r="O110">
        <v>3375</v>
      </c>
      <c r="P110">
        <v>1350</v>
      </c>
      <c r="Q110">
        <v>4492.8999999999996</v>
      </c>
      <c r="R110">
        <f>Q110-E110</f>
        <v>192.89999999999964</v>
      </c>
      <c r="S110" s="4">
        <f>R110/Q110</f>
        <v>4.2934407620912919E-2</v>
      </c>
      <c r="T110" s="4">
        <f>I110/Q110</f>
        <v>1.7850386164837858E-2</v>
      </c>
      <c r="U110" s="4">
        <f>T110+S110</f>
        <v>6.0784793785750774E-2</v>
      </c>
      <c r="V110">
        <f>VLOOKUP(B110,'Stock Data'!$C$2:$G$195,2)</f>
        <v>225</v>
      </c>
      <c r="W110" s="9">
        <f t="shared" si="10"/>
        <v>18045</v>
      </c>
      <c r="X110" s="9">
        <f t="shared" si="11"/>
        <v>1010902.4999999999</v>
      </c>
    </row>
    <row r="111" spans="1:24" x14ac:dyDescent="0.2">
      <c r="A111" s="1">
        <v>127</v>
      </c>
      <c r="B111" t="s">
        <v>143</v>
      </c>
      <c r="C111" s="2">
        <v>44889</v>
      </c>
      <c r="D111" t="s">
        <v>204</v>
      </c>
      <c r="E111">
        <v>1440</v>
      </c>
      <c r="F111">
        <v>29.3</v>
      </c>
      <c r="G111">
        <v>33.6</v>
      </c>
      <c r="H111">
        <v>23.8</v>
      </c>
      <c r="I111">
        <v>23.85</v>
      </c>
      <c r="J111">
        <v>23.9</v>
      </c>
      <c r="K111">
        <v>23.85</v>
      </c>
      <c r="L111">
        <v>15</v>
      </c>
      <c r="M111">
        <v>8822000</v>
      </c>
      <c r="N111">
        <v>182000</v>
      </c>
      <c r="O111">
        <v>5200</v>
      </c>
      <c r="P111">
        <v>2800</v>
      </c>
      <c r="Q111">
        <v>1507.55</v>
      </c>
      <c r="R111">
        <f>Q111-E111</f>
        <v>67.549999999999955</v>
      </c>
      <c r="S111" s="4">
        <f>R111/Q111</f>
        <v>4.4807800736293958E-2</v>
      </c>
      <c r="T111" s="4">
        <f>I111/Q111</f>
        <v>1.5820370800305131E-2</v>
      </c>
      <c r="U111" s="4">
        <f>T111+S111</f>
        <v>6.0628171536599093E-2</v>
      </c>
      <c r="V111">
        <f>VLOOKUP(B111,'Stock Data'!$C$2:$G$195,2)</f>
        <v>100</v>
      </c>
      <c r="W111" s="9">
        <f t="shared" si="10"/>
        <v>2385</v>
      </c>
      <c r="X111" s="9">
        <f t="shared" si="11"/>
        <v>150755</v>
      </c>
    </row>
    <row r="112" spans="1:24" x14ac:dyDescent="0.2">
      <c r="A112" s="1">
        <v>144</v>
      </c>
      <c r="B112" t="s">
        <v>160</v>
      </c>
      <c r="C112" s="2">
        <v>44889</v>
      </c>
      <c r="D112" t="s">
        <v>204</v>
      </c>
      <c r="E112">
        <v>215</v>
      </c>
      <c r="F112">
        <v>3</v>
      </c>
      <c r="G112">
        <v>3.05</v>
      </c>
      <c r="H112">
        <v>1.75</v>
      </c>
      <c r="I112">
        <v>1.9</v>
      </c>
      <c r="J112">
        <v>1.9</v>
      </c>
      <c r="K112">
        <v>1.9</v>
      </c>
      <c r="L112">
        <v>367</v>
      </c>
      <c r="M112">
        <v>215209000</v>
      </c>
      <c r="N112">
        <v>2165000</v>
      </c>
      <c r="O112">
        <v>561600</v>
      </c>
      <c r="P112">
        <v>72900</v>
      </c>
      <c r="Q112">
        <v>226.8</v>
      </c>
      <c r="R112">
        <f>Q112-E112</f>
        <v>11.800000000000011</v>
      </c>
      <c r="S112" s="4">
        <f>R112/Q112</f>
        <v>5.2028218694885407E-2</v>
      </c>
      <c r="T112" s="4">
        <f>I112/Q112</f>
        <v>8.3774250440917103E-3</v>
      </c>
      <c r="U112" s="4">
        <f>T112+S112</f>
        <v>6.0405643738977118E-2</v>
      </c>
      <c r="V112">
        <f>VLOOKUP(B112,'Stock Data'!$C$2:$G$195,2)</f>
        <v>2700</v>
      </c>
      <c r="W112" s="9">
        <f t="shared" si="10"/>
        <v>5130</v>
      </c>
      <c r="X112" s="9">
        <f t="shared" si="11"/>
        <v>612360</v>
      </c>
    </row>
    <row r="113" spans="1:24" x14ac:dyDescent="0.2">
      <c r="A113" s="1">
        <v>73</v>
      </c>
      <c r="B113" t="s">
        <v>89</v>
      </c>
      <c r="C113" s="2">
        <v>44889</v>
      </c>
      <c r="D113" t="s">
        <v>204</v>
      </c>
      <c r="E113">
        <v>210</v>
      </c>
      <c r="F113">
        <v>2.85</v>
      </c>
      <c r="G113">
        <v>3.6</v>
      </c>
      <c r="H113">
        <v>2.5</v>
      </c>
      <c r="I113">
        <v>3.35</v>
      </c>
      <c r="J113">
        <v>3.35</v>
      </c>
      <c r="K113">
        <v>3.35</v>
      </c>
      <c r="L113">
        <v>33</v>
      </c>
      <c r="M113">
        <v>17578000</v>
      </c>
      <c r="N113">
        <v>253000</v>
      </c>
      <c r="O113">
        <v>32500</v>
      </c>
      <c r="P113">
        <v>20000</v>
      </c>
      <c r="Q113">
        <v>219.85</v>
      </c>
      <c r="R113">
        <f>Q113-E113</f>
        <v>9.8499999999999943</v>
      </c>
      <c r="S113" s="4">
        <f>R113/Q113</f>
        <v>4.4803274960200111E-2</v>
      </c>
      <c r="T113" s="4">
        <f>I113/Q113</f>
        <v>1.5237662042301569E-2</v>
      </c>
      <c r="U113" s="4">
        <f>T113+S113</f>
        <v>6.0040937002501682E-2</v>
      </c>
      <c r="V113">
        <f>VLOOKUP(B113,'Stock Data'!$C$2:$G$195,2)</f>
        <v>2500</v>
      </c>
      <c r="W113" s="9">
        <f t="shared" si="10"/>
        <v>8375</v>
      </c>
      <c r="X113" s="9">
        <f t="shared" si="11"/>
        <v>549625</v>
      </c>
    </row>
    <row r="114" spans="1:24" x14ac:dyDescent="0.2">
      <c r="A114" s="1">
        <v>3</v>
      </c>
      <c r="B114" t="s">
        <v>19</v>
      </c>
      <c r="C114" s="2">
        <v>44889</v>
      </c>
      <c r="D114" t="s">
        <v>204</v>
      </c>
      <c r="E114">
        <v>2220</v>
      </c>
      <c r="F114">
        <v>35</v>
      </c>
      <c r="G114">
        <v>35</v>
      </c>
      <c r="H114">
        <v>35</v>
      </c>
      <c r="I114">
        <v>35</v>
      </c>
      <c r="J114">
        <v>35</v>
      </c>
      <c r="K114">
        <v>42.95</v>
      </c>
      <c r="L114">
        <v>1</v>
      </c>
      <c r="M114">
        <v>564000</v>
      </c>
      <c r="N114">
        <v>9000</v>
      </c>
      <c r="O114">
        <v>250</v>
      </c>
      <c r="P114">
        <v>-250</v>
      </c>
      <c r="Q114">
        <v>2324.4499999999998</v>
      </c>
      <c r="R114">
        <f>Q114-E114</f>
        <v>104.44999999999982</v>
      </c>
      <c r="S114" s="4">
        <f>R114/Q114</f>
        <v>4.4935361053152281E-2</v>
      </c>
      <c r="T114" s="4">
        <f>I114/Q114</f>
        <v>1.5057325388801654E-2</v>
      </c>
      <c r="U114" s="4">
        <f>T114+S114</f>
        <v>5.9992686441953935E-2</v>
      </c>
      <c r="V114">
        <f>VLOOKUP(B114,'Stock Data'!$C$2:$G$195,2)</f>
        <v>250</v>
      </c>
      <c r="W114" s="9">
        <f t="shared" si="10"/>
        <v>8750</v>
      </c>
      <c r="X114" s="9">
        <f t="shared" si="11"/>
        <v>581112.5</v>
      </c>
    </row>
    <row r="115" spans="1:24" x14ac:dyDescent="0.2">
      <c r="A115" s="1">
        <v>175</v>
      </c>
      <c r="B115" t="s">
        <v>191</v>
      </c>
      <c r="C115" s="2">
        <v>44889</v>
      </c>
      <c r="D115" t="s">
        <v>204</v>
      </c>
      <c r="E115">
        <v>1400</v>
      </c>
      <c r="F115">
        <v>30</v>
      </c>
      <c r="G115">
        <v>32.9</v>
      </c>
      <c r="H115">
        <v>26.85</v>
      </c>
      <c r="I115">
        <v>28.5</v>
      </c>
      <c r="J115">
        <v>26.85</v>
      </c>
      <c r="K115">
        <v>28.5</v>
      </c>
      <c r="L115">
        <v>51</v>
      </c>
      <c r="M115">
        <v>52848000</v>
      </c>
      <c r="N115">
        <v>1083000</v>
      </c>
      <c r="O115">
        <v>39150</v>
      </c>
      <c r="P115">
        <v>13050</v>
      </c>
      <c r="Q115">
        <v>1458.95</v>
      </c>
      <c r="R115">
        <f>Q115-E115</f>
        <v>58.950000000000045</v>
      </c>
      <c r="S115" s="4">
        <f>R115/Q115</f>
        <v>4.0405771273861371E-2</v>
      </c>
      <c r="T115" s="4">
        <f>I115/Q115</f>
        <v>1.9534596799067824E-2</v>
      </c>
      <c r="U115" s="4">
        <f>T115+S115</f>
        <v>5.9940368072929198E-2</v>
      </c>
      <c r="V115">
        <f>VLOOKUP(B115,'Stock Data'!$C$2:$G$195,2)</f>
        <v>725</v>
      </c>
      <c r="W115" s="9">
        <f t="shared" si="10"/>
        <v>20662.5</v>
      </c>
      <c r="X115" s="9">
        <f t="shared" si="11"/>
        <v>1057738.75</v>
      </c>
    </row>
    <row r="116" spans="1:24" x14ac:dyDescent="0.2">
      <c r="A116" s="1">
        <v>2</v>
      </c>
      <c r="B116" t="s">
        <v>18</v>
      </c>
      <c r="C116" s="2">
        <v>44889</v>
      </c>
      <c r="D116" t="s">
        <v>204</v>
      </c>
      <c r="E116">
        <v>18000</v>
      </c>
      <c r="F116">
        <v>249.95</v>
      </c>
      <c r="G116">
        <v>249.95</v>
      </c>
      <c r="H116">
        <v>176.9</v>
      </c>
      <c r="I116">
        <v>216.1</v>
      </c>
      <c r="J116">
        <v>216.1</v>
      </c>
      <c r="K116">
        <v>264.95</v>
      </c>
      <c r="L116">
        <v>28</v>
      </c>
      <c r="M116">
        <v>20389000</v>
      </c>
      <c r="N116">
        <v>229000</v>
      </c>
      <c r="O116">
        <v>480</v>
      </c>
      <c r="P116">
        <v>0</v>
      </c>
      <c r="Q116">
        <v>18910.8</v>
      </c>
      <c r="R116">
        <f>Q116-E116</f>
        <v>910.79999999999927</v>
      </c>
      <c r="S116" s="4">
        <f>R116/Q116</f>
        <v>4.8162954502189187E-2</v>
      </c>
      <c r="T116" s="4">
        <f>I116/Q116</f>
        <v>1.1427332529559828E-2</v>
      </c>
      <c r="U116" s="4">
        <f>T116+S116</f>
        <v>5.9590287031749012E-2</v>
      </c>
      <c r="V116">
        <f>VLOOKUP(B116,'Stock Data'!$C$2:$G$195,2)</f>
        <v>40</v>
      </c>
      <c r="W116" s="9">
        <f t="shared" si="10"/>
        <v>8644</v>
      </c>
      <c r="X116" s="9">
        <f t="shared" si="11"/>
        <v>756432</v>
      </c>
    </row>
    <row r="117" spans="1:24" x14ac:dyDescent="0.2">
      <c r="A117" s="1">
        <v>68</v>
      </c>
      <c r="B117" t="s">
        <v>84</v>
      </c>
      <c r="C117" s="2">
        <v>44889</v>
      </c>
      <c r="D117" t="s">
        <v>204</v>
      </c>
      <c r="E117">
        <v>1200</v>
      </c>
      <c r="F117">
        <v>35.049999999999997</v>
      </c>
      <c r="G117">
        <v>35.049999999999997</v>
      </c>
      <c r="H117">
        <v>26.85</v>
      </c>
      <c r="I117">
        <v>28</v>
      </c>
      <c r="J117">
        <v>29</v>
      </c>
      <c r="K117">
        <v>28</v>
      </c>
      <c r="L117">
        <v>346</v>
      </c>
      <c r="M117">
        <v>138298000</v>
      </c>
      <c r="N117">
        <v>3358000</v>
      </c>
      <c r="O117">
        <v>90025</v>
      </c>
      <c r="P117">
        <v>40950</v>
      </c>
      <c r="Q117">
        <v>1246.0999999999999</v>
      </c>
      <c r="R117">
        <f>Q117-E117</f>
        <v>46.099999999999909</v>
      </c>
      <c r="S117" s="4">
        <f>R117/Q117</f>
        <v>3.6995425728272142E-2</v>
      </c>
      <c r="T117" s="4">
        <f>I117/Q117</f>
        <v>2.2470106733006985E-2</v>
      </c>
      <c r="U117" s="4">
        <f>T117+S117</f>
        <v>5.9465532461279128E-2</v>
      </c>
      <c r="V117">
        <f>VLOOKUP(B117,'Stock Data'!$C$2:$G$195,2)</f>
        <v>325</v>
      </c>
      <c r="W117" s="9">
        <f t="shared" si="10"/>
        <v>9100</v>
      </c>
      <c r="X117" s="9">
        <f t="shared" si="11"/>
        <v>404982.49999999994</v>
      </c>
    </row>
    <row r="118" spans="1:24" x14ac:dyDescent="0.2">
      <c r="A118" s="1">
        <v>134</v>
      </c>
      <c r="B118" t="s">
        <v>150</v>
      </c>
      <c r="C118" s="2">
        <v>44889</v>
      </c>
      <c r="D118" t="s">
        <v>204</v>
      </c>
      <c r="E118">
        <v>127.5</v>
      </c>
      <c r="F118">
        <v>2.0499999999999998</v>
      </c>
      <c r="G118">
        <v>2.0499999999999998</v>
      </c>
      <c r="H118">
        <v>1.5</v>
      </c>
      <c r="I118">
        <v>1.75</v>
      </c>
      <c r="J118">
        <v>1.7</v>
      </c>
      <c r="K118">
        <v>1.75</v>
      </c>
      <c r="L118">
        <v>186</v>
      </c>
      <c r="M118">
        <v>92508000</v>
      </c>
      <c r="N118">
        <v>1205000</v>
      </c>
      <c r="O118">
        <v>315700</v>
      </c>
      <c r="P118">
        <v>142450</v>
      </c>
      <c r="Q118">
        <v>133.69999999999999</v>
      </c>
      <c r="R118">
        <f>Q118-E118</f>
        <v>6.1999999999999886</v>
      </c>
      <c r="S118" s="4">
        <f>R118/Q118</f>
        <v>4.637247569184734E-2</v>
      </c>
      <c r="T118" s="4">
        <f>I118/Q118</f>
        <v>1.3089005235602096E-2</v>
      </c>
      <c r="U118" s="4">
        <f>T118+S118</f>
        <v>5.9461480927449434E-2</v>
      </c>
      <c r="V118">
        <f>VLOOKUP(B118,'Stock Data'!$C$2:$G$195,2)</f>
        <v>3850</v>
      </c>
      <c r="W118" s="9">
        <f t="shared" si="10"/>
        <v>6737.5</v>
      </c>
      <c r="X118" s="9">
        <f t="shared" si="11"/>
        <v>514744.99999999994</v>
      </c>
    </row>
    <row r="119" spans="1:24" x14ac:dyDescent="0.2">
      <c r="A119" s="1">
        <v>176</v>
      </c>
      <c r="B119" t="s">
        <v>192</v>
      </c>
      <c r="C119" s="2">
        <v>44889</v>
      </c>
      <c r="D119" t="s">
        <v>204</v>
      </c>
      <c r="E119">
        <v>1080</v>
      </c>
      <c r="F119">
        <v>20</v>
      </c>
      <c r="G119">
        <v>24.9</v>
      </c>
      <c r="H119">
        <v>19.2</v>
      </c>
      <c r="I119">
        <v>19.850000000000001</v>
      </c>
      <c r="J119">
        <v>19.2</v>
      </c>
      <c r="K119">
        <v>19.850000000000001</v>
      </c>
      <c r="L119">
        <v>53</v>
      </c>
      <c r="M119">
        <v>40885000</v>
      </c>
      <c r="N119">
        <v>817000</v>
      </c>
      <c r="O119">
        <v>21000</v>
      </c>
      <c r="P119">
        <v>14000</v>
      </c>
      <c r="Q119">
        <v>1127.1500000000001</v>
      </c>
      <c r="R119">
        <f>Q119-E119</f>
        <v>47.150000000000091</v>
      </c>
      <c r="S119" s="4">
        <f>R119/Q119</f>
        <v>4.1831167102870145E-2</v>
      </c>
      <c r="T119" s="4">
        <f>I119/Q119</f>
        <v>1.7610788271303732E-2</v>
      </c>
      <c r="U119" s="4">
        <f>T119+S119</f>
        <v>5.9441955374173877E-2</v>
      </c>
      <c r="V119">
        <f>VLOOKUP(B119,'Stock Data'!$C$2:$G$195,2)</f>
        <v>1400</v>
      </c>
      <c r="W119" s="9">
        <f t="shared" si="10"/>
        <v>27790.000000000004</v>
      </c>
      <c r="X119" s="9">
        <f t="shared" si="11"/>
        <v>1578010.0000000002</v>
      </c>
    </row>
    <row r="120" spans="1:24" x14ac:dyDescent="0.2">
      <c r="A120" s="1">
        <v>81</v>
      </c>
      <c r="B120" t="s">
        <v>97</v>
      </c>
      <c r="C120" s="2">
        <v>44889</v>
      </c>
      <c r="D120" t="s">
        <v>204</v>
      </c>
      <c r="E120">
        <v>2420</v>
      </c>
      <c r="F120">
        <v>47</v>
      </c>
      <c r="G120">
        <v>50</v>
      </c>
      <c r="H120">
        <v>44.25</v>
      </c>
      <c r="I120">
        <v>44.25</v>
      </c>
      <c r="J120">
        <v>44.25</v>
      </c>
      <c r="K120">
        <v>44.25</v>
      </c>
      <c r="L120">
        <v>6</v>
      </c>
      <c r="M120">
        <v>7033000</v>
      </c>
      <c r="N120">
        <v>136000</v>
      </c>
      <c r="O120">
        <v>8550</v>
      </c>
      <c r="P120">
        <v>1425</v>
      </c>
      <c r="Q120">
        <v>2524.65</v>
      </c>
      <c r="R120">
        <f>Q120-E120</f>
        <v>104.65000000000009</v>
      </c>
      <c r="S120" s="4">
        <f>R120/Q120</f>
        <v>4.1451290277860334E-2</v>
      </c>
      <c r="T120" s="4">
        <f>I120/Q120</f>
        <v>1.7527181985621768E-2</v>
      </c>
      <c r="U120" s="4">
        <f>T120+S120</f>
        <v>5.8978472263482101E-2</v>
      </c>
      <c r="V120">
        <f>VLOOKUP(B120,'Stock Data'!$C$2:$G$195,2)</f>
        <v>2500</v>
      </c>
      <c r="W120" s="9">
        <f t="shared" si="10"/>
        <v>110625</v>
      </c>
      <c r="X120" s="9">
        <f t="shared" si="11"/>
        <v>6311625</v>
      </c>
    </row>
    <row r="121" spans="1:24" x14ac:dyDescent="0.2">
      <c r="A121" s="1">
        <v>25</v>
      </c>
      <c r="B121" t="s">
        <v>41</v>
      </c>
      <c r="C121" s="2">
        <v>44889</v>
      </c>
      <c r="D121" t="s">
        <v>204</v>
      </c>
      <c r="E121">
        <v>260</v>
      </c>
      <c r="F121">
        <v>9</v>
      </c>
      <c r="G121">
        <v>11.15</v>
      </c>
      <c r="H121">
        <v>8.1999999999999993</v>
      </c>
      <c r="I121">
        <v>10.25</v>
      </c>
      <c r="J121">
        <v>9.85</v>
      </c>
      <c r="K121">
        <v>10.25</v>
      </c>
      <c r="L121">
        <v>3099</v>
      </c>
      <c r="M121">
        <v>1505843000</v>
      </c>
      <c r="N121">
        <v>55511000</v>
      </c>
      <c r="O121">
        <v>1195200</v>
      </c>
      <c r="P121">
        <v>774000</v>
      </c>
      <c r="Q121">
        <v>265.35000000000002</v>
      </c>
      <c r="R121">
        <f>Q121-E121</f>
        <v>5.3500000000000227</v>
      </c>
      <c r="S121" s="4">
        <f>R121/Q121</f>
        <v>2.0162050122479829E-2</v>
      </c>
      <c r="T121" s="4">
        <f>I121/Q121</f>
        <v>3.8628226870171471E-2</v>
      </c>
      <c r="U121" s="4">
        <f>T121+S121</f>
        <v>5.8790276992651297E-2</v>
      </c>
      <c r="V121">
        <f>VLOOKUP(B121,'Stock Data'!$C$2:$G$195,2)</f>
        <v>1800</v>
      </c>
      <c r="W121" s="9">
        <f t="shared" si="10"/>
        <v>18450</v>
      </c>
      <c r="X121" s="9">
        <f t="shared" si="11"/>
        <v>477630.00000000006</v>
      </c>
    </row>
    <row r="122" spans="1:24" x14ac:dyDescent="0.2">
      <c r="A122" s="1">
        <v>7</v>
      </c>
      <c r="B122" t="s">
        <v>23</v>
      </c>
      <c r="C122" s="2">
        <v>44889</v>
      </c>
      <c r="D122" t="s">
        <v>204</v>
      </c>
      <c r="E122">
        <v>330</v>
      </c>
      <c r="F122">
        <v>8.4499999999999993</v>
      </c>
      <c r="G122">
        <v>8.4499999999999993</v>
      </c>
      <c r="H122">
        <v>6.6</v>
      </c>
      <c r="I122">
        <v>6.85</v>
      </c>
      <c r="J122">
        <v>6.85</v>
      </c>
      <c r="K122">
        <v>6.85</v>
      </c>
      <c r="L122">
        <v>59</v>
      </c>
      <c r="M122">
        <v>51720000.000000007</v>
      </c>
      <c r="N122">
        <v>1098000</v>
      </c>
      <c r="O122">
        <v>122200</v>
      </c>
      <c r="P122">
        <v>49400</v>
      </c>
      <c r="Q122">
        <v>343.3</v>
      </c>
      <c r="R122">
        <f>Q122-E122</f>
        <v>13.300000000000011</v>
      </c>
      <c r="S122" s="4">
        <f>R122/Q122</f>
        <v>3.8741625400524352E-2</v>
      </c>
      <c r="T122" s="4">
        <f>I122/Q122</f>
        <v>1.9953393533352751E-2</v>
      </c>
      <c r="U122" s="4">
        <f>T122+S122</f>
        <v>5.8695018933877102E-2</v>
      </c>
      <c r="V122">
        <f>VLOOKUP(B122,'Stock Data'!$C$2:$G$195,2)</f>
        <v>40</v>
      </c>
      <c r="W122" s="9">
        <f t="shared" si="10"/>
        <v>274</v>
      </c>
      <c r="X122" s="9">
        <f t="shared" si="11"/>
        <v>13732</v>
      </c>
    </row>
    <row r="123" spans="1:24" x14ac:dyDescent="0.2">
      <c r="A123" s="1">
        <v>6</v>
      </c>
      <c r="B123" t="s">
        <v>22</v>
      </c>
      <c r="C123" s="2">
        <v>44889</v>
      </c>
      <c r="D123" t="s">
        <v>204</v>
      </c>
      <c r="E123">
        <v>112.5</v>
      </c>
      <c r="F123">
        <v>2.6</v>
      </c>
      <c r="G123">
        <v>3.05</v>
      </c>
      <c r="H123">
        <v>2.35</v>
      </c>
      <c r="I123">
        <v>3.05</v>
      </c>
      <c r="J123">
        <v>3.05</v>
      </c>
      <c r="K123">
        <v>3.05</v>
      </c>
      <c r="L123">
        <v>13</v>
      </c>
      <c r="M123">
        <v>8081999.9999999991</v>
      </c>
      <c r="N123">
        <v>185000</v>
      </c>
      <c r="O123">
        <v>48600</v>
      </c>
      <c r="P123">
        <v>48600</v>
      </c>
      <c r="Q123">
        <v>116.25</v>
      </c>
      <c r="R123">
        <f>Q123-E123</f>
        <v>3.75</v>
      </c>
      <c r="S123" s="4">
        <f>R123/Q123</f>
        <v>3.2258064516129031E-2</v>
      </c>
      <c r="T123" s="4">
        <f>I123/Q123</f>
        <v>2.6236559139784944E-2</v>
      </c>
      <c r="U123" s="4">
        <f>T123+S123</f>
        <v>5.8494623655913972E-2</v>
      </c>
      <c r="V123">
        <f>VLOOKUP(B123,'Stock Data'!$C$2:$G$195,2)</f>
        <v>40</v>
      </c>
      <c r="W123" s="9">
        <f t="shared" si="10"/>
        <v>122</v>
      </c>
      <c r="X123" s="9">
        <f t="shared" si="11"/>
        <v>4650</v>
      </c>
    </row>
    <row r="124" spans="1:24" x14ac:dyDescent="0.2">
      <c r="A124" s="1">
        <v>46</v>
      </c>
      <c r="B124" t="s">
        <v>62</v>
      </c>
      <c r="C124" s="2">
        <v>44889</v>
      </c>
      <c r="D124" t="s">
        <v>204</v>
      </c>
      <c r="E124">
        <v>1540</v>
      </c>
      <c r="F124">
        <v>7.55</v>
      </c>
      <c r="G124">
        <v>11.2</v>
      </c>
      <c r="H124">
        <v>7.55</v>
      </c>
      <c r="I124">
        <v>10.15</v>
      </c>
      <c r="J124">
        <v>10.15</v>
      </c>
      <c r="K124">
        <v>10.15</v>
      </c>
      <c r="L124">
        <v>27</v>
      </c>
      <c r="M124">
        <v>14647000</v>
      </c>
      <c r="N124">
        <v>94000</v>
      </c>
      <c r="O124">
        <v>6650</v>
      </c>
      <c r="P124">
        <v>6300</v>
      </c>
      <c r="Q124">
        <v>1624.5</v>
      </c>
      <c r="R124">
        <f>Q124-E124</f>
        <v>84.5</v>
      </c>
      <c r="S124" s="4">
        <f>R124/Q124</f>
        <v>5.2016004924592185E-2</v>
      </c>
      <c r="T124" s="4">
        <f>I124/Q124</f>
        <v>6.2480763311788248E-3</v>
      </c>
      <c r="U124" s="4">
        <f>T124+S124</f>
        <v>5.8264081255771011E-2</v>
      </c>
      <c r="V124">
        <f>VLOOKUP(B124,'Stock Data'!$C$2:$G$195,2)</f>
        <v>350</v>
      </c>
      <c r="W124" s="9">
        <f t="shared" si="10"/>
        <v>3552.5</v>
      </c>
      <c r="X124" s="9">
        <f t="shared" si="11"/>
        <v>568575</v>
      </c>
    </row>
    <row r="125" spans="1:24" x14ac:dyDescent="0.2">
      <c r="A125" s="1">
        <v>4</v>
      </c>
      <c r="B125" t="s">
        <v>20</v>
      </c>
      <c r="C125" s="2">
        <v>44889</v>
      </c>
      <c r="D125" t="s">
        <v>204</v>
      </c>
      <c r="E125">
        <v>3200</v>
      </c>
      <c r="F125">
        <v>77</v>
      </c>
      <c r="G125">
        <v>78.5</v>
      </c>
      <c r="H125">
        <v>58.9</v>
      </c>
      <c r="I125">
        <v>69.75</v>
      </c>
      <c r="J125">
        <v>69</v>
      </c>
      <c r="K125">
        <v>69.75</v>
      </c>
      <c r="L125">
        <v>1949</v>
      </c>
      <c r="M125">
        <v>1593467000</v>
      </c>
      <c r="N125">
        <v>34267000</v>
      </c>
      <c r="O125">
        <v>299000</v>
      </c>
      <c r="P125">
        <v>68000</v>
      </c>
      <c r="Q125">
        <v>3323.3</v>
      </c>
      <c r="R125">
        <f>Q125-E125</f>
        <v>123.30000000000018</v>
      </c>
      <c r="S125" s="4">
        <f>R125/Q125</f>
        <v>3.7101676044895185E-2</v>
      </c>
      <c r="T125" s="4">
        <f>I125/Q125</f>
        <v>2.0988174404958926E-2</v>
      </c>
      <c r="U125" s="4">
        <f>T125+S125</f>
        <v>5.8089850449854111E-2</v>
      </c>
      <c r="V125">
        <f>VLOOKUP(B125,'Stock Data'!$C$2:$G$195,2)</f>
        <v>500</v>
      </c>
      <c r="W125" s="9">
        <f t="shared" si="10"/>
        <v>34875</v>
      </c>
      <c r="X125" s="9">
        <f t="shared" si="11"/>
        <v>1661650</v>
      </c>
    </row>
    <row r="126" spans="1:24" x14ac:dyDescent="0.2">
      <c r="A126" s="1">
        <v>130</v>
      </c>
      <c r="B126" t="s">
        <v>146</v>
      </c>
      <c r="C126" s="2">
        <v>44889</v>
      </c>
      <c r="D126" t="s">
        <v>204</v>
      </c>
      <c r="E126">
        <v>19250</v>
      </c>
      <c r="F126">
        <v>204.1</v>
      </c>
      <c r="G126">
        <v>204.1</v>
      </c>
      <c r="H126">
        <v>145</v>
      </c>
      <c r="I126">
        <v>145</v>
      </c>
      <c r="J126">
        <v>145</v>
      </c>
      <c r="K126">
        <v>163.35</v>
      </c>
      <c r="L126">
        <v>4</v>
      </c>
      <c r="M126">
        <v>3106000</v>
      </c>
      <c r="N126">
        <v>26000</v>
      </c>
      <c r="O126">
        <v>80</v>
      </c>
      <c r="P126">
        <v>40</v>
      </c>
      <c r="Q126">
        <v>20282.45</v>
      </c>
      <c r="R126">
        <f>Q126-E126</f>
        <v>1032.4500000000007</v>
      </c>
      <c r="S126" s="4">
        <f>R126/Q126</f>
        <v>5.0903613715305628E-2</v>
      </c>
      <c r="T126" s="4">
        <f>I126/Q126</f>
        <v>7.1490377148717239E-3</v>
      </c>
      <c r="U126" s="4">
        <f>T126+S126</f>
        <v>5.8052651430177349E-2</v>
      </c>
      <c r="V126">
        <f>VLOOKUP(B126,'Stock Data'!$C$2:$G$195,2)</f>
        <v>40</v>
      </c>
      <c r="W126" s="9">
        <f t="shared" si="10"/>
        <v>5800</v>
      </c>
      <c r="X126" s="9">
        <f t="shared" si="11"/>
        <v>811298</v>
      </c>
    </row>
    <row r="127" spans="1:24" x14ac:dyDescent="0.2">
      <c r="A127" s="1">
        <v>128</v>
      </c>
      <c r="B127" t="s">
        <v>144</v>
      </c>
      <c r="C127" s="2">
        <v>44889</v>
      </c>
      <c r="D127" t="s">
        <v>204</v>
      </c>
      <c r="E127">
        <v>67.5</v>
      </c>
      <c r="F127">
        <v>1.8</v>
      </c>
      <c r="G127">
        <v>1.95</v>
      </c>
      <c r="H127">
        <v>1.55</v>
      </c>
      <c r="I127">
        <v>1.75</v>
      </c>
      <c r="J127">
        <v>1.55</v>
      </c>
      <c r="K127">
        <v>1.75</v>
      </c>
      <c r="L127">
        <v>98</v>
      </c>
      <c r="M127">
        <v>28852000</v>
      </c>
      <c r="N127">
        <v>738000</v>
      </c>
      <c r="O127">
        <v>267750</v>
      </c>
      <c r="P127">
        <v>153000</v>
      </c>
      <c r="Q127">
        <v>69.8</v>
      </c>
      <c r="R127">
        <f>Q127-E127</f>
        <v>2.2999999999999972</v>
      </c>
      <c r="S127" s="4">
        <f>R127/Q127</f>
        <v>3.2951289398280764E-2</v>
      </c>
      <c r="T127" s="4">
        <f>I127/Q127</f>
        <v>2.5071633237822352E-2</v>
      </c>
      <c r="U127" s="4">
        <f>T127+S127</f>
        <v>5.8022922636103119E-2</v>
      </c>
      <c r="V127">
        <f>VLOOKUP(B127,'Stock Data'!$C$2:$G$195,2)</f>
        <v>4250</v>
      </c>
      <c r="W127" s="9">
        <f t="shared" si="10"/>
        <v>7437.5</v>
      </c>
      <c r="X127" s="9">
        <f t="shared" si="11"/>
        <v>296650</v>
      </c>
    </row>
    <row r="128" spans="1:24" x14ac:dyDescent="0.2">
      <c r="A128" s="1">
        <v>111</v>
      </c>
      <c r="B128" t="s">
        <v>127</v>
      </c>
      <c r="C128" s="2">
        <v>44889</v>
      </c>
      <c r="D128" t="s">
        <v>204</v>
      </c>
      <c r="E128">
        <v>4400</v>
      </c>
      <c r="F128">
        <v>63</v>
      </c>
      <c r="G128">
        <v>87.6</v>
      </c>
      <c r="H128">
        <v>63</v>
      </c>
      <c r="I128">
        <v>80.849999999999994</v>
      </c>
      <c r="J128">
        <v>81.8</v>
      </c>
      <c r="K128">
        <v>80.849999999999994</v>
      </c>
      <c r="L128">
        <v>72</v>
      </c>
      <c r="M128">
        <v>48378000</v>
      </c>
      <c r="N128">
        <v>858000</v>
      </c>
      <c r="O128">
        <v>7050</v>
      </c>
      <c r="P128">
        <v>6000</v>
      </c>
      <c r="Q128">
        <v>4584.1499999999996</v>
      </c>
      <c r="R128">
        <f>Q128-E128</f>
        <v>184.14999999999964</v>
      </c>
      <c r="S128" s="4">
        <f>R128/Q128</f>
        <v>4.0171024072074353E-2</v>
      </c>
      <c r="T128" s="4">
        <f>I128/Q128</f>
        <v>1.7636857432675634E-2</v>
      </c>
      <c r="U128" s="4">
        <f>T128+S128</f>
        <v>5.7807881504749983E-2</v>
      </c>
      <c r="V128">
        <f>VLOOKUP(B128,'Stock Data'!$C$2:$G$195,2)</f>
        <v>2000</v>
      </c>
      <c r="W128" s="9">
        <f t="shared" si="10"/>
        <v>161700</v>
      </c>
      <c r="X128" s="9">
        <f t="shared" si="11"/>
        <v>9168300</v>
      </c>
    </row>
    <row r="129" spans="1:24" x14ac:dyDescent="0.2">
      <c r="A129" s="1">
        <v>88</v>
      </c>
      <c r="B129" t="s">
        <v>104</v>
      </c>
      <c r="C129" s="2">
        <v>44889</v>
      </c>
      <c r="D129" t="s">
        <v>204</v>
      </c>
      <c r="E129">
        <v>480</v>
      </c>
      <c r="F129">
        <v>6.95</v>
      </c>
      <c r="G129">
        <v>7.45</v>
      </c>
      <c r="H129">
        <v>6.4</v>
      </c>
      <c r="I129">
        <v>6.8</v>
      </c>
      <c r="J129">
        <v>6.75</v>
      </c>
      <c r="K129">
        <v>6.8</v>
      </c>
      <c r="L129">
        <v>94</v>
      </c>
      <c r="M129">
        <v>68659000</v>
      </c>
      <c r="N129">
        <v>978999.99999999988</v>
      </c>
      <c r="O129">
        <v>154500</v>
      </c>
      <c r="P129">
        <v>-1500</v>
      </c>
      <c r="Q129">
        <v>502.15</v>
      </c>
      <c r="R129">
        <f>Q129-E129</f>
        <v>22.149999999999977</v>
      </c>
      <c r="S129" s="4">
        <f>R129/Q129</f>
        <v>4.41103255999203E-2</v>
      </c>
      <c r="T129" s="4">
        <f>I129/Q129</f>
        <v>1.3541770387334461E-2</v>
      </c>
      <c r="U129" s="4">
        <f>T129+S129</f>
        <v>5.7652095987254764E-2</v>
      </c>
      <c r="V129">
        <f>VLOOKUP(B129,'Stock Data'!$C$2:$G$195,2)</f>
        <v>1500</v>
      </c>
      <c r="W129" s="9">
        <f t="shared" si="10"/>
        <v>10200</v>
      </c>
      <c r="X129" s="9">
        <f t="shared" si="11"/>
        <v>753225</v>
      </c>
    </row>
    <row r="130" spans="1:24" x14ac:dyDescent="0.2">
      <c r="A130" s="1">
        <v>14</v>
      </c>
      <c r="B130" t="s">
        <v>30</v>
      </c>
      <c r="C130" s="2">
        <v>44889</v>
      </c>
      <c r="D130" t="s">
        <v>204</v>
      </c>
      <c r="E130">
        <v>2900</v>
      </c>
      <c r="F130">
        <v>25.75</v>
      </c>
      <c r="G130">
        <v>29.3</v>
      </c>
      <c r="H130">
        <v>21.25</v>
      </c>
      <c r="I130">
        <v>22.45</v>
      </c>
      <c r="J130">
        <v>22.85</v>
      </c>
      <c r="K130">
        <v>22.45</v>
      </c>
      <c r="L130">
        <v>811</v>
      </c>
      <c r="M130">
        <v>474362000</v>
      </c>
      <c r="N130">
        <v>3982000</v>
      </c>
      <c r="O130">
        <v>171400</v>
      </c>
      <c r="P130">
        <v>26200</v>
      </c>
      <c r="Q130">
        <v>3053.4</v>
      </c>
      <c r="R130">
        <f>Q130-E130</f>
        <v>153.40000000000009</v>
      </c>
      <c r="S130" s="4">
        <f>R130/Q130</f>
        <v>5.0239077749394144E-2</v>
      </c>
      <c r="T130" s="4">
        <f>I130/Q130</f>
        <v>7.3524595532848619E-3</v>
      </c>
      <c r="U130" s="4">
        <f>T130+S130</f>
        <v>5.7591537302679005E-2</v>
      </c>
      <c r="V130">
        <f>VLOOKUP(B130,'Stock Data'!$C$2:$G$195,2)</f>
        <v>200</v>
      </c>
      <c r="W130" s="9">
        <f t="shared" si="10"/>
        <v>4490</v>
      </c>
      <c r="X130" s="9">
        <f t="shared" si="11"/>
        <v>610680</v>
      </c>
    </row>
    <row r="131" spans="1:24" x14ac:dyDescent="0.2">
      <c r="A131" s="1">
        <v>155</v>
      </c>
      <c r="B131" t="s">
        <v>171</v>
      </c>
      <c r="C131" s="2">
        <v>44889</v>
      </c>
      <c r="D131" t="s">
        <v>204</v>
      </c>
      <c r="E131">
        <v>2400</v>
      </c>
      <c r="F131">
        <v>44.95</v>
      </c>
      <c r="G131">
        <v>56</v>
      </c>
      <c r="H131">
        <v>43.5</v>
      </c>
      <c r="I131">
        <v>48.65</v>
      </c>
      <c r="J131">
        <v>49.3</v>
      </c>
      <c r="K131">
        <v>48.65</v>
      </c>
      <c r="L131">
        <v>232</v>
      </c>
      <c r="M131">
        <v>213088000</v>
      </c>
      <c r="N131">
        <v>4288000</v>
      </c>
      <c r="O131">
        <v>48375</v>
      </c>
      <c r="P131">
        <v>16125</v>
      </c>
      <c r="Q131">
        <v>2494.4499999999998</v>
      </c>
      <c r="R131">
        <f>Q131-E131</f>
        <v>94.449999999999818</v>
      </c>
      <c r="S131" s="4">
        <f>R131/Q131</f>
        <v>3.7864058209224408E-2</v>
      </c>
      <c r="T131" s="4">
        <f>I131/Q131</f>
        <v>1.9503297320050513E-2</v>
      </c>
      <c r="U131" s="4">
        <f>T131+S131</f>
        <v>5.7367355529274924E-2</v>
      </c>
      <c r="V131">
        <f>VLOOKUP(B131,'Stock Data'!$C$2:$G$195,2)</f>
        <v>6000</v>
      </c>
      <c r="W131" s="9">
        <f t="shared" si="10"/>
        <v>291900</v>
      </c>
      <c r="X131" s="9">
        <f t="shared" si="11"/>
        <v>14966699.999999998</v>
      </c>
    </row>
    <row r="132" spans="1:24" x14ac:dyDescent="0.2">
      <c r="A132" s="1">
        <v>99</v>
      </c>
      <c r="B132" t="s">
        <v>115</v>
      </c>
      <c r="C132" s="2">
        <v>44889</v>
      </c>
      <c r="D132" t="s">
        <v>204</v>
      </c>
      <c r="E132">
        <v>3700</v>
      </c>
      <c r="F132">
        <v>75</v>
      </c>
      <c r="G132">
        <v>106.8</v>
      </c>
      <c r="H132">
        <v>72.05</v>
      </c>
      <c r="I132">
        <v>97.25</v>
      </c>
      <c r="J132">
        <v>92</v>
      </c>
      <c r="K132">
        <v>97.25</v>
      </c>
      <c r="L132">
        <v>172</v>
      </c>
      <c r="M132">
        <v>81564000</v>
      </c>
      <c r="N132">
        <v>2014000</v>
      </c>
      <c r="O132">
        <v>11750</v>
      </c>
      <c r="P132">
        <v>5125</v>
      </c>
      <c r="Q132">
        <v>3821.3</v>
      </c>
      <c r="R132">
        <f>Q132-E132</f>
        <v>121.30000000000018</v>
      </c>
      <c r="S132" s="4">
        <f>R132/Q132</f>
        <v>3.1743124067725691E-2</v>
      </c>
      <c r="T132" s="4">
        <f>I132/Q132</f>
        <v>2.5449454374165858E-2</v>
      </c>
      <c r="U132" s="4">
        <f>T132+S132</f>
        <v>5.7192578441891545E-2</v>
      </c>
      <c r="V132">
        <f>VLOOKUP(B132,'Stock Data'!$C$2:$G$195,2)</f>
        <v>4250</v>
      </c>
      <c r="W132" s="9">
        <f t="shared" si="10"/>
        <v>413312.5</v>
      </c>
      <c r="X132" s="9">
        <f t="shared" si="11"/>
        <v>16240525</v>
      </c>
    </row>
    <row r="133" spans="1:24" x14ac:dyDescent="0.2">
      <c r="A133" s="1">
        <v>28</v>
      </c>
      <c r="B133" t="s">
        <v>44</v>
      </c>
      <c r="C133" s="2">
        <v>44889</v>
      </c>
      <c r="D133" t="s">
        <v>204</v>
      </c>
      <c r="E133">
        <v>550</v>
      </c>
      <c r="F133">
        <v>8</v>
      </c>
      <c r="G133">
        <v>9.4499999999999993</v>
      </c>
      <c r="H133">
        <v>7.25</v>
      </c>
      <c r="I133">
        <v>8</v>
      </c>
      <c r="J133">
        <v>8.1</v>
      </c>
      <c r="K133">
        <v>8</v>
      </c>
      <c r="L133">
        <v>94</v>
      </c>
      <c r="M133">
        <v>57722000</v>
      </c>
      <c r="N133">
        <v>852000</v>
      </c>
      <c r="O133">
        <v>172700</v>
      </c>
      <c r="P133">
        <v>24200</v>
      </c>
      <c r="Q133">
        <v>574.85</v>
      </c>
      <c r="R133">
        <f>Q133-E133</f>
        <v>24.850000000000023</v>
      </c>
      <c r="S133" s="4">
        <f>R133/Q133</f>
        <v>4.3228668348264804E-2</v>
      </c>
      <c r="T133" s="4">
        <f>I133/Q133</f>
        <v>1.3916673914934331E-2</v>
      </c>
      <c r="U133" s="4">
        <f>T133+S133</f>
        <v>5.7145342263199131E-2</v>
      </c>
      <c r="V133">
        <f>VLOOKUP(B133,'Stock Data'!$C$2:$G$195,2)</f>
        <v>3800</v>
      </c>
      <c r="W133" s="9">
        <f t="shared" si="10"/>
        <v>30400</v>
      </c>
      <c r="X133" s="9">
        <f t="shared" si="11"/>
        <v>2184430</v>
      </c>
    </row>
    <row r="134" spans="1:24" x14ac:dyDescent="0.2">
      <c r="A134" s="1">
        <v>57</v>
      </c>
      <c r="B134" t="s">
        <v>73</v>
      </c>
      <c r="C134" s="2">
        <v>44889</v>
      </c>
      <c r="D134" t="s">
        <v>204</v>
      </c>
      <c r="E134">
        <v>370</v>
      </c>
      <c r="F134">
        <v>8.6999999999999993</v>
      </c>
      <c r="G134">
        <v>9.1999999999999993</v>
      </c>
      <c r="H134">
        <v>6.95</v>
      </c>
      <c r="I134">
        <v>7.35</v>
      </c>
      <c r="J134">
        <v>7.25</v>
      </c>
      <c r="K134">
        <v>7.35</v>
      </c>
      <c r="L134">
        <v>435</v>
      </c>
      <c r="M134">
        <v>271503000</v>
      </c>
      <c r="N134">
        <v>5935000</v>
      </c>
      <c r="O134">
        <v>542850</v>
      </c>
      <c r="P134">
        <v>52800</v>
      </c>
      <c r="Q134">
        <v>384.6</v>
      </c>
      <c r="R134">
        <f>Q134-E134</f>
        <v>14.600000000000023</v>
      </c>
      <c r="S134" s="4">
        <f>R134/Q134</f>
        <v>3.7961518460738489E-2</v>
      </c>
      <c r="T134" s="4">
        <f>I134/Q134</f>
        <v>1.9110764430577222E-2</v>
      </c>
      <c r="U134" s="4">
        <f>T134+S134</f>
        <v>5.7072282891315711E-2</v>
      </c>
      <c r="V134">
        <f>VLOOKUP(B134,'Stock Data'!$C$2:$G$195,2)</f>
        <v>1650</v>
      </c>
      <c r="W134" s="9">
        <f t="shared" si="10"/>
        <v>12127.5</v>
      </c>
      <c r="X134" s="9">
        <f t="shared" si="11"/>
        <v>634590</v>
      </c>
    </row>
    <row r="135" spans="1:24" x14ac:dyDescent="0.2">
      <c r="A135" s="1">
        <v>78</v>
      </c>
      <c r="B135" t="s">
        <v>94</v>
      </c>
      <c r="C135" s="2">
        <v>44889</v>
      </c>
      <c r="D135" t="s">
        <v>204</v>
      </c>
      <c r="E135">
        <v>2280</v>
      </c>
      <c r="F135">
        <v>16.75</v>
      </c>
      <c r="G135">
        <v>18</v>
      </c>
      <c r="H135">
        <v>15.9</v>
      </c>
      <c r="I135">
        <v>16.149999999999999</v>
      </c>
      <c r="J135">
        <v>15.9</v>
      </c>
      <c r="K135">
        <v>16.149999999999999</v>
      </c>
      <c r="L135">
        <v>56</v>
      </c>
      <c r="M135">
        <v>38586000</v>
      </c>
      <c r="N135">
        <v>282000</v>
      </c>
      <c r="O135">
        <v>11700</v>
      </c>
      <c r="P135">
        <v>11700</v>
      </c>
      <c r="Q135">
        <v>2400.4499999999998</v>
      </c>
      <c r="R135">
        <f>Q135-E135</f>
        <v>120.44999999999982</v>
      </c>
      <c r="S135" s="4">
        <f>R135/Q135</f>
        <v>5.0178091607823459E-2</v>
      </c>
      <c r="T135" s="4">
        <f>I135/Q135</f>
        <v>6.727905184444583E-3</v>
      </c>
      <c r="U135" s="4">
        <f>T135+S135</f>
        <v>5.6905996792268043E-2</v>
      </c>
      <c r="V135">
        <f>VLOOKUP(B135,'Stock Data'!$C$2:$G$195,2)</f>
        <v>700</v>
      </c>
      <c r="W135" s="9">
        <f t="shared" si="10"/>
        <v>11304.999999999998</v>
      </c>
      <c r="X135" s="9">
        <f t="shared" si="11"/>
        <v>1680314.9999999998</v>
      </c>
    </row>
    <row r="136" spans="1:24" x14ac:dyDescent="0.2">
      <c r="A136" s="1">
        <v>54</v>
      </c>
      <c r="B136" t="s">
        <v>70</v>
      </c>
      <c r="C136" s="2">
        <v>44889</v>
      </c>
      <c r="D136" t="s">
        <v>204</v>
      </c>
      <c r="E136">
        <v>215</v>
      </c>
      <c r="F136">
        <v>6.2</v>
      </c>
      <c r="G136">
        <v>6.7</v>
      </c>
      <c r="H136">
        <v>6</v>
      </c>
      <c r="I136">
        <v>6.1</v>
      </c>
      <c r="J136">
        <v>6.1</v>
      </c>
      <c r="K136">
        <v>6.1</v>
      </c>
      <c r="L136">
        <v>34</v>
      </c>
      <c r="M136">
        <v>17316000</v>
      </c>
      <c r="N136">
        <v>503000</v>
      </c>
      <c r="O136">
        <v>50600</v>
      </c>
      <c r="P136">
        <v>29900</v>
      </c>
      <c r="Q136">
        <v>221.4</v>
      </c>
      <c r="R136">
        <f>Q136-E136</f>
        <v>6.4000000000000057</v>
      </c>
      <c r="S136" s="4">
        <f>R136/Q136</f>
        <v>2.8906955736224055E-2</v>
      </c>
      <c r="T136" s="4">
        <f>I136/Q136</f>
        <v>2.7551942186088526E-2</v>
      </c>
      <c r="U136" s="4">
        <f>T136+S136</f>
        <v>5.6458897922312581E-2</v>
      </c>
      <c r="V136">
        <f>VLOOKUP(B136,'Stock Data'!$C$2:$G$195,2)</f>
        <v>2300</v>
      </c>
      <c r="W136" s="9">
        <f t="shared" si="10"/>
        <v>14030</v>
      </c>
      <c r="X136" s="9">
        <f t="shared" si="11"/>
        <v>509220</v>
      </c>
    </row>
    <row r="137" spans="1:24" x14ac:dyDescent="0.2">
      <c r="A137" s="1">
        <v>185</v>
      </c>
      <c r="B137" t="s">
        <v>201</v>
      </c>
      <c r="C137" s="2">
        <v>44889</v>
      </c>
      <c r="D137" t="s">
        <v>204</v>
      </c>
      <c r="E137">
        <v>365</v>
      </c>
      <c r="F137">
        <v>3.9</v>
      </c>
      <c r="G137">
        <v>4</v>
      </c>
      <c r="H137">
        <v>3.05</v>
      </c>
      <c r="I137">
        <v>3.35</v>
      </c>
      <c r="J137">
        <v>3.25</v>
      </c>
      <c r="K137">
        <v>3.35</v>
      </c>
      <c r="L137">
        <v>226</v>
      </c>
      <c r="M137">
        <v>83263000</v>
      </c>
      <c r="N137">
        <v>773000</v>
      </c>
      <c r="O137">
        <v>195000</v>
      </c>
      <c r="P137">
        <v>51000</v>
      </c>
      <c r="Q137">
        <v>383.25</v>
      </c>
      <c r="R137">
        <f>Q137-E137</f>
        <v>18.25</v>
      </c>
      <c r="S137" s="4">
        <f>R137/Q137</f>
        <v>4.7619047619047616E-2</v>
      </c>
      <c r="T137" s="4">
        <f>I137/Q137</f>
        <v>8.7410306588388779E-3</v>
      </c>
      <c r="U137" s="4">
        <f>T137+S137</f>
        <v>5.6360078277886493E-2</v>
      </c>
      <c r="V137">
        <f>VLOOKUP(B137,'Stock Data'!$C$2:$G$195,2)</f>
        <v>1000</v>
      </c>
      <c r="W137" s="9">
        <f t="shared" si="10"/>
        <v>3350</v>
      </c>
      <c r="X137" s="9">
        <f t="shared" si="11"/>
        <v>383250</v>
      </c>
    </row>
    <row r="138" spans="1:24" x14ac:dyDescent="0.2">
      <c r="A138" s="1">
        <v>113</v>
      </c>
      <c r="B138" t="s">
        <v>129</v>
      </c>
      <c r="C138" s="2">
        <v>44889</v>
      </c>
      <c r="D138" t="s">
        <v>204</v>
      </c>
      <c r="E138">
        <v>1880</v>
      </c>
      <c r="F138">
        <v>16.850000000000001</v>
      </c>
      <c r="G138">
        <v>19.75</v>
      </c>
      <c r="H138">
        <v>15</v>
      </c>
      <c r="I138">
        <v>15.8</v>
      </c>
      <c r="J138">
        <v>15.75</v>
      </c>
      <c r="K138">
        <v>15.8</v>
      </c>
      <c r="L138">
        <v>599</v>
      </c>
      <c r="M138">
        <v>340804000</v>
      </c>
      <c r="N138">
        <v>2968000</v>
      </c>
      <c r="O138">
        <v>79200</v>
      </c>
      <c r="P138">
        <v>15300</v>
      </c>
      <c r="Q138">
        <v>1975.05</v>
      </c>
      <c r="R138">
        <f>Q138-E138</f>
        <v>95.049999999999955</v>
      </c>
      <c r="S138" s="4">
        <f>R138/Q138</f>
        <v>4.8125363914837578E-2</v>
      </c>
      <c r="T138" s="4">
        <f>I138/Q138</f>
        <v>7.9997974734816839E-3</v>
      </c>
      <c r="U138" s="4">
        <f>T138+S138</f>
        <v>5.6125161388319258E-2</v>
      </c>
      <c r="V138">
        <f>VLOOKUP(B138,'Stock Data'!$C$2:$G$195,2)</f>
        <v>300</v>
      </c>
      <c r="W138" s="9">
        <f t="shared" si="10"/>
        <v>4740</v>
      </c>
      <c r="X138" s="9">
        <f t="shared" si="11"/>
        <v>592515</v>
      </c>
    </row>
    <row r="139" spans="1:24" x14ac:dyDescent="0.2">
      <c r="A139" s="1">
        <v>18</v>
      </c>
      <c r="B139" t="s">
        <v>34</v>
      </c>
      <c r="C139" s="2">
        <v>44889</v>
      </c>
      <c r="D139" t="s">
        <v>204</v>
      </c>
      <c r="E139">
        <v>500</v>
      </c>
      <c r="F139">
        <v>7</v>
      </c>
      <c r="G139">
        <v>7.5</v>
      </c>
      <c r="H139">
        <v>6.2</v>
      </c>
      <c r="I139">
        <v>7.05</v>
      </c>
      <c r="J139">
        <v>6.9</v>
      </c>
      <c r="K139">
        <v>7.05</v>
      </c>
      <c r="L139">
        <v>210</v>
      </c>
      <c r="M139">
        <v>106447000</v>
      </c>
      <c r="N139">
        <v>1447000</v>
      </c>
      <c r="O139">
        <v>233000</v>
      </c>
      <c r="P139">
        <v>5000</v>
      </c>
      <c r="Q139">
        <v>522.25</v>
      </c>
      <c r="R139">
        <f>Q139-E139</f>
        <v>22.25</v>
      </c>
      <c r="S139" s="4">
        <f>R139/Q139</f>
        <v>4.2604116802297753E-2</v>
      </c>
      <c r="T139" s="4">
        <f>I139/Q139</f>
        <v>1.3499281953087602E-2</v>
      </c>
      <c r="U139" s="4">
        <f>T139+S139</f>
        <v>5.6103398755385357E-2</v>
      </c>
      <c r="V139">
        <f>VLOOKUP(B139,'Stock Data'!$C$2:$G$195,2)</f>
        <v>1000</v>
      </c>
      <c r="W139" s="9">
        <f t="shared" si="10"/>
        <v>7050</v>
      </c>
      <c r="X139" s="9">
        <f t="shared" si="11"/>
        <v>522250</v>
      </c>
    </row>
    <row r="140" spans="1:24" x14ac:dyDescent="0.2">
      <c r="A140" s="1">
        <v>115</v>
      </c>
      <c r="B140" t="s">
        <v>131</v>
      </c>
      <c r="C140" s="2">
        <v>44889</v>
      </c>
      <c r="D140" t="s">
        <v>204</v>
      </c>
      <c r="E140">
        <v>405</v>
      </c>
      <c r="F140">
        <v>7.35</v>
      </c>
      <c r="G140">
        <v>7.5</v>
      </c>
      <c r="H140">
        <v>7.2</v>
      </c>
      <c r="I140">
        <v>7.35</v>
      </c>
      <c r="J140">
        <v>7.2</v>
      </c>
      <c r="K140">
        <v>7.35</v>
      </c>
      <c r="L140">
        <v>10</v>
      </c>
      <c r="M140">
        <v>8248000</v>
      </c>
      <c r="N140">
        <v>148000</v>
      </c>
      <c r="O140">
        <v>6000</v>
      </c>
      <c r="P140">
        <v>6000</v>
      </c>
      <c r="Q140">
        <v>421.2</v>
      </c>
      <c r="R140">
        <f>Q140-E140</f>
        <v>16.199999999999989</v>
      </c>
      <c r="S140" s="4">
        <f>R140/Q140</f>
        <v>3.8461538461538436E-2</v>
      </c>
      <c r="T140" s="4">
        <f>I140/Q140</f>
        <v>1.7450142450142449E-2</v>
      </c>
      <c r="U140" s="4">
        <f>T140+S140</f>
        <v>5.5911680911680889E-2</v>
      </c>
      <c r="V140">
        <f>VLOOKUP(B140,'Stock Data'!$C$2:$G$195,2)</f>
        <v>8924</v>
      </c>
      <c r="W140" s="9">
        <f t="shared" ref="W140:W145" si="12">V140*I140</f>
        <v>65591.399999999994</v>
      </c>
      <c r="X140" s="9">
        <f t="shared" ref="X140:X145" si="13">V140*Q140</f>
        <v>3758788.8</v>
      </c>
    </row>
    <row r="141" spans="1:24" x14ac:dyDescent="0.2">
      <c r="A141" s="1">
        <v>112</v>
      </c>
      <c r="B141" t="s">
        <v>128</v>
      </c>
      <c r="C141" s="2">
        <v>44889</v>
      </c>
      <c r="D141" t="s">
        <v>204</v>
      </c>
      <c r="E141">
        <v>3350</v>
      </c>
      <c r="F141">
        <v>71.650000000000006</v>
      </c>
      <c r="G141">
        <v>89.5</v>
      </c>
      <c r="H141">
        <v>71.650000000000006</v>
      </c>
      <c r="I141">
        <v>89.5</v>
      </c>
      <c r="J141">
        <v>89.5</v>
      </c>
      <c r="K141">
        <v>89.5</v>
      </c>
      <c r="L141">
        <v>2</v>
      </c>
      <c r="M141">
        <v>1372000</v>
      </c>
      <c r="N141">
        <v>32000</v>
      </c>
      <c r="O141">
        <v>600</v>
      </c>
      <c r="P141">
        <v>200</v>
      </c>
      <c r="Q141">
        <v>3453.25</v>
      </c>
      <c r="R141">
        <f>Q141-E141</f>
        <v>103.25</v>
      </c>
      <c r="S141" s="4">
        <f>R141/Q141</f>
        <v>2.9899370158546296E-2</v>
      </c>
      <c r="T141" s="4">
        <f>I141/Q141</f>
        <v>2.5917613842032866E-2</v>
      </c>
      <c r="U141" s="4">
        <f>T141+S141</f>
        <v>5.5816984000579162E-2</v>
      </c>
      <c r="V141">
        <f>VLOOKUP(B141,'Stock Data'!$C$2:$G$195,2)</f>
        <v>2000</v>
      </c>
      <c r="W141" s="9">
        <f t="shared" si="12"/>
        <v>179000</v>
      </c>
      <c r="X141" s="9">
        <f t="shared" si="13"/>
        <v>6906500</v>
      </c>
    </row>
    <row r="142" spans="1:24" x14ac:dyDescent="0.2">
      <c r="A142" s="1">
        <v>27</v>
      </c>
      <c r="B142" t="s">
        <v>43</v>
      </c>
      <c r="C142" s="2">
        <v>44889</v>
      </c>
      <c r="D142" t="s">
        <v>204</v>
      </c>
      <c r="E142">
        <v>1740</v>
      </c>
      <c r="F142">
        <v>27.5</v>
      </c>
      <c r="G142">
        <v>27.5</v>
      </c>
      <c r="H142">
        <v>27.5</v>
      </c>
      <c r="I142">
        <v>27.5</v>
      </c>
      <c r="J142">
        <v>27.5</v>
      </c>
      <c r="K142">
        <v>33.6</v>
      </c>
      <c r="L142">
        <v>1</v>
      </c>
      <c r="M142">
        <v>486000.00000000012</v>
      </c>
      <c r="N142">
        <v>8000</v>
      </c>
      <c r="O142">
        <v>275</v>
      </c>
      <c r="P142">
        <v>275</v>
      </c>
      <c r="Q142">
        <v>1813.35</v>
      </c>
      <c r="R142">
        <f>Q142-E142</f>
        <v>73.349999999999909</v>
      </c>
      <c r="S142" s="4">
        <f>R142/Q142</f>
        <v>4.0449995864008555E-2</v>
      </c>
      <c r="T142" s="4">
        <f>I142/Q142</f>
        <v>1.5165301789505613E-2</v>
      </c>
      <c r="U142" s="4">
        <f>T142+S142</f>
        <v>5.5615297653514167E-2</v>
      </c>
      <c r="V142">
        <f>VLOOKUP(B142,'Stock Data'!$C$2:$G$195,2)</f>
        <v>275</v>
      </c>
      <c r="W142" s="9">
        <f t="shared" si="12"/>
        <v>7562.5</v>
      </c>
      <c r="X142" s="9">
        <f t="shared" si="13"/>
        <v>498671.25</v>
      </c>
    </row>
    <row r="143" spans="1:24" x14ac:dyDescent="0.2">
      <c r="A143" s="1">
        <v>142</v>
      </c>
      <c r="B143" t="s">
        <v>158</v>
      </c>
      <c r="C143" s="2">
        <v>44889</v>
      </c>
      <c r="D143" t="s">
        <v>204</v>
      </c>
      <c r="E143">
        <v>2650</v>
      </c>
      <c r="F143">
        <v>50</v>
      </c>
      <c r="G143">
        <v>50</v>
      </c>
      <c r="H143">
        <v>50</v>
      </c>
      <c r="I143">
        <v>50</v>
      </c>
      <c r="J143">
        <v>50</v>
      </c>
      <c r="K143">
        <v>65.75</v>
      </c>
      <c r="L143">
        <v>1</v>
      </c>
      <c r="M143">
        <v>810000</v>
      </c>
      <c r="N143">
        <v>15000</v>
      </c>
      <c r="O143">
        <v>300</v>
      </c>
      <c r="P143">
        <v>300</v>
      </c>
      <c r="Q143">
        <v>2752.8</v>
      </c>
      <c r="R143">
        <f>Q143-E143</f>
        <v>102.80000000000018</v>
      </c>
      <c r="S143" s="4">
        <f>R143/Q143</f>
        <v>3.7343795408311599E-2</v>
      </c>
      <c r="T143" s="4">
        <f>I143/Q143</f>
        <v>1.8163324614937516E-2</v>
      </c>
      <c r="U143" s="4">
        <f>T143+S143</f>
        <v>5.5507120023249118E-2</v>
      </c>
      <c r="V143">
        <f>VLOOKUP(B143,'Stock Data'!$C$2:$G$195,2)</f>
        <v>300</v>
      </c>
      <c r="W143" s="9">
        <f t="shared" si="12"/>
        <v>15000</v>
      </c>
      <c r="X143" s="9">
        <f t="shared" si="13"/>
        <v>825840</v>
      </c>
    </row>
    <row r="144" spans="1:24" x14ac:dyDescent="0.2">
      <c r="A144" s="1">
        <v>58</v>
      </c>
      <c r="B144" t="s">
        <v>74</v>
      </c>
      <c r="C144" s="2">
        <v>44889</v>
      </c>
      <c r="D144" t="s">
        <v>204</v>
      </c>
      <c r="E144">
        <v>2500</v>
      </c>
      <c r="F144">
        <v>99.35</v>
      </c>
      <c r="G144">
        <v>111</v>
      </c>
      <c r="H144">
        <v>67.8</v>
      </c>
      <c r="I144">
        <v>79.7</v>
      </c>
      <c r="J144">
        <v>74.8</v>
      </c>
      <c r="K144">
        <v>79.7</v>
      </c>
      <c r="L144">
        <v>93</v>
      </c>
      <c r="M144">
        <v>59997000</v>
      </c>
      <c r="N144">
        <v>1872000</v>
      </c>
      <c r="O144">
        <v>19500</v>
      </c>
      <c r="P144">
        <v>7500</v>
      </c>
      <c r="Q144">
        <v>2561.3000000000002</v>
      </c>
      <c r="R144">
        <f>Q144-E144</f>
        <v>61.300000000000182</v>
      </c>
      <c r="S144" s="4">
        <f>R144/Q144</f>
        <v>2.3933158942724467E-2</v>
      </c>
      <c r="T144" s="4">
        <f>I144/Q144</f>
        <v>3.1117010892905944E-2</v>
      </c>
      <c r="U144" s="4">
        <f>T144+S144</f>
        <v>5.5050169835630408E-2</v>
      </c>
      <c r="V144">
        <f>VLOOKUP(B144,'Stock Data'!$C$2:$G$195,2)</f>
        <v>8924</v>
      </c>
      <c r="W144" s="9">
        <f t="shared" si="12"/>
        <v>711242.8</v>
      </c>
      <c r="X144" s="9">
        <f t="shared" si="13"/>
        <v>22857041.200000003</v>
      </c>
    </row>
    <row r="145" spans="1:24" x14ac:dyDescent="0.2">
      <c r="A145" s="1">
        <v>32</v>
      </c>
      <c r="B145" t="s">
        <v>48</v>
      </c>
      <c r="C145" s="2">
        <v>44889</v>
      </c>
      <c r="D145" t="s">
        <v>204</v>
      </c>
      <c r="E145">
        <v>780</v>
      </c>
      <c r="F145">
        <v>7.15</v>
      </c>
      <c r="G145">
        <v>9</v>
      </c>
      <c r="H145">
        <v>7.15</v>
      </c>
      <c r="I145">
        <v>7.85</v>
      </c>
      <c r="J145">
        <v>7.95</v>
      </c>
      <c r="K145">
        <v>7.85</v>
      </c>
      <c r="L145">
        <v>636</v>
      </c>
      <c r="M145">
        <v>476250000</v>
      </c>
      <c r="N145">
        <v>4974000</v>
      </c>
      <c r="O145">
        <v>323000</v>
      </c>
      <c r="P145">
        <v>56050</v>
      </c>
      <c r="Q145">
        <v>816.85</v>
      </c>
      <c r="R145">
        <f>Q145-E145</f>
        <v>36.850000000000023</v>
      </c>
      <c r="S145" s="4">
        <f>R145/Q145</f>
        <v>4.5112321723694705E-2</v>
      </c>
      <c r="T145" s="4">
        <f>I145/Q145</f>
        <v>9.6100875313705082E-3</v>
      </c>
      <c r="U145" s="4">
        <f>T145+S145</f>
        <v>5.4722409255065212E-2</v>
      </c>
      <c r="V145">
        <f>VLOOKUP(B145,'Stock Data'!$C$2:$G$195,2)</f>
        <v>950</v>
      </c>
      <c r="W145" s="9">
        <f t="shared" si="12"/>
        <v>7457.5</v>
      </c>
      <c r="X145" s="9">
        <f t="shared" si="13"/>
        <v>776007.5</v>
      </c>
    </row>
    <row r="146" spans="1:24" hidden="1" x14ac:dyDescent="0.2">
      <c r="A146" s="1">
        <v>184</v>
      </c>
      <c r="B146" t="s">
        <v>200</v>
      </c>
      <c r="C146" s="2">
        <v>44889</v>
      </c>
      <c r="D146" t="s">
        <v>204</v>
      </c>
      <c r="E146">
        <v>1520</v>
      </c>
      <c r="F146">
        <v>0</v>
      </c>
      <c r="G146">
        <v>0</v>
      </c>
      <c r="H146">
        <v>0</v>
      </c>
      <c r="I146">
        <v>17.7</v>
      </c>
      <c r="J146">
        <v>0</v>
      </c>
      <c r="K146">
        <v>34.15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1565.05</v>
      </c>
      <c r="R146">
        <f>Q146-E146</f>
        <v>45.049999999999955</v>
      </c>
      <c r="S146" s="4">
        <f>R146/Q146</f>
        <v>2.8785022842720651E-2</v>
      </c>
      <c r="T146" s="4">
        <f>I146/Q146</f>
        <v>1.1309542826107792E-2</v>
      </c>
    </row>
    <row r="147" spans="1:24" x14ac:dyDescent="0.2">
      <c r="A147" s="1">
        <v>37</v>
      </c>
      <c r="B147" t="s">
        <v>53</v>
      </c>
      <c r="C147" s="2">
        <v>44889</v>
      </c>
      <c r="D147" t="s">
        <v>204</v>
      </c>
      <c r="E147">
        <v>3600</v>
      </c>
      <c r="F147">
        <v>40.950000000000003</v>
      </c>
      <c r="G147">
        <v>43.3</v>
      </c>
      <c r="H147">
        <v>26.35</v>
      </c>
      <c r="I147">
        <v>28.2</v>
      </c>
      <c r="J147">
        <v>29.45</v>
      </c>
      <c r="K147">
        <v>28.2</v>
      </c>
      <c r="L147">
        <v>150</v>
      </c>
      <c r="M147">
        <v>108987000</v>
      </c>
      <c r="N147">
        <v>986999.99999999988</v>
      </c>
      <c r="O147">
        <v>16400</v>
      </c>
      <c r="P147">
        <v>2200</v>
      </c>
      <c r="Q147">
        <v>3777.7</v>
      </c>
      <c r="R147">
        <f>Q147-E147</f>
        <v>177.69999999999982</v>
      </c>
      <c r="S147" s="4">
        <f>R147/Q147</f>
        <v>4.7039203748312421E-2</v>
      </c>
      <c r="T147" s="4">
        <f>I147/Q147</f>
        <v>7.4648595706382189E-3</v>
      </c>
      <c r="U147" s="4">
        <f>T147+S147</f>
        <v>5.4504063318950642E-2</v>
      </c>
      <c r="V147">
        <f>VLOOKUP(B147,'Stock Data'!$C$2:$G$195,2)</f>
        <v>2300</v>
      </c>
      <c r="W147" s="9">
        <f t="shared" ref="W147:W189" si="14">V147*I147</f>
        <v>64860</v>
      </c>
      <c r="X147" s="9">
        <f t="shared" ref="X147:X189" si="15">V147*Q147</f>
        <v>8688710</v>
      </c>
    </row>
    <row r="148" spans="1:24" x14ac:dyDescent="0.2">
      <c r="A148" s="1">
        <v>116</v>
      </c>
      <c r="B148" t="s">
        <v>132</v>
      </c>
      <c r="C148" s="2">
        <v>44889</v>
      </c>
      <c r="D148" t="s">
        <v>204</v>
      </c>
      <c r="E148">
        <v>670</v>
      </c>
      <c r="F148">
        <v>11.4</v>
      </c>
      <c r="G148">
        <v>12</v>
      </c>
      <c r="H148">
        <v>11.1</v>
      </c>
      <c r="I148">
        <v>11.5</v>
      </c>
      <c r="J148">
        <v>11.5</v>
      </c>
      <c r="K148">
        <v>11.5</v>
      </c>
      <c r="L148">
        <v>10</v>
      </c>
      <c r="M148">
        <v>5794000</v>
      </c>
      <c r="N148">
        <v>99000</v>
      </c>
      <c r="O148">
        <v>7650</v>
      </c>
      <c r="P148">
        <v>5100</v>
      </c>
      <c r="Q148">
        <v>696.4</v>
      </c>
      <c r="R148">
        <f>Q148-E148</f>
        <v>26.399999999999977</v>
      </c>
      <c r="S148" s="4">
        <f>R148/Q148</f>
        <v>3.7909247558874176E-2</v>
      </c>
      <c r="T148" s="4">
        <f>I148/Q148</f>
        <v>1.6513497989661115E-2</v>
      </c>
      <c r="U148" s="4">
        <f>T148+S148</f>
        <v>5.4422745548535295E-2</v>
      </c>
      <c r="V148">
        <f>VLOOKUP(B148,'Stock Data'!$C$2:$G$195,2)</f>
        <v>850</v>
      </c>
      <c r="W148" s="9">
        <f t="shared" si="14"/>
        <v>9775</v>
      </c>
      <c r="X148" s="9">
        <f t="shared" si="15"/>
        <v>591940</v>
      </c>
    </row>
    <row r="149" spans="1:24" x14ac:dyDescent="0.2">
      <c r="A149" s="1">
        <v>170</v>
      </c>
      <c r="B149" t="s">
        <v>186</v>
      </c>
      <c r="C149" s="2">
        <v>44889</v>
      </c>
      <c r="D149" t="s">
        <v>204</v>
      </c>
      <c r="E149">
        <v>310</v>
      </c>
      <c r="F149">
        <v>5.8</v>
      </c>
      <c r="G149">
        <v>6.1</v>
      </c>
      <c r="H149">
        <v>5.0999999999999996</v>
      </c>
      <c r="I149">
        <v>5.25</v>
      </c>
      <c r="J149">
        <v>5.0999999999999996</v>
      </c>
      <c r="K149">
        <v>5.25</v>
      </c>
      <c r="L149">
        <v>86</v>
      </c>
      <c r="M149">
        <v>109165000</v>
      </c>
      <c r="N149">
        <v>1938000</v>
      </c>
      <c r="O149">
        <v>478618</v>
      </c>
      <c r="P149">
        <v>108594</v>
      </c>
      <c r="Q149">
        <v>322.25</v>
      </c>
      <c r="R149">
        <f>Q149-E149</f>
        <v>12.25</v>
      </c>
      <c r="S149" s="4">
        <f>R149/Q149</f>
        <v>3.8013964313421258E-2</v>
      </c>
      <c r="T149" s="4">
        <f>I149/Q149</f>
        <v>1.6291698991466253E-2</v>
      </c>
      <c r="U149" s="4">
        <f>T149+S149</f>
        <v>5.4305663304887508E-2</v>
      </c>
      <c r="V149">
        <f>VLOOKUP(B149,'Stock Data'!$C$2:$G$195,2)</f>
        <v>3750</v>
      </c>
      <c r="W149" s="9">
        <f t="shared" si="14"/>
        <v>19687.5</v>
      </c>
      <c r="X149" s="9">
        <f t="shared" si="15"/>
        <v>1208437.5</v>
      </c>
    </row>
    <row r="150" spans="1:24" x14ac:dyDescent="0.2">
      <c r="A150" s="1">
        <v>48</v>
      </c>
      <c r="B150" t="s">
        <v>64</v>
      </c>
      <c r="C150" s="2">
        <v>44889</v>
      </c>
      <c r="D150" t="s">
        <v>204</v>
      </c>
      <c r="E150">
        <v>940</v>
      </c>
      <c r="F150">
        <v>13.8</v>
      </c>
      <c r="G150">
        <v>17</v>
      </c>
      <c r="H150">
        <v>13.8</v>
      </c>
      <c r="I150">
        <v>17</v>
      </c>
      <c r="J150">
        <v>17</v>
      </c>
      <c r="K150">
        <v>21.3</v>
      </c>
      <c r="L150">
        <v>3</v>
      </c>
      <c r="M150">
        <v>2005000</v>
      </c>
      <c r="N150">
        <v>31000</v>
      </c>
      <c r="O150">
        <v>2100</v>
      </c>
      <c r="P150">
        <v>2100</v>
      </c>
      <c r="Q150">
        <v>975.8</v>
      </c>
      <c r="R150">
        <f>Q150-E150</f>
        <v>35.799999999999955</v>
      </c>
      <c r="S150" s="4">
        <f>R150/Q150</f>
        <v>3.6687845870055295E-2</v>
      </c>
      <c r="T150" s="4">
        <f>I150/Q150</f>
        <v>1.7421602787456445E-2</v>
      </c>
      <c r="U150" s="4">
        <f>T150+S150</f>
        <v>5.4109448657511744E-2</v>
      </c>
      <c r="V150">
        <f>VLOOKUP(B150,'Stock Data'!$C$2:$G$195,2)</f>
        <v>700</v>
      </c>
      <c r="W150" s="9">
        <f t="shared" si="14"/>
        <v>11900</v>
      </c>
      <c r="X150" s="9">
        <f t="shared" si="15"/>
        <v>683060</v>
      </c>
    </row>
    <row r="151" spans="1:24" x14ac:dyDescent="0.2">
      <c r="A151" s="1">
        <v>51</v>
      </c>
      <c r="B151" t="s">
        <v>67</v>
      </c>
      <c r="C151" s="2">
        <v>44889</v>
      </c>
      <c r="D151" t="s">
        <v>204</v>
      </c>
      <c r="E151">
        <v>525</v>
      </c>
      <c r="F151">
        <v>3.5</v>
      </c>
      <c r="G151">
        <v>4.05</v>
      </c>
      <c r="H151">
        <v>3.15</v>
      </c>
      <c r="I151">
        <v>3.75</v>
      </c>
      <c r="J151">
        <v>4.05</v>
      </c>
      <c r="K151">
        <v>3.75</v>
      </c>
      <c r="L151">
        <v>30</v>
      </c>
      <c r="M151">
        <v>19823000</v>
      </c>
      <c r="N151">
        <v>135000</v>
      </c>
      <c r="O151">
        <v>26250</v>
      </c>
      <c r="P151">
        <v>22500</v>
      </c>
      <c r="Q151">
        <v>551.04999999999995</v>
      </c>
      <c r="R151">
        <f>Q151-E151</f>
        <v>26.049999999999955</v>
      </c>
      <c r="S151" s="4">
        <f>R151/Q151</f>
        <v>4.7273387169948201E-2</v>
      </c>
      <c r="T151" s="4">
        <f>I151/Q151</f>
        <v>6.8051900916432269E-3</v>
      </c>
      <c r="U151" s="4">
        <f>T151+S151</f>
        <v>5.4078577261591432E-2</v>
      </c>
      <c r="V151">
        <f>VLOOKUP(B151,'Stock Data'!$C$2:$G$195,2)</f>
        <v>1250</v>
      </c>
      <c r="W151" s="9">
        <f t="shared" si="14"/>
        <v>4687.5</v>
      </c>
      <c r="X151" s="9">
        <f t="shared" si="15"/>
        <v>688812.5</v>
      </c>
    </row>
    <row r="152" spans="1:24" x14ac:dyDescent="0.2">
      <c r="A152" s="1">
        <v>59</v>
      </c>
      <c r="B152" t="s">
        <v>75</v>
      </c>
      <c r="C152" s="2">
        <v>44889</v>
      </c>
      <c r="D152" t="s">
        <v>204</v>
      </c>
      <c r="E152">
        <v>4300</v>
      </c>
      <c r="F152">
        <v>69.45</v>
      </c>
      <c r="G152">
        <v>85.95</v>
      </c>
      <c r="H152">
        <v>62.7</v>
      </c>
      <c r="I152">
        <v>81.150000000000006</v>
      </c>
      <c r="J152">
        <v>82.6</v>
      </c>
      <c r="K152">
        <v>81.150000000000006</v>
      </c>
      <c r="L152">
        <v>2138</v>
      </c>
      <c r="M152">
        <v>1169142000</v>
      </c>
      <c r="N152">
        <v>19967000</v>
      </c>
      <c r="O152">
        <v>91375</v>
      </c>
      <c r="P152">
        <v>51125</v>
      </c>
      <c r="Q152">
        <v>4459.95</v>
      </c>
      <c r="R152">
        <f>Q152-E152</f>
        <v>159.94999999999982</v>
      </c>
      <c r="S152" s="4">
        <f>R152/Q152</f>
        <v>3.5863630758192315E-2</v>
      </c>
      <c r="T152" s="4">
        <f>I152/Q152</f>
        <v>1.8195271247435512E-2</v>
      </c>
      <c r="U152" s="4">
        <f>T152+S152</f>
        <v>5.4058902005627824E-2</v>
      </c>
      <c r="V152">
        <f>VLOOKUP(B152,'Stock Data'!$C$2:$G$195,2)</f>
        <v>125</v>
      </c>
      <c r="W152" s="9">
        <f t="shared" si="14"/>
        <v>10143.75</v>
      </c>
      <c r="X152" s="9">
        <f t="shared" si="15"/>
        <v>557493.75</v>
      </c>
    </row>
    <row r="153" spans="1:24" x14ac:dyDescent="0.2">
      <c r="A153" s="1">
        <v>186</v>
      </c>
      <c r="B153" t="s">
        <v>202</v>
      </c>
      <c r="C153" s="2">
        <v>44889</v>
      </c>
      <c r="D153" t="s">
        <v>204</v>
      </c>
      <c r="E153">
        <v>255</v>
      </c>
      <c r="F153">
        <v>4.75</v>
      </c>
      <c r="G153">
        <v>6.9</v>
      </c>
      <c r="H153">
        <v>4.6500000000000004</v>
      </c>
      <c r="I153">
        <v>6.05</v>
      </c>
      <c r="J153">
        <v>6.05</v>
      </c>
      <c r="K153">
        <v>6.05</v>
      </c>
      <c r="L153">
        <v>141</v>
      </c>
      <c r="M153">
        <v>110226000</v>
      </c>
      <c r="N153">
        <v>2361000</v>
      </c>
      <c r="O153">
        <v>237000</v>
      </c>
      <c r="P153">
        <v>105000</v>
      </c>
      <c r="Q153">
        <v>263.05</v>
      </c>
      <c r="R153">
        <f>Q153-E153</f>
        <v>8.0500000000000114</v>
      </c>
      <c r="S153" s="4">
        <f>R153/Q153</f>
        <v>3.0602547044288199E-2</v>
      </c>
      <c r="T153" s="4">
        <f>I153/Q153</f>
        <v>2.2999429766204144E-2</v>
      </c>
      <c r="U153" s="4">
        <f>T153+S153</f>
        <v>5.3601976810492342E-2</v>
      </c>
      <c r="V153">
        <f>VLOOKUP(B153,'Stock Data'!$C$2:$G$195,2)</f>
        <v>3000</v>
      </c>
      <c r="W153" s="9">
        <f t="shared" si="14"/>
        <v>18150</v>
      </c>
      <c r="X153" s="9">
        <f t="shared" si="15"/>
        <v>789150</v>
      </c>
    </row>
    <row r="154" spans="1:24" x14ac:dyDescent="0.2">
      <c r="A154" s="1">
        <v>10</v>
      </c>
      <c r="B154" t="s">
        <v>26</v>
      </c>
      <c r="C154" s="2">
        <v>44889</v>
      </c>
      <c r="D154" t="s">
        <v>204</v>
      </c>
      <c r="E154">
        <v>505</v>
      </c>
      <c r="F154">
        <v>12.85</v>
      </c>
      <c r="G154">
        <v>14.25</v>
      </c>
      <c r="H154">
        <v>12.05</v>
      </c>
      <c r="I154">
        <v>12.7</v>
      </c>
      <c r="J154">
        <v>12.7</v>
      </c>
      <c r="K154">
        <v>12.7</v>
      </c>
      <c r="L154">
        <v>67</v>
      </c>
      <c r="M154">
        <v>62492999.999999993</v>
      </c>
      <c r="N154">
        <v>1590000</v>
      </c>
      <c r="O154">
        <v>52200</v>
      </c>
      <c r="P154">
        <v>25200</v>
      </c>
      <c r="Q154">
        <v>520.1</v>
      </c>
      <c r="R154">
        <f>Q154-E154</f>
        <v>15.100000000000023</v>
      </c>
      <c r="S154" s="4">
        <f>R154/Q154</f>
        <v>2.9032878292636073E-2</v>
      </c>
      <c r="T154" s="4">
        <f>I154/Q154</f>
        <v>2.4418381080561428E-2</v>
      </c>
      <c r="U154" s="4">
        <f>T154+S154</f>
        <v>5.3451259373197502E-2</v>
      </c>
      <c r="V154">
        <f>VLOOKUP(B154,'Stock Data'!$C$2:$G$195,2)</f>
        <v>1800</v>
      </c>
      <c r="W154" s="9">
        <f t="shared" si="14"/>
        <v>22860</v>
      </c>
      <c r="X154" s="9">
        <f t="shared" si="15"/>
        <v>936180</v>
      </c>
    </row>
    <row r="155" spans="1:24" x14ac:dyDescent="0.2">
      <c r="A155" s="1">
        <v>42</v>
      </c>
      <c r="B155" t="s">
        <v>58</v>
      </c>
      <c r="C155" s="2">
        <v>44889</v>
      </c>
      <c r="D155" t="s">
        <v>204</v>
      </c>
      <c r="E155">
        <v>1110</v>
      </c>
      <c r="F155">
        <v>15.9</v>
      </c>
      <c r="G155">
        <v>15.9</v>
      </c>
      <c r="H155">
        <v>15.9</v>
      </c>
      <c r="I155">
        <v>15.9</v>
      </c>
      <c r="J155">
        <v>15.9</v>
      </c>
      <c r="K155">
        <v>17.05</v>
      </c>
      <c r="L155">
        <v>1</v>
      </c>
      <c r="M155">
        <v>732000</v>
      </c>
      <c r="N155">
        <v>10000</v>
      </c>
      <c r="O155">
        <v>1300</v>
      </c>
      <c r="P155">
        <v>650</v>
      </c>
      <c r="Q155">
        <v>1155.2</v>
      </c>
      <c r="R155">
        <f>Q155-E155</f>
        <v>45.200000000000045</v>
      </c>
      <c r="S155" s="4">
        <f>R155/Q155</f>
        <v>3.9127423822714717E-2</v>
      </c>
      <c r="T155" s="4">
        <f>I155/Q155</f>
        <v>1.3763850415512466E-2</v>
      </c>
      <c r="U155" s="4">
        <f>T155+S155</f>
        <v>5.2891274238227183E-2</v>
      </c>
      <c r="V155">
        <f>VLOOKUP(B155,'Stock Data'!$C$2:$G$195,2)</f>
        <v>650</v>
      </c>
      <c r="W155" s="9">
        <f t="shared" si="14"/>
        <v>10335</v>
      </c>
      <c r="X155" s="9">
        <f t="shared" si="15"/>
        <v>750880</v>
      </c>
    </row>
    <row r="156" spans="1:24" x14ac:dyDescent="0.2">
      <c r="A156" s="1">
        <v>110</v>
      </c>
      <c r="B156" t="s">
        <v>126</v>
      </c>
      <c r="C156" s="2">
        <v>44889</v>
      </c>
      <c r="D156" t="s">
        <v>204</v>
      </c>
      <c r="E156">
        <v>78</v>
      </c>
      <c r="F156">
        <v>1.95</v>
      </c>
      <c r="G156">
        <v>2.5</v>
      </c>
      <c r="H156">
        <v>1.8</v>
      </c>
      <c r="I156">
        <v>2.0499999999999998</v>
      </c>
      <c r="J156">
        <v>2</v>
      </c>
      <c r="K156">
        <v>2.0499999999999998</v>
      </c>
      <c r="L156">
        <v>97</v>
      </c>
      <c r="M156">
        <v>69430000</v>
      </c>
      <c r="N156">
        <v>1911000</v>
      </c>
      <c r="O156">
        <v>446200</v>
      </c>
      <c r="P156">
        <v>62468</v>
      </c>
      <c r="Q156">
        <v>80.150000000000006</v>
      </c>
      <c r="R156">
        <f>Q156-E156</f>
        <v>2.1500000000000057</v>
      </c>
      <c r="S156" s="4">
        <f>R156/Q156</f>
        <v>2.6824703680598947E-2</v>
      </c>
      <c r="T156" s="4">
        <f>I156/Q156</f>
        <v>2.5577043044291949E-2</v>
      </c>
      <c r="U156" s="4">
        <f>T156+S156</f>
        <v>5.2401746724890896E-2</v>
      </c>
      <c r="V156">
        <f>VLOOKUP(B156,'Stock Data'!$C$2:$G$195,2)</f>
        <v>8924</v>
      </c>
      <c r="W156" s="9">
        <f t="shared" si="14"/>
        <v>18294.199999999997</v>
      </c>
      <c r="X156" s="9">
        <f t="shared" si="15"/>
        <v>715258.60000000009</v>
      </c>
    </row>
    <row r="157" spans="1:24" x14ac:dyDescent="0.2">
      <c r="A157" s="1">
        <v>40</v>
      </c>
      <c r="B157" t="s">
        <v>56</v>
      </c>
      <c r="C157" s="2">
        <v>44889</v>
      </c>
      <c r="D157" t="s">
        <v>204</v>
      </c>
      <c r="E157">
        <v>310</v>
      </c>
      <c r="F157">
        <v>8.4</v>
      </c>
      <c r="G157">
        <v>12.1</v>
      </c>
      <c r="H157">
        <v>7.55</v>
      </c>
      <c r="I157">
        <v>9.9499999999999993</v>
      </c>
      <c r="J157">
        <v>9.6999999999999993</v>
      </c>
      <c r="K157">
        <v>9.9499999999999993</v>
      </c>
      <c r="L157">
        <v>335</v>
      </c>
      <c r="M157">
        <v>161183000</v>
      </c>
      <c r="N157">
        <v>5408000</v>
      </c>
      <c r="O157">
        <v>73500</v>
      </c>
      <c r="P157">
        <v>66000</v>
      </c>
      <c r="Q157">
        <v>316.55</v>
      </c>
      <c r="R157">
        <f>Q157-E157</f>
        <v>6.5500000000000114</v>
      </c>
      <c r="S157" s="4">
        <f>R157/Q157</f>
        <v>2.0691833833517647E-2</v>
      </c>
      <c r="T157" s="4">
        <f>I157/Q157</f>
        <v>3.1432633075343545E-2</v>
      </c>
      <c r="U157" s="4">
        <f>T157+S157</f>
        <v>5.2124466908861189E-2</v>
      </c>
      <c r="V157">
        <f>VLOOKUP(B157,'Stock Data'!$C$2:$G$195,2)</f>
        <v>1500</v>
      </c>
      <c r="W157" s="9">
        <f t="shared" si="14"/>
        <v>14924.999999999998</v>
      </c>
      <c r="X157" s="9">
        <f t="shared" si="15"/>
        <v>474825</v>
      </c>
    </row>
    <row r="158" spans="1:24" x14ac:dyDescent="0.2">
      <c r="A158" s="1">
        <v>96</v>
      </c>
      <c r="B158" t="s">
        <v>112</v>
      </c>
      <c r="C158" s="2">
        <v>44889</v>
      </c>
      <c r="D158" t="s">
        <v>204</v>
      </c>
      <c r="E158">
        <v>410</v>
      </c>
      <c r="F158">
        <v>7.45</v>
      </c>
      <c r="G158">
        <v>10.5</v>
      </c>
      <c r="H158">
        <v>7.4</v>
      </c>
      <c r="I158">
        <v>9.1999999999999993</v>
      </c>
      <c r="J158">
        <v>8.9499999999999993</v>
      </c>
      <c r="K158">
        <v>9.1999999999999993</v>
      </c>
      <c r="L158">
        <v>377</v>
      </c>
      <c r="M158">
        <v>217253000</v>
      </c>
      <c r="N158">
        <v>4719000</v>
      </c>
      <c r="O158">
        <v>129250</v>
      </c>
      <c r="P158">
        <v>-26125</v>
      </c>
      <c r="Q158">
        <v>422.5</v>
      </c>
      <c r="R158">
        <f>Q158-E158</f>
        <v>12.5</v>
      </c>
      <c r="S158" s="4">
        <f>R158/Q158</f>
        <v>2.9585798816568046E-2</v>
      </c>
      <c r="T158" s="4">
        <f>I158/Q158</f>
        <v>2.1775147928994081E-2</v>
      </c>
      <c r="U158" s="4">
        <f>T158+S158</f>
        <v>5.136094674556213E-2</v>
      </c>
      <c r="V158">
        <f>VLOOKUP(B158,'Stock Data'!$C$2:$G$195,2)</f>
        <v>3750</v>
      </c>
      <c r="W158" s="9">
        <f t="shared" si="14"/>
        <v>34500</v>
      </c>
      <c r="X158" s="9">
        <f t="shared" si="15"/>
        <v>1584375</v>
      </c>
    </row>
    <row r="159" spans="1:24" x14ac:dyDescent="0.2">
      <c r="A159" s="1">
        <v>97</v>
      </c>
      <c r="B159" t="s">
        <v>113</v>
      </c>
      <c r="C159" s="2">
        <v>44889</v>
      </c>
      <c r="D159" t="s">
        <v>204</v>
      </c>
      <c r="E159">
        <v>182.5</v>
      </c>
      <c r="F159">
        <v>5.75</v>
      </c>
      <c r="G159">
        <v>5.8</v>
      </c>
      <c r="H159">
        <v>4.5999999999999996</v>
      </c>
      <c r="I159">
        <v>4.5999999999999996</v>
      </c>
      <c r="J159">
        <v>4.5999999999999996</v>
      </c>
      <c r="K159">
        <v>6.85</v>
      </c>
      <c r="L159">
        <v>5</v>
      </c>
      <c r="M159">
        <v>2627000</v>
      </c>
      <c r="N159">
        <v>72000</v>
      </c>
      <c r="O159">
        <v>8400</v>
      </c>
      <c r="P159">
        <v>8400</v>
      </c>
      <c r="Q159">
        <v>187.45</v>
      </c>
      <c r="R159">
        <f>Q159-E159</f>
        <v>4.9499999999999886</v>
      </c>
      <c r="S159" s="4">
        <f>R159/Q159</f>
        <v>2.640704187783403E-2</v>
      </c>
      <c r="T159" s="4">
        <f>I159/Q159</f>
        <v>2.4539877300613498E-2</v>
      </c>
      <c r="U159" s="4">
        <f>T159+S159</f>
        <v>5.0946919178447528E-2</v>
      </c>
      <c r="V159">
        <f>VLOOKUP(B159,'Stock Data'!$C$2:$G$195,2)</f>
        <v>3750</v>
      </c>
      <c r="W159" s="9">
        <f t="shared" si="14"/>
        <v>17250</v>
      </c>
      <c r="X159" s="9">
        <f t="shared" si="15"/>
        <v>702937.5</v>
      </c>
    </row>
    <row r="160" spans="1:24" x14ac:dyDescent="0.2">
      <c r="A160" s="1">
        <v>163</v>
      </c>
      <c r="B160" t="s">
        <v>179</v>
      </c>
      <c r="C160" s="2">
        <v>44889</v>
      </c>
      <c r="D160" t="s">
        <v>204</v>
      </c>
      <c r="E160">
        <v>3020</v>
      </c>
      <c r="F160">
        <v>19.850000000000001</v>
      </c>
      <c r="G160">
        <v>20</v>
      </c>
      <c r="H160">
        <v>17.600000000000001</v>
      </c>
      <c r="I160">
        <v>17.899999999999999</v>
      </c>
      <c r="J160">
        <v>18.25</v>
      </c>
      <c r="K160">
        <v>17.899999999999999</v>
      </c>
      <c r="L160">
        <v>243</v>
      </c>
      <c r="M160">
        <v>110754000</v>
      </c>
      <c r="N160">
        <v>675000</v>
      </c>
      <c r="O160">
        <v>15750</v>
      </c>
      <c r="P160">
        <v>6300</v>
      </c>
      <c r="Q160">
        <v>3163.25</v>
      </c>
      <c r="R160">
        <f>Q160-E160</f>
        <v>143.25</v>
      </c>
      <c r="S160" s="4">
        <f>R160/Q160</f>
        <v>4.5285702995337074E-2</v>
      </c>
      <c r="T160" s="4">
        <f>I160/Q160</f>
        <v>5.6587370584051206E-3</v>
      </c>
      <c r="U160" s="4">
        <f>T160+S160</f>
        <v>5.0944440053742192E-2</v>
      </c>
      <c r="V160">
        <f>VLOOKUP(B160,'Stock Data'!$C$2:$G$195,2)</f>
        <v>150</v>
      </c>
      <c r="W160" s="9">
        <f t="shared" si="14"/>
        <v>2685</v>
      </c>
      <c r="X160" s="9">
        <f t="shared" si="15"/>
        <v>474487.5</v>
      </c>
    </row>
    <row r="161" spans="1:24" x14ac:dyDescent="0.2">
      <c r="A161" s="1">
        <v>67</v>
      </c>
      <c r="B161" t="s">
        <v>83</v>
      </c>
      <c r="C161" s="2">
        <v>44889</v>
      </c>
      <c r="D161" t="s">
        <v>204</v>
      </c>
      <c r="E161">
        <v>800</v>
      </c>
      <c r="F161">
        <v>13</v>
      </c>
      <c r="G161">
        <v>13.75</v>
      </c>
      <c r="H161">
        <v>10.1</v>
      </c>
      <c r="I161">
        <v>12.4</v>
      </c>
      <c r="J161">
        <v>12.15</v>
      </c>
      <c r="K161">
        <v>12.4</v>
      </c>
      <c r="L161">
        <v>138</v>
      </c>
      <c r="M161">
        <v>112054000</v>
      </c>
      <c r="N161">
        <v>1654000</v>
      </c>
      <c r="O161">
        <v>114000</v>
      </c>
      <c r="P161">
        <v>32000</v>
      </c>
      <c r="Q161">
        <v>829.85</v>
      </c>
      <c r="R161">
        <f>Q161-E161</f>
        <v>29.850000000000023</v>
      </c>
      <c r="S161" s="4">
        <f>R161/Q161</f>
        <v>3.5970356088449749E-2</v>
      </c>
      <c r="T161" s="4">
        <f>I161/Q161</f>
        <v>1.494245948062903E-2</v>
      </c>
      <c r="U161" s="4">
        <f>T161+S161</f>
        <v>5.0912815569078777E-2</v>
      </c>
      <c r="V161">
        <f>VLOOKUP(B161,'Stock Data'!$C$2:$G$195,2)</f>
        <v>1000</v>
      </c>
      <c r="W161" s="9">
        <f t="shared" si="14"/>
        <v>12400</v>
      </c>
      <c r="X161" s="9">
        <f t="shared" si="15"/>
        <v>829850</v>
      </c>
    </row>
    <row r="162" spans="1:24" x14ac:dyDescent="0.2">
      <c r="A162" s="1">
        <v>66</v>
      </c>
      <c r="B162" t="s">
        <v>82</v>
      </c>
      <c r="C162" s="2">
        <v>44889</v>
      </c>
      <c r="D162" t="s">
        <v>204</v>
      </c>
      <c r="E162">
        <v>36</v>
      </c>
      <c r="F162">
        <v>0.85</v>
      </c>
      <c r="G162">
        <v>1.05</v>
      </c>
      <c r="H162">
        <v>0.75</v>
      </c>
      <c r="I162">
        <v>0.95</v>
      </c>
      <c r="J162">
        <v>0.95</v>
      </c>
      <c r="K162">
        <v>0.95</v>
      </c>
      <c r="L162">
        <v>94</v>
      </c>
      <c r="M162">
        <v>78063000</v>
      </c>
      <c r="N162">
        <v>1923000</v>
      </c>
      <c r="O162">
        <v>2002500</v>
      </c>
      <c r="P162">
        <v>112500</v>
      </c>
      <c r="Q162">
        <v>36.9</v>
      </c>
      <c r="R162">
        <f>Q162-E162</f>
        <v>0.89999999999999858</v>
      </c>
      <c r="S162" s="4">
        <f>R162/Q162</f>
        <v>2.4390243902438987E-2</v>
      </c>
      <c r="T162" s="4">
        <f>I162/Q162</f>
        <v>2.5745257452574527E-2</v>
      </c>
      <c r="U162" s="4">
        <f>T162+S162</f>
        <v>5.0135501355013518E-2</v>
      </c>
      <c r="V162">
        <f>VLOOKUP(B162,'Stock Data'!$C$2:$G$195,2)</f>
        <v>22500</v>
      </c>
      <c r="W162" s="9">
        <f t="shared" si="14"/>
        <v>21375</v>
      </c>
      <c r="X162" s="9">
        <f t="shared" si="15"/>
        <v>830250</v>
      </c>
    </row>
    <row r="163" spans="1:24" x14ac:dyDescent="0.2">
      <c r="A163" s="1">
        <v>80</v>
      </c>
      <c r="B163" t="s">
        <v>96</v>
      </c>
      <c r="C163" s="2">
        <v>44889</v>
      </c>
      <c r="D163" t="s">
        <v>204</v>
      </c>
      <c r="E163">
        <v>395</v>
      </c>
      <c r="F163">
        <v>9.4499999999999993</v>
      </c>
      <c r="G163">
        <v>13.2</v>
      </c>
      <c r="H163">
        <v>9.4499999999999993</v>
      </c>
      <c r="I163">
        <v>10.3</v>
      </c>
      <c r="J163">
        <v>10.25</v>
      </c>
      <c r="K163">
        <v>10.3</v>
      </c>
      <c r="L163">
        <v>258</v>
      </c>
      <c r="M163">
        <v>112699000</v>
      </c>
      <c r="N163">
        <v>3146000</v>
      </c>
      <c r="O163">
        <v>79550</v>
      </c>
      <c r="P163">
        <v>9675</v>
      </c>
      <c r="Q163">
        <v>404.95</v>
      </c>
      <c r="R163">
        <f>Q163-E163</f>
        <v>9.9499999999999886</v>
      </c>
      <c r="S163" s="4">
        <f>R163/Q163</f>
        <v>2.4570934683294205E-2</v>
      </c>
      <c r="T163" s="4">
        <f>I163/Q163</f>
        <v>2.5435238918384988E-2</v>
      </c>
      <c r="U163" s="4">
        <f>T163+S163</f>
        <v>5.0006173601679194E-2</v>
      </c>
      <c r="V163">
        <f>VLOOKUP(B163,'Stock Data'!$C$2:$G$195,2)</f>
        <v>1075</v>
      </c>
      <c r="W163" s="9">
        <f t="shared" si="14"/>
        <v>11072.5</v>
      </c>
      <c r="X163" s="9">
        <f t="shared" si="15"/>
        <v>435321.25</v>
      </c>
    </row>
    <row r="164" spans="1:24" x14ac:dyDescent="0.2">
      <c r="A164" s="1">
        <v>164</v>
      </c>
      <c r="B164" t="s">
        <v>180</v>
      </c>
      <c r="C164" s="2">
        <v>44889</v>
      </c>
      <c r="D164" t="s">
        <v>204</v>
      </c>
      <c r="E164">
        <v>730</v>
      </c>
      <c r="F164">
        <v>6.95</v>
      </c>
      <c r="G164">
        <v>7.75</v>
      </c>
      <c r="H164">
        <v>6.1</v>
      </c>
      <c r="I164">
        <v>6.7</v>
      </c>
      <c r="J164">
        <v>6.7</v>
      </c>
      <c r="K164">
        <v>6.7</v>
      </c>
      <c r="L164">
        <v>69</v>
      </c>
      <c r="M164">
        <v>45765000</v>
      </c>
      <c r="N164">
        <v>432000</v>
      </c>
      <c r="O164">
        <v>57600</v>
      </c>
      <c r="P164">
        <v>32400</v>
      </c>
      <c r="Q164">
        <v>761.35</v>
      </c>
      <c r="R164">
        <f>Q164-E164</f>
        <v>31.350000000000023</v>
      </c>
      <c r="S164" s="4">
        <f>R164/Q164</f>
        <v>4.1176856898929561E-2</v>
      </c>
      <c r="T164" s="4">
        <f>I164/Q164</f>
        <v>8.8001576147632501E-3</v>
      </c>
      <c r="U164" s="4">
        <f>T164+S164</f>
        <v>4.9977014513692811E-2</v>
      </c>
      <c r="V164">
        <f>VLOOKUP(B164,'Stock Data'!$C$2:$G$195,2)</f>
        <v>500</v>
      </c>
      <c r="W164" s="9">
        <f t="shared" si="14"/>
        <v>3350</v>
      </c>
      <c r="X164" s="9">
        <f t="shared" si="15"/>
        <v>380675</v>
      </c>
    </row>
    <row r="165" spans="1:24" x14ac:dyDescent="0.2">
      <c r="A165" s="1">
        <v>151</v>
      </c>
      <c r="B165" t="s">
        <v>167</v>
      </c>
      <c r="C165" s="2">
        <v>44889</v>
      </c>
      <c r="D165" t="s">
        <v>204</v>
      </c>
      <c r="E165">
        <v>1200</v>
      </c>
      <c r="F165">
        <v>12.15</v>
      </c>
      <c r="G165">
        <v>14.05</v>
      </c>
      <c r="H165">
        <v>9.4499999999999993</v>
      </c>
      <c r="I165">
        <v>9.8000000000000007</v>
      </c>
      <c r="J165">
        <v>9.65</v>
      </c>
      <c r="K165">
        <v>9.8000000000000007</v>
      </c>
      <c r="L165">
        <v>214</v>
      </c>
      <c r="M165">
        <v>194485000</v>
      </c>
      <c r="N165">
        <v>1885000</v>
      </c>
      <c r="O165">
        <v>113250</v>
      </c>
      <c r="P165">
        <v>38250</v>
      </c>
      <c r="Q165">
        <v>1252.8</v>
      </c>
      <c r="R165">
        <f>Q165-E165</f>
        <v>52.799999999999955</v>
      </c>
      <c r="S165" s="4">
        <f>R165/Q165</f>
        <v>4.2145593869731768E-2</v>
      </c>
      <c r="T165" s="4">
        <f>I165/Q165</f>
        <v>7.8224776500638582E-3</v>
      </c>
      <c r="U165" s="4">
        <f>T165+S165</f>
        <v>4.9968071519795626E-2</v>
      </c>
      <c r="V165">
        <f>VLOOKUP(B165,'Stock Data'!$C$2:$G$195,2)</f>
        <v>750</v>
      </c>
      <c r="W165" s="9">
        <f t="shared" si="14"/>
        <v>7350.0000000000009</v>
      </c>
      <c r="X165" s="9">
        <f t="shared" si="15"/>
        <v>939600</v>
      </c>
    </row>
    <row r="166" spans="1:24" x14ac:dyDescent="0.2">
      <c r="A166" s="1">
        <v>93</v>
      </c>
      <c r="B166" t="s">
        <v>109</v>
      </c>
      <c r="C166" s="2">
        <v>44889</v>
      </c>
      <c r="D166" t="s">
        <v>204</v>
      </c>
      <c r="E166">
        <v>135</v>
      </c>
      <c r="F166">
        <v>3.35</v>
      </c>
      <c r="G166">
        <v>3.75</v>
      </c>
      <c r="H166">
        <v>3.1</v>
      </c>
      <c r="I166">
        <v>3.55</v>
      </c>
      <c r="J166">
        <v>3.6</v>
      </c>
      <c r="K166">
        <v>3.55</v>
      </c>
      <c r="L166">
        <v>218</v>
      </c>
      <c r="M166">
        <v>113122000</v>
      </c>
      <c r="N166">
        <v>2759000</v>
      </c>
      <c r="O166">
        <v>1353750</v>
      </c>
      <c r="P166">
        <v>153750</v>
      </c>
      <c r="Q166">
        <v>138.35</v>
      </c>
      <c r="R166">
        <f>Q166-E166</f>
        <v>3.3499999999999943</v>
      </c>
      <c r="S166" s="4">
        <f>R166/Q166</f>
        <v>2.4213950126490743E-2</v>
      </c>
      <c r="T166" s="4">
        <f>I166/Q166</f>
        <v>2.5659559089266353E-2</v>
      </c>
      <c r="U166" s="4">
        <f>T166+S166</f>
        <v>4.9873509215757096E-2</v>
      </c>
      <c r="V166">
        <f>VLOOKUP(B166,'Stock Data'!$C$2:$G$195,2)</f>
        <v>3750</v>
      </c>
      <c r="W166" s="9">
        <f t="shared" si="14"/>
        <v>13312.5</v>
      </c>
      <c r="X166" s="9">
        <f t="shared" si="15"/>
        <v>518812.5</v>
      </c>
    </row>
    <row r="167" spans="1:24" x14ac:dyDescent="0.2">
      <c r="A167" s="1">
        <v>125</v>
      </c>
      <c r="B167" t="s">
        <v>141</v>
      </c>
      <c r="C167" s="2">
        <v>44889</v>
      </c>
      <c r="D167" t="s">
        <v>204</v>
      </c>
      <c r="E167">
        <v>1900</v>
      </c>
      <c r="F167">
        <v>45.95</v>
      </c>
      <c r="G167">
        <v>56.25</v>
      </c>
      <c r="H167">
        <v>39.049999999999997</v>
      </c>
      <c r="I167">
        <v>49.2</v>
      </c>
      <c r="J167">
        <v>46.85</v>
      </c>
      <c r="K167">
        <v>49.2</v>
      </c>
      <c r="L167">
        <v>952</v>
      </c>
      <c r="M167">
        <v>324819000</v>
      </c>
      <c r="N167">
        <v>8279000.0000000009</v>
      </c>
      <c r="O167">
        <v>91175</v>
      </c>
      <c r="P167">
        <v>16975</v>
      </c>
      <c r="Q167">
        <v>1947.85</v>
      </c>
      <c r="R167">
        <f>Q167-E167</f>
        <v>47.849999999999909</v>
      </c>
      <c r="S167" s="4">
        <f>R167/Q167</f>
        <v>2.4565546628333757E-2</v>
      </c>
      <c r="T167" s="4">
        <f>I167/Q167</f>
        <v>2.5258618476782096E-2</v>
      </c>
      <c r="U167" s="4">
        <f>T167+S167</f>
        <v>4.982416510511585E-2</v>
      </c>
      <c r="V167">
        <f>VLOOKUP(B167,'Stock Data'!$C$2:$G$195,2)</f>
        <v>400</v>
      </c>
      <c r="W167" s="9">
        <f t="shared" si="14"/>
        <v>19680</v>
      </c>
      <c r="X167" s="9">
        <f t="shared" si="15"/>
        <v>779140</v>
      </c>
    </row>
    <row r="168" spans="1:24" x14ac:dyDescent="0.2">
      <c r="A168" s="1">
        <v>19</v>
      </c>
      <c r="B168" t="s">
        <v>35</v>
      </c>
      <c r="C168" s="2">
        <v>44889</v>
      </c>
      <c r="D168" t="s">
        <v>204</v>
      </c>
      <c r="E168">
        <v>870</v>
      </c>
      <c r="F168">
        <v>11.55</v>
      </c>
      <c r="G168">
        <v>12.8</v>
      </c>
      <c r="H168">
        <v>10.5</v>
      </c>
      <c r="I168">
        <v>11.85</v>
      </c>
      <c r="J168">
        <v>11.6</v>
      </c>
      <c r="K168">
        <v>11.85</v>
      </c>
      <c r="L168">
        <v>1083</v>
      </c>
      <c r="M168">
        <v>1145869000</v>
      </c>
      <c r="N168">
        <v>15217000</v>
      </c>
      <c r="O168">
        <v>1291200</v>
      </c>
      <c r="P168">
        <v>-44400</v>
      </c>
      <c r="Q168">
        <v>903.05</v>
      </c>
      <c r="R168">
        <f>Q168-E168</f>
        <v>33.049999999999955</v>
      </c>
      <c r="S168" s="4">
        <f>R168/Q168</f>
        <v>3.6598195005813586E-2</v>
      </c>
      <c r="T168" s="4">
        <f>I168/Q168</f>
        <v>1.3122196999058746E-2</v>
      </c>
      <c r="U168" s="4">
        <f>T168+S168</f>
        <v>4.9720392004872334E-2</v>
      </c>
      <c r="V168">
        <f>VLOOKUP(B168,'Stock Data'!$C$2:$G$195,2)</f>
        <v>1200</v>
      </c>
      <c r="W168" s="9">
        <f t="shared" si="14"/>
        <v>14220</v>
      </c>
      <c r="X168" s="9">
        <f t="shared" si="15"/>
        <v>1083660</v>
      </c>
    </row>
    <row r="169" spans="1:24" x14ac:dyDescent="0.2">
      <c r="A169" s="1">
        <v>120</v>
      </c>
      <c r="B169" t="s">
        <v>136</v>
      </c>
      <c r="C169" s="2">
        <v>44889</v>
      </c>
      <c r="D169" t="s">
        <v>204</v>
      </c>
      <c r="E169">
        <v>500</v>
      </c>
      <c r="F169">
        <v>7.75</v>
      </c>
      <c r="G169">
        <v>8.4499999999999993</v>
      </c>
      <c r="H169">
        <v>6.5</v>
      </c>
      <c r="I169">
        <v>6.85</v>
      </c>
      <c r="J169">
        <v>6.55</v>
      </c>
      <c r="K169">
        <v>6.85</v>
      </c>
      <c r="L169">
        <v>158</v>
      </c>
      <c r="M169">
        <v>96258000</v>
      </c>
      <c r="N169">
        <v>1458000</v>
      </c>
      <c r="O169">
        <v>154800</v>
      </c>
      <c r="P169">
        <v>19200</v>
      </c>
      <c r="Q169">
        <v>518.95000000000005</v>
      </c>
      <c r="R169">
        <f>Q169-E169</f>
        <v>18.950000000000045</v>
      </c>
      <c r="S169" s="4">
        <f>R169/Q169</f>
        <v>3.6516042007900651E-2</v>
      </c>
      <c r="T169" s="4">
        <f>I169/Q169</f>
        <v>1.319973022449176E-2</v>
      </c>
      <c r="U169" s="4">
        <f>T169+S169</f>
        <v>4.9715772232392409E-2</v>
      </c>
      <c r="V169">
        <f>VLOOKUP(B169,'Stock Data'!$C$2:$G$195,2)</f>
        <v>1200</v>
      </c>
      <c r="W169" s="9">
        <f t="shared" si="14"/>
        <v>8220</v>
      </c>
      <c r="X169" s="9">
        <f t="shared" si="15"/>
        <v>622740</v>
      </c>
    </row>
    <row r="170" spans="1:24" x14ac:dyDescent="0.2">
      <c r="A170" s="1">
        <v>8</v>
      </c>
      <c r="B170" t="s">
        <v>24</v>
      </c>
      <c r="C170" s="2">
        <v>44889</v>
      </c>
      <c r="D170" t="s">
        <v>204</v>
      </c>
      <c r="E170">
        <v>3000</v>
      </c>
      <c r="F170">
        <v>49.95</v>
      </c>
      <c r="G170">
        <v>50</v>
      </c>
      <c r="H170">
        <v>32.4</v>
      </c>
      <c r="I170">
        <v>41.45</v>
      </c>
      <c r="J170">
        <v>41.45</v>
      </c>
      <c r="K170">
        <v>41.6</v>
      </c>
      <c r="L170">
        <v>5</v>
      </c>
      <c r="M170">
        <v>3045000</v>
      </c>
      <c r="N170">
        <v>45000</v>
      </c>
      <c r="O170">
        <v>1000</v>
      </c>
      <c r="P170">
        <v>400</v>
      </c>
      <c r="Q170">
        <v>3112.7</v>
      </c>
      <c r="R170">
        <f>Q170-E170</f>
        <v>112.69999999999982</v>
      </c>
      <c r="S170" s="4">
        <f>R170/Q170</f>
        <v>3.620650881871039E-2</v>
      </c>
      <c r="T170" s="4">
        <f>I170/Q170</f>
        <v>1.3316413403154819E-2</v>
      </c>
      <c r="U170" s="4">
        <f>T170+S170</f>
        <v>4.9522922221865211E-2</v>
      </c>
      <c r="V170">
        <f>VLOOKUP(B170,'Stock Data'!$C$2:$G$195,2)</f>
        <v>200</v>
      </c>
      <c r="W170" s="9">
        <f t="shared" si="14"/>
        <v>8290</v>
      </c>
      <c r="X170" s="9">
        <f t="shared" si="15"/>
        <v>622540</v>
      </c>
    </row>
    <row r="171" spans="1:24" x14ac:dyDescent="0.2">
      <c r="A171" s="1">
        <v>107</v>
      </c>
      <c r="B171" t="s">
        <v>123</v>
      </c>
      <c r="C171" s="2">
        <v>44889</v>
      </c>
      <c r="D171" t="s">
        <v>204</v>
      </c>
      <c r="E171">
        <v>650</v>
      </c>
      <c r="F171">
        <v>13.65</v>
      </c>
      <c r="G171">
        <v>15.25</v>
      </c>
      <c r="H171">
        <v>12.15</v>
      </c>
      <c r="I171">
        <v>12.65</v>
      </c>
      <c r="J171">
        <v>12.15</v>
      </c>
      <c r="K171">
        <v>12.65</v>
      </c>
      <c r="L171">
        <v>1135</v>
      </c>
      <c r="M171">
        <v>1017663000</v>
      </c>
      <c r="N171">
        <v>21701000</v>
      </c>
      <c r="O171">
        <v>429300</v>
      </c>
      <c r="P171">
        <v>-172800</v>
      </c>
      <c r="Q171">
        <v>670.4</v>
      </c>
      <c r="R171">
        <f>Q171-E171</f>
        <v>20.399999999999977</v>
      </c>
      <c r="S171" s="4">
        <f>R171/Q171</f>
        <v>3.0429594272076338E-2</v>
      </c>
      <c r="T171" s="4">
        <f>I171/Q171</f>
        <v>1.8869331742243436E-2</v>
      </c>
      <c r="U171" s="4">
        <f>T171+S171</f>
        <v>4.9298926014319774E-2</v>
      </c>
      <c r="V171">
        <f>VLOOKUP(B171,'Stock Data'!$C$2:$G$195,2)</f>
        <v>1350</v>
      </c>
      <c r="W171" s="9">
        <f t="shared" si="14"/>
        <v>17077.5</v>
      </c>
      <c r="X171" s="9">
        <f t="shared" si="15"/>
        <v>905040</v>
      </c>
    </row>
    <row r="172" spans="1:24" x14ac:dyDescent="0.2">
      <c r="A172" s="1">
        <v>124</v>
      </c>
      <c r="B172" t="s">
        <v>140</v>
      </c>
      <c r="C172" s="2">
        <v>44889</v>
      </c>
      <c r="D172" t="s">
        <v>204</v>
      </c>
      <c r="E172">
        <v>3200</v>
      </c>
      <c r="F172">
        <v>74.349999999999994</v>
      </c>
      <c r="G172">
        <v>78.599999999999994</v>
      </c>
      <c r="H172">
        <v>58.1</v>
      </c>
      <c r="I172">
        <v>74.5</v>
      </c>
      <c r="J172">
        <v>77</v>
      </c>
      <c r="K172">
        <v>74.5</v>
      </c>
      <c r="L172">
        <v>453</v>
      </c>
      <c r="M172">
        <v>296205000</v>
      </c>
      <c r="N172">
        <v>6285000</v>
      </c>
      <c r="O172">
        <v>38800</v>
      </c>
      <c r="P172">
        <v>15000</v>
      </c>
      <c r="Q172">
        <v>3283.35</v>
      </c>
      <c r="R172">
        <f>Q172-E172</f>
        <v>83.349999999999909</v>
      </c>
      <c r="S172" s="4">
        <f>R172/Q172</f>
        <v>2.538565794082261E-2</v>
      </c>
      <c r="T172" s="4">
        <f>I172/Q172</f>
        <v>2.2690240151065223E-2</v>
      </c>
      <c r="U172" s="4">
        <f>T172+S172</f>
        <v>4.8075898091887836E-2</v>
      </c>
      <c r="V172">
        <f>VLOOKUP(B172,'Stock Data'!$C$2:$G$195,2)</f>
        <v>200</v>
      </c>
      <c r="W172" s="9">
        <f t="shared" si="14"/>
        <v>14900</v>
      </c>
      <c r="X172" s="9">
        <f t="shared" si="15"/>
        <v>656670</v>
      </c>
    </row>
    <row r="173" spans="1:24" x14ac:dyDescent="0.2">
      <c r="A173" s="1">
        <v>84</v>
      </c>
      <c r="B173" t="s">
        <v>100</v>
      </c>
      <c r="C173" s="2">
        <v>44889</v>
      </c>
      <c r="D173" t="s">
        <v>204</v>
      </c>
      <c r="E173">
        <v>2420</v>
      </c>
      <c r="F173">
        <v>19.100000000000001</v>
      </c>
      <c r="G173">
        <v>21.1</v>
      </c>
      <c r="H173">
        <v>15.3</v>
      </c>
      <c r="I173">
        <v>16.149999999999999</v>
      </c>
      <c r="J173">
        <v>15.4</v>
      </c>
      <c r="K173">
        <v>16.149999999999999</v>
      </c>
      <c r="L173">
        <v>359</v>
      </c>
      <c r="M173">
        <v>262515000</v>
      </c>
      <c r="N173">
        <v>1881000</v>
      </c>
      <c r="O173">
        <v>23100</v>
      </c>
      <c r="P173">
        <v>900</v>
      </c>
      <c r="Q173">
        <v>2524.25</v>
      </c>
      <c r="R173">
        <f>Q173-E173</f>
        <v>104.25</v>
      </c>
      <c r="S173" s="4">
        <f>R173/Q173</f>
        <v>4.1299395860156483E-2</v>
      </c>
      <c r="T173" s="4">
        <f>I173/Q173</f>
        <v>6.397939982172922E-3</v>
      </c>
      <c r="U173" s="4">
        <f>T173+S173</f>
        <v>4.7697335842329408E-2</v>
      </c>
      <c r="V173">
        <f>VLOOKUP(B173,'Stock Data'!$C$2:$G$195,2)</f>
        <v>300</v>
      </c>
      <c r="W173" s="9">
        <f t="shared" si="14"/>
        <v>4845</v>
      </c>
      <c r="X173" s="9">
        <f t="shared" si="15"/>
        <v>757275</v>
      </c>
    </row>
    <row r="174" spans="1:24" x14ac:dyDescent="0.2">
      <c r="A174" s="1">
        <v>94</v>
      </c>
      <c r="B174" t="s">
        <v>110</v>
      </c>
      <c r="C174" s="2">
        <v>44889</v>
      </c>
      <c r="D174" t="s">
        <v>204</v>
      </c>
      <c r="E174">
        <v>66</v>
      </c>
      <c r="F174">
        <v>0.7</v>
      </c>
      <c r="G174">
        <v>0.85</v>
      </c>
      <c r="H174">
        <v>0.65</v>
      </c>
      <c r="I174">
        <v>0.8</v>
      </c>
      <c r="J174">
        <v>0.75</v>
      </c>
      <c r="K174">
        <v>0.8</v>
      </c>
      <c r="L174">
        <v>81</v>
      </c>
      <c r="M174">
        <v>52732000.000000007</v>
      </c>
      <c r="N174">
        <v>608000</v>
      </c>
      <c r="O174">
        <v>1170000</v>
      </c>
      <c r="P174">
        <v>409500</v>
      </c>
      <c r="Q174">
        <v>68.45</v>
      </c>
      <c r="R174">
        <f>Q174-E174</f>
        <v>2.4500000000000028</v>
      </c>
      <c r="S174" s="4">
        <f>R174/Q174</f>
        <v>3.5792549306062862E-2</v>
      </c>
      <c r="T174" s="4">
        <f>I174/Q174</f>
        <v>1.168736303871439E-2</v>
      </c>
      <c r="U174" s="4">
        <f>T174+S174</f>
        <v>4.7479912344777254E-2</v>
      </c>
      <c r="V174">
        <f>VLOOKUP(B174,'Stock Data'!$C$2:$G$195,2)</f>
        <v>6500</v>
      </c>
      <c r="W174" s="9">
        <f t="shared" si="14"/>
        <v>5200</v>
      </c>
      <c r="X174" s="9">
        <f t="shared" si="15"/>
        <v>444925</v>
      </c>
    </row>
    <row r="175" spans="1:24" x14ac:dyDescent="0.2">
      <c r="A175" s="1">
        <v>76</v>
      </c>
      <c r="B175" t="s">
        <v>92</v>
      </c>
      <c r="C175" s="2">
        <v>44889</v>
      </c>
      <c r="D175" t="s">
        <v>204</v>
      </c>
      <c r="E175">
        <v>1400</v>
      </c>
      <c r="F175">
        <v>12.15</v>
      </c>
      <c r="G175">
        <v>12.85</v>
      </c>
      <c r="H175">
        <v>8.35</v>
      </c>
      <c r="I175">
        <v>10.45</v>
      </c>
      <c r="J175">
        <v>10.199999999999999</v>
      </c>
      <c r="K175">
        <v>10.45</v>
      </c>
      <c r="L175">
        <v>2285</v>
      </c>
      <c r="M175">
        <v>1772279000</v>
      </c>
      <c r="N175">
        <v>12829000</v>
      </c>
      <c r="O175">
        <v>960300</v>
      </c>
      <c r="P175">
        <v>99550</v>
      </c>
      <c r="Q175">
        <v>1458.7</v>
      </c>
      <c r="R175">
        <f>Q175-E175</f>
        <v>58.700000000000045</v>
      </c>
      <c r="S175" s="4">
        <f>R175/Q175</f>
        <v>4.0241310756152768E-2</v>
      </c>
      <c r="T175" s="4">
        <f>I175/Q175</f>
        <v>7.1639130732844307E-3</v>
      </c>
      <c r="U175" s="4">
        <f>T175+S175</f>
        <v>4.7405223829437196E-2</v>
      </c>
      <c r="V175">
        <f>VLOOKUP(B175,'Stock Data'!$C$2:$G$195,2)</f>
        <v>550</v>
      </c>
      <c r="W175" s="9">
        <f t="shared" si="14"/>
        <v>5747.5</v>
      </c>
      <c r="X175" s="9">
        <f t="shared" si="15"/>
        <v>802285</v>
      </c>
    </row>
    <row r="176" spans="1:24" x14ac:dyDescent="0.2">
      <c r="A176" s="1">
        <v>156</v>
      </c>
      <c r="B176" t="s">
        <v>172</v>
      </c>
      <c r="C176" s="2">
        <v>44889</v>
      </c>
      <c r="D176" t="s">
        <v>204</v>
      </c>
      <c r="E176">
        <v>555</v>
      </c>
      <c r="F176">
        <v>10.7</v>
      </c>
      <c r="G176">
        <v>12.8</v>
      </c>
      <c r="H176">
        <v>9.5500000000000007</v>
      </c>
      <c r="I176">
        <v>11.3</v>
      </c>
      <c r="J176">
        <v>11.05</v>
      </c>
      <c r="K176">
        <v>11.3</v>
      </c>
      <c r="L176">
        <v>481</v>
      </c>
      <c r="M176">
        <v>408735000</v>
      </c>
      <c r="N176">
        <v>8303000</v>
      </c>
      <c r="O176">
        <v>315000</v>
      </c>
      <c r="P176">
        <v>141000</v>
      </c>
      <c r="Q176">
        <v>570.75</v>
      </c>
      <c r="R176">
        <f>Q176-E176</f>
        <v>15.75</v>
      </c>
      <c r="S176" s="4">
        <f>R176/Q176</f>
        <v>2.7595269382391589E-2</v>
      </c>
      <c r="T176" s="4">
        <f>I176/Q176</f>
        <v>1.9798510731493649E-2</v>
      </c>
      <c r="U176" s="4">
        <f>T176+S176</f>
        <v>4.7393780113885238E-2</v>
      </c>
      <c r="V176">
        <f>VLOOKUP(B176,'Stock Data'!$C$2:$G$195,2)</f>
        <v>6000</v>
      </c>
      <c r="W176" s="9">
        <f t="shared" si="14"/>
        <v>67800</v>
      </c>
      <c r="X176" s="9">
        <f t="shared" si="15"/>
        <v>3424500</v>
      </c>
    </row>
    <row r="177" spans="1:24" x14ac:dyDescent="0.2">
      <c r="A177" s="1">
        <v>75</v>
      </c>
      <c r="B177" t="s">
        <v>91</v>
      </c>
      <c r="C177" s="2">
        <v>44889</v>
      </c>
      <c r="D177" t="s">
        <v>204</v>
      </c>
      <c r="E177">
        <v>990</v>
      </c>
      <c r="F177">
        <v>8.6</v>
      </c>
      <c r="G177">
        <v>9.65</v>
      </c>
      <c r="H177">
        <v>8.25</v>
      </c>
      <c r="I177">
        <v>8.4</v>
      </c>
      <c r="J177">
        <v>8.35</v>
      </c>
      <c r="K177">
        <v>8.4</v>
      </c>
      <c r="L177">
        <v>97</v>
      </c>
      <c r="M177">
        <v>67818000</v>
      </c>
      <c r="N177">
        <v>597000</v>
      </c>
      <c r="O177">
        <v>25900</v>
      </c>
      <c r="P177">
        <v>14700</v>
      </c>
      <c r="Q177">
        <v>1030</v>
      </c>
      <c r="R177">
        <f>Q177-E177</f>
        <v>40</v>
      </c>
      <c r="S177" s="4">
        <f>R177/Q177</f>
        <v>3.8834951456310676E-2</v>
      </c>
      <c r="T177" s="4">
        <f>I177/Q177</f>
        <v>8.1553398058252426E-3</v>
      </c>
      <c r="U177" s="4">
        <f>T177+S177</f>
        <v>4.6990291262135921E-2</v>
      </c>
      <c r="V177">
        <f>VLOOKUP(B177,'Stock Data'!$C$2:$G$195,2)</f>
        <v>700</v>
      </c>
      <c r="W177" s="9">
        <f t="shared" si="14"/>
        <v>5880</v>
      </c>
      <c r="X177" s="9">
        <f t="shared" si="15"/>
        <v>721000</v>
      </c>
    </row>
    <row r="178" spans="1:24" x14ac:dyDescent="0.2">
      <c r="A178" s="1">
        <v>62</v>
      </c>
      <c r="B178" t="s">
        <v>78</v>
      </c>
      <c r="C178" s="2">
        <v>44889</v>
      </c>
      <c r="D178" t="s">
        <v>204</v>
      </c>
      <c r="E178">
        <v>160</v>
      </c>
      <c r="F178">
        <v>2.85</v>
      </c>
      <c r="G178">
        <v>3</v>
      </c>
      <c r="H178">
        <v>2.4500000000000002</v>
      </c>
      <c r="I178">
        <v>2.65</v>
      </c>
      <c r="J178">
        <v>2.5</v>
      </c>
      <c r="K178">
        <v>2.65</v>
      </c>
      <c r="L178">
        <v>94</v>
      </c>
      <c r="M178">
        <v>55062000</v>
      </c>
      <c r="N178">
        <v>918000</v>
      </c>
      <c r="O178">
        <v>410400</v>
      </c>
      <c r="P178">
        <v>43200</v>
      </c>
      <c r="Q178">
        <v>165.1</v>
      </c>
      <c r="R178">
        <f>Q178-E178</f>
        <v>5.0999999999999943</v>
      </c>
      <c r="S178" s="4">
        <f>R178/Q178</f>
        <v>3.0890369473046606E-2</v>
      </c>
      <c r="T178" s="4">
        <f>I178/Q178</f>
        <v>1.6050878255602665E-2</v>
      </c>
      <c r="U178" s="4">
        <f>T178+S178</f>
        <v>4.6941247728649271E-2</v>
      </c>
      <c r="V178">
        <f>VLOOKUP(B178,'Stock Data'!$C$2:$G$195,2)</f>
        <v>3600</v>
      </c>
      <c r="W178" s="9">
        <f t="shared" si="14"/>
        <v>9540</v>
      </c>
      <c r="X178" s="9">
        <f t="shared" si="15"/>
        <v>594360</v>
      </c>
    </row>
    <row r="179" spans="1:24" x14ac:dyDescent="0.2">
      <c r="A179" s="1">
        <v>77</v>
      </c>
      <c r="B179" t="s">
        <v>93</v>
      </c>
      <c r="C179" s="2">
        <v>44889</v>
      </c>
      <c r="D179" t="s">
        <v>204</v>
      </c>
      <c r="E179">
        <v>510</v>
      </c>
      <c r="F179">
        <v>4.3499999999999996</v>
      </c>
      <c r="G179">
        <v>5.9</v>
      </c>
      <c r="H179">
        <v>4.3</v>
      </c>
      <c r="I179">
        <v>4.4000000000000004</v>
      </c>
      <c r="J179">
        <v>4.4000000000000004</v>
      </c>
      <c r="K179">
        <v>4.4000000000000004</v>
      </c>
      <c r="L179">
        <v>308</v>
      </c>
      <c r="M179">
        <v>174517000</v>
      </c>
      <c r="N179">
        <v>1729000</v>
      </c>
      <c r="O179">
        <v>158400</v>
      </c>
      <c r="P179">
        <v>45100</v>
      </c>
      <c r="Q179">
        <v>530.1</v>
      </c>
      <c r="R179">
        <f>Q179-E179</f>
        <v>20.100000000000023</v>
      </c>
      <c r="S179" s="4">
        <f>R179/Q179</f>
        <v>3.7917374080362234E-2</v>
      </c>
      <c r="T179" s="4">
        <f>I179/Q179</f>
        <v>8.3003206942086401E-3</v>
      </c>
      <c r="U179" s="4">
        <f>T179+S179</f>
        <v>4.6217694774570876E-2</v>
      </c>
      <c r="V179">
        <f>VLOOKUP(B179,'Stock Data'!$C$2:$G$195,2)</f>
        <v>1100</v>
      </c>
      <c r="W179" s="9">
        <f t="shared" si="14"/>
        <v>4840</v>
      </c>
      <c r="X179" s="9">
        <f t="shared" si="15"/>
        <v>583110</v>
      </c>
    </row>
    <row r="180" spans="1:24" x14ac:dyDescent="0.2">
      <c r="A180" s="1">
        <v>9</v>
      </c>
      <c r="B180" t="s">
        <v>25</v>
      </c>
      <c r="C180" s="2">
        <v>44889</v>
      </c>
      <c r="D180" t="s">
        <v>204</v>
      </c>
      <c r="E180">
        <v>490</v>
      </c>
      <c r="F180">
        <v>9</v>
      </c>
      <c r="G180">
        <v>10</v>
      </c>
      <c r="H180">
        <v>8.75</v>
      </c>
      <c r="I180">
        <v>9</v>
      </c>
      <c r="J180">
        <v>8.75</v>
      </c>
      <c r="K180">
        <v>9</v>
      </c>
      <c r="L180">
        <v>17</v>
      </c>
      <c r="M180">
        <v>8491000</v>
      </c>
      <c r="N180">
        <v>161000</v>
      </c>
      <c r="O180">
        <v>36000</v>
      </c>
      <c r="P180">
        <v>13000</v>
      </c>
      <c r="Q180">
        <v>503.9</v>
      </c>
      <c r="R180">
        <f>Q180-E180</f>
        <v>13.899999999999977</v>
      </c>
      <c r="S180" s="4">
        <f>R180/Q180</f>
        <v>2.7584838261559788E-2</v>
      </c>
      <c r="T180" s="4">
        <f>I180/Q180</f>
        <v>1.7860686644175432E-2</v>
      </c>
      <c r="U180" s="4">
        <f>T180+S180</f>
        <v>4.5445524905735224E-2</v>
      </c>
      <c r="V180">
        <f>VLOOKUP(B180,'Stock Data'!$C$2:$G$195,2)</f>
        <v>1000</v>
      </c>
      <c r="W180" s="9">
        <f t="shared" si="14"/>
        <v>9000</v>
      </c>
      <c r="X180" s="9">
        <f t="shared" si="15"/>
        <v>503900</v>
      </c>
    </row>
    <row r="181" spans="1:24" x14ac:dyDescent="0.2">
      <c r="A181" s="1">
        <v>34</v>
      </c>
      <c r="B181" t="s">
        <v>50</v>
      </c>
      <c r="C181" s="2">
        <v>44889</v>
      </c>
      <c r="D181" t="s">
        <v>204</v>
      </c>
      <c r="E181">
        <v>265</v>
      </c>
      <c r="F181">
        <v>4.3499999999999996</v>
      </c>
      <c r="G181">
        <v>4.8</v>
      </c>
      <c r="H181">
        <v>4.3499999999999996</v>
      </c>
      <c r="I181">
        <v>4.6500000000000004</v>
      </c>
      <c r="J181">
        <v>4.6500000000000004</v>
      </c>
      <c r="K181">
        <v>4.6500000000000004</v>
      </c>
      <c r="L181">
        <v>31</v>
      </c>
      <c r="M181">
        <v>19221000</v>
      </c>
      <c r="N181">
        <v>326000</v>
      </c>
      <c r="O181">
        <v>92000</v>
      </c>
      <c r="P181">
        <v>43700</v>
      </c>
      <c r="Q181">
        <v>272.60000000000002</v>
      </c>
      <c r="R181">
        <f>Q181-E181</f>
        <v>7.6000000000000227</v>
      </c>
      <c r="S181" s="4">
        <f>R181/Q181</f>
        <v>2.7879677182685334E-2</v>
      </c>
      <c r="T181" s="4">
        <f>I181/Q181</f>
        <v>1.7057960381511372E-2</v>
      </c>
      <c r="U181" s="4">
        <f>T181+S181</f>
        <v>4.4937637564196706E-2</v>
      </c>
      <c r="V181">
        <f>VLOOKUP(B181,'Stock Data'!$C$2:$G$195,2)</f>
        <v>2300</v>
      </c>
      <c r="W181" s="9">
        <f t="shared" si="14"/>
        <v>10695</v>
      </c>
      <c r="X181" s="9">
        <f t="shared" si="15"/>
        <v>626980</v>
      </c>
    </row>
    <row r="182" spans="1:24" x14ac:dyDescent="0.2">
      <c r="A182" s="1">
        <v>1</v>
      </c>
      <c r="B182" t="s">
        <v>17</v>
      </c>
      <c r="C182" s="2">
        <v>44889</v>
      </c>
      <c r="D182" t="s">
        <v>204</v>
      </c>
      <c r="E182">
        <v>2900</v>
      </c>
      <c r="F182">
        <v>85</v>
      </c>
      <c r="G182">
        <v>85</v>
      </c>
      <c r="H182">
        <v>55</v>
      </c>
      <c r="I182">
        <v>69.45</v>
      </c>
      <c r="J182">
        <v>72</v>
      </c>
      <c r="K182">
        <v>69.45</v>
      </c>
      <c r="L182">
        <v>78</v>
      </c>
      <c r="M182">
        <v>57883000.000000007</v>
      </c>
      <c r="N182">
        <v>1333000</v>
      </c>
      <c r="O182">
        <v>9750</v>
      </c>
      <c r="P182">
        <v>6750</v>
      </c>
      <c r="Q182">
        <v>2962.1</v>
      </c>
      <c r="R182">
        <f>Q182-E182</f>
        <v>62.099999999999909</v>
      </c>
      <c r="S182" s="4">
        <f>R182/Q182</f>
        <v>2.0964856014314141E-2</v>
      </c>
      <c r="T182" s="4">
        <f>I182/Q182</f>
        <v>2.3446203706829614E-2</v>
      </c>
      <c r="U182" s="4">
        <f>T182+S182</f>
        <v>4.4411059721143759E-2</v>
      </c>
      <c r="V182">
        <f>VLOOKUP(B182,'Stock Data'!$C$2:$G$195,2)</f>
        <v>250</v>
      </c>
      <c r="W182" s="9">
        <f t="shared" si="14"/>
        <v>17362.5</v>
      </c>
      <c r="X182" s="9">
        <f t="shared" si="15"/>
        <v>740525</v>
      </c>
    </row>
    <row r="183" spans="1:24" x14ac:dyDescent="0.2">
      <c r="A183" s="1">
        <v>104</v>
      </c>
      <c r="B183" t="s">
        <v>120</v>
      </c>
      <c r="C183" s="2">
        <v>44889</v>
      </c>
      <c r="D183" t="s">
        <v>204</v>
      </c>
      <c r="E183">
        <v>332.5</v>
      </c>
      <c r="F183">
        <v>2.2999999999999998</v>
      </c>
      <c r="G183">
        <v>2.2999999999999998</v>
      </c>
      <c r="H183">
        <v>1.85</v>
      </c>
      <c r="I183">
        <v>2</v>
      </c>
      <c r="J183">
        <v>2.0499999999999998</v>
      </c>
      <c r="K183">
        <v>2</v>
      </c>
      <c r="L183">
        <v>122</v>
      </c>
      <c r="M183">
        <v>65313000</v>
      </c>
      <c r="N183">
        <v>409000</v>
      </c>
      <c r="O183">
        <v>152000</v>
      </c>
      <c r="P183">
        <v>43200</v>
      </c>
      <c r="Q183">
        <v>345.8</v>
      </c>
      <c r="R183">
        <f>Q183-E183</f>
        <v>13.300000000000011</v>
      </c>
      <c r="S183" s="4">
        <f>R183/Q183</f>
        <v>3.8461538461538491E-2</v>
      </c>
      <c r="T183" s="4">
        <f>I183/Q183</f>
        <v>5.7836899942163098E-3</v>
      </c>
      <c r="U183" s="4">
        <f>T183+S183</f>
        <v>4.42452284557548E-2</v>
      </c>
      <c r="V183">
        <f>VLOOKUP(B183,'Stock Data'!$C$2:$G$195,2)</f>
        <v>3200</v>
      </c>
      <c r="W183" s="9">
        <f t="shared" si="14"/>
        <v>6400</v>
      </c>
      <c r="X183" s="9">
        <f t="shared" si="15"/>
        <v>1106560</v>
      </c>
    </row>
    <row r="184" spans="1:24" x14ac:dyDescent="0.2">
      <c r="A184" s="1">
        <v>135</v>
      </c>
      <c r="B184" t="s">
        <v>151</v>
      </c>
      <c r="C184" s="2">
        <v>44889</v>
      </c>
      <c r="D184" t="s">
        <v>204</v>
      </c>
      <c r="E184">
        <v>2800</v>
      </c>
      <c r="F184">
        <v>28.85</v>
      </c>
      <c r="G184">
        <v>35</v>
      </c>
      <c r="H184">
        <v>23.5</v>
      </c>
      <c r="I184">
        <v>34.200000000000003</v>
      </c>
      <c r="J184">
        <v>35</v>
      </c>
      <c r="K184">
        <v>34.200000000000003</v>
      </c>
      <c r="L184">
        <v>43</v>
      </c>
      <c r="M184">
        <v>24322000</v>
      </c>
      <c r="N184">
        <v>242000</v>
      </c>
      <c r="O184">
        <v>11600</v>
      </c>
      <c r="P184">
        <v>3800</v>
      </c>
      <c r="Q184">
        <v>2892.9</v>
      </c>
      <c r="R184">
        <f>Q184-E184</f>
        <v>92.900000000000091</v>
      </c>
      <c r="S184" s="4">
        <f>R184/Q184</f>
        <v>3.2113104497217354E-2</v>
      </c>
      <c r="T184" s="4">
        <f>I184/Q184</f>
        <v>1.1822047080783989E-2</v>
      </c>
      <c r="U184" s="4">
        <f>T184+S184</f>
        <v>4.3935151578001347E-2</v>
      </c>
      <c r="V184">
        <f>VLOOKUP(B184,'Stock Data'!$C$2:$G$195,2)</f>
        <v>700</v>
      </c>
      <c r="W184" s="9">
        <f t="shared" si="14"/>
        <v>23940.000000000004</v>
      </c>
      <c r="X184" s="9">
        <f t="shared" si="15"/>
        <v>2025030</v>
      </c>
    </row>
    <row r="185" spans="1:24" x14ac:dyDescent="0.2">
      <c r="A185" s="1">
        <v>100</v>
      </c>
      <c r="B185" t="s">
        <v>116</v>
      </c>
      <c r="C185" s="2">
        <v>44889</v>
      </c>
      <c r="D185" t="s">
        <v>204</v>
      </c>
      <c r="E185">
        <v>1460</v>
      </c>
      <c r="F185">
        <v>13.5</v>
      </c>
      <c r="G185">
        <v>15.5</v>
      </c>
      <c r="H185">
        <v>12.1</v>
      </c>
      <c r="I185">
        <v>12.6</v>
      </c>
      <c r="J185">
        <v>12.4</v>
      </c>
      <c r="K185">
        <v>12.6</v>
      </c>
      <c r="L185">
        <v>1619</v>
      </c>
      <c r="M185">
        <v>715824000</v>
      </c>
      <c r="N185">
        <v>6702000</v>
      </c>
      <c r="O185">
        <v>246600</v>
      </c>
      <c r="P185">
        <v>27000</v>
      </c>
      <c r="Q185">
        <v>1513.25</v>
      </c>
      <c r="R185">
        <f>Q185-E185</f>
        <v>53.25</v>
      </c>
      <c r="S185" s="4">
        <f>R185/Q185</f>
        <v>3.5189162398810508E-2</v>
      </c>
      <c r="T185" s="4">
        <f>I185/Q185</f>
        <v>8.3264496943664303E-3</v>
      </c>
      <c r="U185" s="4">
        <f>T185+S185</f>
        <v>4.3515612093176941E-2</v>
      </c>
      <c r="V185">
        <f>VLOOKUP(B185,'Stock Data'!$C$2:$G$195,2)</f>
        <v>3750</v>
      </c>
      <c r="W185" s="9">
        <f t="shared" si="14"/>
        <v>47250</v>
      </c>
      <c r="X185" s="9">
        <f t="shared" si="15"/>
        <v>5674687.5</v>
      </c>
    </row>
    <row r="186" spans="1:24" x14ac:dyDescent="0.2">
      <c r="A186" s="1">
        <v>31</v>
      </c>
      <c r="B186" t="s">
        <v>47</v>
      </c>
      <c r="C186" s="2">
        <v>44889</v>
      </c>
      <c r="D186" t="s">
        <v>204</v>
      </c>
      <c r="E186">
        <v>295</v>
      </c>
      <c r="F186">
        <v>3.8</v>
      </c>
      <c r="G186">
        <v>4.8</v>
      </c>
      <c r="H186">
        <v>3.2</v>
      </c>
      <c r="I186">
        <v>4.45</v>
      </c>
      <c r="J186">
        <v>4.0999999999999996</v>
      </c>
      <c r="K186">
        <v>4.45</v>
      </c>
      <c r="L186">
        <v>144</v>
      </c>
      <c r="M186">
        <v>77506000</v>
      </c>
      <c r="N186">
        <v>1042000</v>
      </c>
      <c r="O186">
        <v>176400</v>
      </c>
      <c r="P186">
        <v>23400</v>
      </c>
      <c r="Q186">
        <v>303.3</v>
      </c>
      <c r="R186">
        <f>Q186-E186</f>
        <v>8.3000000000000114</v>
      </c>
      <c r="S186" s="4">
        <f>R186/Q186</f>
        <v>2.7365644576327106E-2</v>
      </c>
      <c r="T186" s="4">
        <f>I186/Q186</f>
        <v>1.4671941971645236E-2</v>
      </c>
      <c r="U186" s="4">
        <f>T186+S186</f>
        <v>4.2037586547972343E-2</v>
      </c>
      <c r="V186">
        <f>VLOOKUP(B186,'Stock Data'!$C$2:$G$195,2)</f>
        <v>2300</v>
      </c>
      <c r="W186" s="9">
        <f t="shared" si="14"/>
        <v>10235</v>
      </c>
      <c r="X186" s="9">
        <f t="shared" si="15"/>
        <v>697590</v>
      </c>
    </row>
    <row r="187" spans="1:24" x14ac:dyDescent="0.2">
      <c r="A187" s="1">
        <v>86</v>
      </c>
      <c r="B187" t="s">
        <v>102</v>
      </c>
      <c r="C187" s="2">
        <v>44889</v>
      </c>
      <c r="D187" t="s">
        <v>204</v>
      </c>
      <c r="E187">
        <v>880</v>
      </c>
      <c r="F187">
        <v>8.5</v>
      </c>
      <c r="G187">
        <v>12.3</v>
      </c>
      <c r="H187">
        <v>7.8</v>
      </c>
      <c r="I187">
        <v>10.15</v>
      </c>
      <c r="J187">
        <v>9.85</v>
      </c>
      <c r="K187">
        <v>10.15</v>
      </c>
      <c r="L187">
        <v>1691</v>
      </c>
      <c r="M187">
        <v>2070237000</v>
      </c>
      <c r="N187">
        <v>24127000</v>
      </c>
      <c r="O187">
        <v>787875</v>
      </c>
      <c r="P187">
        <v>136125</v>
      </c>
      <c r="Q187">
        <v>907.85</v>
      </c>
      <c r="R187">
        <f>Q187-E187</f>
        <v>27.850000000000023</v>
      </c>
      <c r="S187" s="4">
        <f>R187/Q187</f>
        <v>3.0676873932918458E-2</v>
      </c>
      <c r="T187" s="4">
        <f>I187/Q187</f>
        <v>1.1180261056341907E-2</v>
      </c>
      <c r="U187" s="4">
        <f>T187+S187</f>
        <v>4.1857134989260365E-2</v>
      </c>
      <c r="V187">
        <f>VLOOKUP(B187,'Stock Data'!$C$2:$G$195,2)</f>
        <v>1375</v>
      </c>
      <c r="W187" s="9">
        <f t="shared" si="14"/>
        <v>13956.25</v>
      </c>
      <c r="X187" s="9">
        <f t="shared" si="15"/>
        <v>1248293.75</v>
      </c>
    </row>
    <row r="188" spans="1:24" x14ac:dyDescent="0.2">
      <c r="A188" s="1">
        <v>55</v>
      </c>
      <c r="B188" t="s">
        <v>71</v>
      </c>
      <c r="C188" s="2">
        <v>44889</v>
      </c>
      <c r="D188" t="s">
        <v>204</v>
      </c>
      <c r="E188">
        <v>3450</v>
      </c>
      <c r="F188">
        <v>55</v>
      </c>
      <c r="G188">
        <v>55</v>
      </c>
      <c r="H188">
        <v>42.2</v>
      </c>
      <c r="I188">
        <v>47</v>
      </c>
      <c r="J188">
        <v>47</v>
      </c>
      <c r="K188">
        <v>47</v>
      </c>
      <c r="L188">
        <v>13</v>
      </c>
      <c r="M188">
        <v>6820000</v>
      </c>
      <c r="N188">
        <v>93000</v>
      </c>
      <c r="O188">
        <v>1500</v>
      </c>
      <c r="P188">
        <v>1200</v>
      </c>
      <c r="Q188">
        <v>3547.5</v>
      </c>
      <c r="R188">
        <f>Q188-E188</f>
        <v>97.5</v>
      </c>
      <c r="S188" s="4">
        <f>R188/Q188</f>
        <v>2.748414376321353E-2</v>
      </c>
      <c r="T188" s="4">
        <f>I188/Q188</f>
        <v>1.324876673713883E-2</v>
      </c>
      <c r="U188" s="4">
        <f>T188+S188</f>
        <v>4.0732910500352361E-2</v>
      </c>
      <c r="V188">
        <f>VLOOKUP(B188,'Stock Data'!$C$2:$G$195,2)</f>
        <v>150</v>
      </c>
      <c r="W188" s="9">
        <f t="shared" si="14"/>
        <v>7050</v>
      </c>
      <c r="X188" s="9">
        <f t="shared" si="15"/>
        <v>532125</v>
      </c>
    </row>
    <row r="189" spans="1:24" x14ac:dyDescent="0.2">
      <c r="A189" s="1">
        <v>158</v>
      </c>
      <c r="B189" t="s">
        <v>174</v>
      </c>
      <c r="C189" s="2">
        <v>44889</v>
      </c>
      <c r="D189" t="s">
        <v>204</v>
      </c>
      <c r="E189">
        <v>970</v>
      </c>
      <c r="F189">
        <v>25.65</v>
      </c>
      <c r="G189">
        <v>25.65</v>
      </c>
      <c r="H189">
        <v>15.8</v>
      </c>
      <c r="I189">
        <v>18.350000000000001</v>
      </c>
      <c r="J189">
        <v>18</v>
      </c>
      <c r="K189">
        <v>18.350000000000001</v>
      </c>
      <c r="L189">
        <v>98</v>
      </c>
      <c r="M189">
        <v>67778000</v>
      </c>
      <c r="N189">
        <v>1236000</v>
      </c>
      <c r="O189">
        <v>39900</v>
      </c>
      <c r="P189">
        <v>17500</v>
      </c>
      <c r="Q189">
        <v>990</v>
      </c>
      <c r="R189">
        <f>Q189-E189</f>
        <v>20</v>
      </c>
      <c r="S189" s="4">
        <f>R189/Q189</f>
        <v>2.0202020202020204E-2</v>
      </c>
      <c r="T189" s="4">
        <f>I189/Q189</f>
        <v>1.8535353535353537E-2</v>
      </c>
      <c r="U189" s="4">
        <f>T189+S189</f>
        <v>3.8737373737373737E-2</v>
      </c>
      <c r="V189">
        <f>VLOOKUP(B189,'Stock Data'!$C$2:$G$195,2)</f>
        <v>700</v>
      </c>
      <c r="W189" s="9">
        <f t="shared" si="14"/>
        <v>12845.000000000002</v>
      </c>
      <c r="X189" s="9">
        <f t="shared" si="15"/>
        <v>693000</v>
      </c>
    </row>
  </sheetData>
  <autoFilter ref="A1:T189" xr:uid="{00000000-0001-0000-0000-000000000000}">
    <filterColumn colId="14">
      <filters>
        <filter val="1000"/>
        <filter val="110"/>
        <filter val="112000"/>
        <filter val="113250"/>
        <filter val="113500"/>
        <filter val="114000"/>
        <filter val="115200"/>
        <filter val="11600"/>
        <filter val="11700"/>
        <filter val="1170000"/>
        <filter val="11750"/>
        <filter val="11875"/>
        <filter val="118750"/>
        <filter val="1195200"/>
        <filter val="120000"/>
        <filter val="122100"/>
        <filter val="122200"/>
        <filter val="1263975"/>
        <filter val="1291200"/>
        <filter val="129250"/>
        <filter val="1300"/>
        <filter val="13350"/>
        <filter val="1353750"/>
        <filter val="136000"/>
        <filter val="13650"/>
        <filter val="137000"/>
        <filter val="1478250"/>
        <filter val="148500"/>
        <filter val="149400"/>
        <filter val="150"/>
        <filter val="1500"/>
        <filter val="152000"/>
        <filter val="153900"/>
        <filter val="154500"/>
        <filter val="154800"/>
        <filter val="15750"/>
        <filter val="158400"/>
        <filter val="161200"/>
        <filter val="16400"/>
        <filter val="165"/>
        <filter val="168000"/>
        <filter val="1709400"/>
        <filter val="171400"/>
        <filter val="172700"/>
        <filter val="175000"/>
        <filter val="176400"/>
        <filter val="176625"/>
        <filter val="180000"/>
        <filter val="183000"/>
        <filter val="187500"/>
        <filter val="1882700"/>
        <filter val="1907100"/>
        <filter val="19500"/>
        <filter val="195000"/>
        <filter val="2000"/>
        <filter val="2002500"/>
        <filter val="204100"/>
        <filter val="2067900"/>
        <filter val="210"/>
        <filter val="2100"/>
        <filter val="21000"/>
        <filter val="21500"/>
        <filter val="222300"/>
        <filter val="2234400"/>
        <filter val="23100"/>
        <filter val="233000"/>
        <filter val="233750"/>
        <filter val="237000"/>
        <filter val="2432000"/>
        <filter val="245100"/>
        <filter val="246600"/>
        <filter val="249550"/>
        <filter val="25"/>
        <filter val="250"/>
        <filter val="2500"/>
        <filter val="252250"/>
        <filter val="256000"/>
        <filter val="25900"/>
        <filter val="26250"/>
        <filter val="2665000"/>
        <filter val="267750"/>
        <filter val="275"/>
        <filter val="28500"/>
        <filter val="299000"/>
        <filter val="300"/>
        <filter val="30730000"/>
        <filter val="3100"/>
        <filter val="315000"/>
        <filter val="315700"/>
        <filter val="317500"/>
        <filter val="320000"/>
        <filter val="323000"/>
        <filter val="32500"/>
        <filter val="3375"/>
        <filter val="338000"/>
        <filter val="353400"/>
        <filter val="354000"/>
        <filter val="36000"/>
        <filter val="3750"/>
        <filter val="380700"/>
        <filter val="3875"/>
        <filter val="38800"/>
        <filter val="39150"/>
        <filter val="39900"/>
        <filter val="410400"/>
        <filter val="429300"/>
        <filter val="4399500"/>
        <filter val="446200"/>
        <filter val="450"/>
        <filter val="4500"/>
        <filter val="46250"/>
        <filter val="478618"/>
        <filter val="480"/>
        <filter val="48375"/>
        <filter val="48600"/>
        <filter val="50600"/>
        <filter val="51425"/>
        <filter val="5200"/>
        <filter val="52200"/>
        <filter val="53100"/>
        <filter val="5425"/>
        <filter val="542850"/>
        <filter val="5500"/>
        <filter val="55000"/>
        <filter val="561600"/>
        <filter val="5715000"/>
        <filter val="57600"/>
        <filter val="5950"/>
        <filter val="59600"/>
        <filter val="600"/>
        <filter val="6000"/>
        <filter val="6030750"/>
        <filter val="63000"/>
        <filter val="650"/>
        <filter val="66000"/>
        <filter val="6650"/>
        <filter val="7050"/>
        <filter val="7200"/>
        <filter val="720000"/>
        <filter val="72400"/>
        <filter val="73500"/>
        <filter val="7500"/>
        <filter val="7650"/>
        <filter val="787875"/>
        <filter val="79200"/>
        <filter val="79550"/>
        <filter val="80"/>
        <filter val="80000"/>
        <filter val="83400"/>
        <filter val="8400"/>
        <filter val="84600"/>
        <filter val="8550"/>
        <filter val="90025"/>
        <filter val="91175"/>
        <filter val="91375"/>
        <filter val="91700"/>
        <filter val="92000"/>
        <filter val="960300"/>
        <filter val="9750"/>
      </filters>
    </filterColumn>
    <filterColumn colId="18">
      <customFilters>
        <customFilter operator="greaterThan" val="0.02"/>
      </customFilters>
    </filterColumn>
  </autoFilter>
  <sortState xmlns:xlrd2="http://schemas.microsoft.com/office/spreadsheetml/2017/richdata2" ref="A26:U189">
    <sortCondition descending="1" ref="U2:U18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U189"/>
  <sheetViews>
    <sheetView workbookViewId="0">
      <selection activeCell="U1" sqref="U1"/>
    </sheetView>
  </sheetViews>
  <sheetFormatPr baseColWidth="10" defaultColWidth="8.83203125" defaultRowHeight="15" x14ac:dyDescent="0.2"/>
  <cols>
    <col min="2" max="2" width="12.5" bestFit="1" customWidth="1"/>
    <col min="3" max="3" width="10.83203125" bestFit="1" customWidth="1"/>
    <col min="4" max="4" width="5.83203125" customWidth="1"/>
    <col min="12" max="12" width="14.6640625" customWidth="1"/>
    <col min="14" max="14" width="20.6640625" bestFit="1" customWidth="1"/>
    <col min="15" max="15" width="16.83203125" bestFit="1" customWidth="1"/>
    <col min="16" max="16" width="15.6640625" bestFit="1" customWidth="1"/>
    <col min="17" max="17" width="14.6640625" bestFit="1" customWidth="1"/>
    <col min="18" max="18" width="8" bestFit="1" customWidth="1"/>
    <col min="19" max="19" width="9.6640625" bestFit="1" customWidth="1"/>
    <col min="20" max="20" width="15.1640625" bestFit="1" customWidth="1"/>
  </cols>
  <sheetData>
    <row r="1" spans="1:21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3" t="s">
        <v>419</v>
      </c>
      <c r="S1" s="3" t="s">
        <v>420</v>
      </c>
      <c r="T1" s="3" t="s">
        <v>421</v>
      </c>
      <c r="U1" s="3" t="s">
        <v>422</v>
      </c>
    </row>
    <row r="2" spans="1:21" hidden="1" x14ac:dyDescent="0.2">
      <c r="A2" s="1">
        <v>91</v>
      </c>
      <c r="B2" t="s">
        <v>107</v>
      </c>
      <c r="C2" s="2">
        <v>44889</v>
      </c>
      <c r="D2" t="s">
        <v>205</v>
      </c>
      <c r="E2">
        <v>132.5</v>
      </c>
      <c r="F2">
        <v>0</v>
      </c>
      <c r="G2">
        <v>0</v>
      </c>
      <c r="H2">
        <v>0</v>
      </c>
      <c r="I2">
        <v>22.65</v>
      </c>
      <c r="J2">
        <v>0</v>
      </c>
      <c r="K2">
        <v>7.5</v>
      </c>
      <c r="L2">
        <v>0</v>
      </c>
      <c r="M2">
        <v>0</v>
      </c>
      <c r="N2">
        <v>0</v>
      </c>
      <c r="O2">
        <v>0</v>
      </c>
      <c r="P2">
        <v>0</v>
      </c>
      <c r="Q2">
        <v>126.75</v>
      </c>
      <c r="R2">
        <f>E2-Q2</f>
        <v>5.75</v>
      </c>
      <c r="S2" s="4">
        <f>R2/Q2</f>
        <v>4.5364891518737675E-2</v>
      </c>
      <c r="T2" s="4">
        <f>I2/Q2</f>
        <v>0.17869822485207099</v>
      </c>
    </row>
    <row r="3" spans="1:21" hidden="1" x14ac:dyDescent="0.2">
      <c r="A3" s="1">
        <v>184</v>
      </c>
      <c r="B3" t="s">
        <v>200</v>
      </c>
      <c r="C3" s="2">
        <v>44889</v>
      </c>
      <c r="D3" t="s">
        <v>205</v>
      </c>
      <c r="E3">
        <v>1640</v>
      </c>
      <c r="F3">
        <v>0</v>
      </c>
      <c r="G3">
        <v>0</v>
      </c>
      <c r="H3">
        <v>0</v>
      </c>
      <c r="I3">
        <v>262.95</v>
      </c>
      <c r="J3">
        <v>0</v>
      </c>
      <c r="K3">
        <v>31.05</v>
      </c>
      <c r="L3">
        <v>0</v>
      </c>
      <c r="M3">
        <v>0</v>
      </c>
      <c r="N3">
        <v>0</v>
      </c>
      <c r="O3">
        <v>0</v>
      </c>
      <c r="P3">
        <v>0</v>
      </c>
      <c r="Q3">
        <v>1565.05</v>
      </c>
      <c r="R3">
        <f>E3-Q3</f>
        <v>74.950000000000045</v>
      </c>
      <c r="S3" s="4">
        <f>R3/Q3</f>
        <v>4.78898437749593E-2</v>
      </c>
      <c r="T3" s="4">
        <f>I3/Q3</f>
        <v>0.16801380147599118</v>
      </c>
    </row>
    <row r="4" spans="1:21" hidden="1" x14ac:dyDescent="0.2">
      <c r="A4" s="1">
        <v>41</v>
      </c>
      <c r="B4" t="s">
        <v>57</v>
      </c>
      <c r="C4" s="2">
        <v>44889</v>
      </c>
      <c r="D4" t="s">
        <v>205</v>
      </c>
      <c r="E4">
        <v>740</v>
      </c>
      <c r="F4">
        <v>0</v>
      </c>
      <c r="G4">
        <v>0</v>
      </c>
      <c r="H4">
        <v>0</v>
      </c>
      <c r="I4">
        <v>111.05</v>
      </c>
      <c r="J4">
        <v>0</v>
      </c>
      <c r="K4">
        <v>30.5</v>
      </c>
      <c r="L4">
        <v>0</v>
      </c>
      <c r="M4">
        <v>0</v>
      </c>
      <c r="N4">
        <v>0</v>
      </c>
      <c r="O4">
        <v>0</v>
      </c>
      <c r="P4">
        <v>0</v>
      </c>
      <c r="Q4">
        <v>716.55</v>
      </c>
      <c r="R4">
        <f>E4-Q4</f>
        <v>23.450000000000045</v>
      </c>
      <c r="S4" s="4">
        <f>R4/Q4</f>
        <v>3.2726257762891696E-2</v>
      </c>
      <c r="T4" s="4">
        <f>I4/Q4</f>
        <v>0.15497871746563394</v>
      </c>
    </row>
    <row r="5" spans="1:21" hidden="1" x14ac:dyDescent="0.2">
      <c r="A5" s="1">
        <v>15</v>
      </c>
      <c r="B5" t="s">
        <v>31</v>
      </c>
      <c r="C5" s="2">
        <v>44889</v>
      </c>
      <c r="D5" t="s">
        <v>205</v>
      </c>
      <c r="E5">
        <v>2040</v>
      </c>
      <c r="F5">
        <v>0</v>
      </c>
      <c r="G5">
        <v>0</v>
      </c>
      <c r="H5">
        <v>0</v>
      </c>
      <c r="I5">
        <v>224.45</v>
      </c>
      <c r="J5">
        <v>0</v>
      </c>
      <c r="K5">
        <v>63.05</v>
      </c>
      <c r="L5">
        <v>0</v>
      </c>
      <c r="M5">
        <v>0</v>
      </c>
      <c r="N5">
        <v>0</v>
      </c>
      <c r="O5">
        <v>0</v>
      </c>
      <c r="P5">
        <v>0</v>
      </c>
      <c r="Q5">
        <v>1951.55</v>
      </c>
      <c r="R5">
        <f>E5-Q5</f>
        <v>88.450000000000045</v>
      </c>
      <c r="S5" s="4">
        <f>R5/Q5</f>
        <v>4.5322948425610438E-2</v>
      </c>
      <c r="T5" s="4">
        <f>I5/Q5</f>
        <v>0.11501114498731776</v>
      </c>
    </row>
    <row r="6" spans="1:21" hidden="1" x14ac:dyDescent="0.2">
      <c r="A6" s="1">
        <v>171</v>
      </c>
      <c r="B6" t="s">
        <v>187</v>
      </c>
      <c r="C6" s="2">
        <v>44889</v>
      </c>
      <c r="D6" t="s">
        <v>205</v>
      </c>
      <c r="E6">
        <v>730</v>
      </c>
      <c r="F6">
        <v>0</v>
      </c>
      <c r="G6">
        <v>0</v>
      </c>
      <c r="H6">
        <v>0</v>
      </c>
      <c r="I6">
        <v>79.5</v>
      </c>
      <c r="J6">
        <v>0</v>
      </c>
      <c r="K6">
        <v>16.95</v>
      </c>
      <c r="L6">
        <v>0</v>
      </c>
      <c r="M6">
        <v>0</v>
      </c>
      <c r="N6">
        <v>0</v>
      </c>
      <c r="O6">
        <v>0</v>
      </c>
      <c r="P6">
        <v>0</v>
      </c>
      <c r="Q6">
        <v>698.5</v>
      </c>
      <c r="R6">
        <f>E6-Q6</f>
        <v>31.5</v>
      </c>
      <c r="S6" s="4">
        <f>R6/Q6</f>
        <v>4.5096635647816748E-2</v>
      </c>
      <c r="T6" s="4">
        <f>I6/Q6</f>
        <v>0.11381531853972798</v>
      </c>
    </row>
    <row r="7" spans="1:21" hidden="1" x14ac:dyDescent="0.2">
      <c r="A7" s="1">
        <v>16</v>
      </c>
      <c r="B7" t="s">
        <v>32</v>
      </c>
      <c r="C7" s="2">
        <v>44889</v>
      </c>
      <c r="D7" t="s">
        <v>205</v>
      </c>
      <c r="E7">
        <v>8700</v>
      </c>
      <c r="F7">
        <v>0</v>
      </c>
      <c r="G7">
        <v>0</v>
      </c>
      <c r="H7">
        <v>0</v>
      </c>
      <c r="I7">
        <v>932.6</v>
      </c>
      <c r="J7">
        <v>0</v>
      </c>
      <c r="K7">
        <v>182.8</v>
      </c>
      <c r="L7">
        <v>0</v>
      </c>
      <c r="M7">
        <v>0</v>
      </c>
      <c r="N7">
        <v>0</v>
      </c>
      <c r="O7">
        <v>0</v>
      </c>
      <c r="P7">
        <v>0</v>
      </c>
      <c r="Q7">
        <v>8315.2000000000007</v>
      </c>
      <c r="R7">
        <f>E7-Q7</f>
        <v>384.79999999999927</v>
      </c>
      <c r="S7" s="4">
        <f>R7/Q7</f>
        <v>4.6276698095054747E-2</v>
      </c>
      <c r="T7" s="4">
        <f>I7/Q7</f>
        <v>0.11215605156821243</v>
      </c>
    </row>
    <row r="8" spans="1:21" hidden="1" x14ac:dyDescent="0.2">
      <c r="A8" s="1">
        <v>139</v>
      </c>
      <c r="B8" t="s">
        <v>155</v>
      </c>
      <c r="C8" s="2">
        <v>44889</v>
      </c>
      <c r="D8" t="s">
        <v>205</v>
      </c>
      <c r="E8">
        <v>3350</v>
      </c>
      <c r="F8">
        <v>0</v>
      </c>
      <c r="G8">
        <v>0</v>
      </c>
      <c r="H8">
        <v>0</v>
      </c>
      <c r="I8">
        <v>318.64999999999998</v>
      </c>
      <c r="J8">
        <v>0</v>
      </c>
      <c r="K8">
        <v>83.1</v>
      </c>
      <c r="L8">
        <v>0</v>
      </c>
      <c r="M8">
        <v>0</v>
      </c>
      <c r="N8">
        <v>0</v>
      </c>
      <c r="O8">
        <v>0</v>
      </c>
      <c r="P8">
        <v>0</v>
      </c>
      <c r="Q8">
        <v>3213.25</v>
      </c>
      <c r="R8">
        <f>E8-Q8</f>
        <v>136.75</v>
      </c>
      <c r="S8" s="4">
        <f>R8/Q8</f>
        <v>4.2558157628569203E-2</v>
      </c>
      <c r="T8" s="4">
        <f>I8/Q8</f>
        <v>9.9167509530848824E-2</v>
      </c>
    </row>
    <row r="9" spans="1:21" hidden="1" x14ac:dyDescent="0.2">
      <c r="A9" s="1">
        <v>1</v>
      </c>
      <c r="B9" t="s">
        <v>17</v>
      </c>
      <c r="C9" s="2">
        <v>44889</v>
      </c>
      <c r="D9" t="s">
        <v>205</v>
      </c>
      <c r="E9">
        <v>3150</v>
      </c>
      <c r="F9">
        <v>0</v>
      </c>
      <c r="G9">
        <v>0</v>
      </c>
      <c r="H9">
        <v>0</v>
      </c>
      <c r="I9">
        <v>277.10000000000002</v>
      </c>
      <c r="J9">
        <v>0</v>
      </c>
      <c r="K9">
        <v>65.400000000000006</v>
      </c>
      <c r="L9">
        <v>0</v>
      </c>
      <c r="M9">
        <v>0</v>
      </c>
      <c r="N9">
        <v>0</v>
      </c>
      <c r="O9">
        <v>0</v>
      </c>
      <c r="P9">
        <v>0</v>
      </c>
      <c r="Q9">
        <v>2962.1</v>
      </c>
      <c r="R9">
        <f>E9-Q9</f>
        <v>187.90000000000009</v>
      </c>
      <c r="S9" s="4">
        <f>R9/Q9</f>
        <v>6.3434725363762226E-2</v>
      </c>
      <c r="T9" s="4">
        <f>I9/Q9</f>
        <v>9.3548495999459857E-2</v>
      </c>
    </row>
    <row r="10" spans="1:21" hidden="1" x14ac:dyDescent="0.2">
      <c r="A10" s="1">
        <v>45</v>
      </c>
      <c r="B10" t="s">
        <v>61</v>
      </c>
      <c r="C10" s="2">
        <v>44889</v>
      </c>
      <c r="D10" t="s">
        <v>205</v>
      </c>
      <c r="E10">
        <v>4050</v>
      </c>
      <c r="F10">
        <v>0</v>
      </c>
      <c r="G10">
        <v>0</v>
      </c>
      <c r="H10">
        <v>0</v>
      </c>
      <c r="I10">
        <v>269.45</v>
      </c>
      <c r="J10">
        <v>0</v>
      </c>
      <c r="K10">
        <v>96.75</v>
      </c>
      <c r="L10">
        <v>0</v>
      </c>
      <c r="M10">
        <v>0</v>
      </c>
      <c r="N10">
        <v>0</v>
      </c>
      <c r="O10">
        <v>0</v>
      </c>
      <c r="P10">
        <v>0</v>
      </c>
      <c r="Q10">
        <v>3736.5</v>
      </c>
      <c r="R10">
        <f>E10-Q10</f>
        <v>313.5</v>
      </c>
      <c r="S10" s="4">
        <f>R10/Q10</f>
        <v>8.3902047370533916E-2</v>
      </c>
      <c r="T10" s="4">
        <f>I10/Q10</f>
        <v>7.2112939917034657E-2</v>
      </c>
    </row>
    <row r="11" spans="1:21" hidden="1" x14ac:dyDescent="0.2">
      <c r="A11" s="1">
        <v>52</v>
      </c>
      <c r="B11" t="s">
        <v>68</v>
      </c>
      <c r="C11" s="2">
        <v>44889</v>
      </c>
      <c r="D11" t="s">
        <v>205</v>
      </c>
      <c r="E11">
        <v>1640</v>
      </c>
      <c r="F11">
        <v>0</v>
      </c>
      <c r="G11">
        <v>0</v>
      </c>
      <c r="H11">
        <v>0</v>
      </c>
      <c r="I11">
        <v>108.75</v>
      </c>
      <c r="J11">
        <v>0</v>
      </c>
      <c r="K11">
        <v>37.9</v>
      </c>
      <c r="L11">
        <v>0</v>
      </c>
      <c r="M11">
        <v>0</v>
      </c>
      <c r="N11">
        <v>0</v>
      </c>
      <c r="O11">
        <v>0</v>
      </c>
      <c r="P11">
        <v>0</v>
      </c>
      <c r="Q11">
        <v>1532.55</v>
      </c>
      <c r="R11">
        <f>E11-Q11</f>
        <v>107.45000000000005</v>
      </c>
      <c r="S11" s="4">
        <f>R11/Q11</f>
        <v>7.0111904994943103E-2</v>
      </c>
      <c r="T11" s="4">
        <f>I11/Q11</f>
        <v>7.0960164431829301E-2</v>
      </c>
    </row>
    <row r="12" spans="1:21" hidden="1" x14ac:dyDescent="0.2">
      <c r="A12" s="1">
        <v>152</v>
      </c>
      <c r="B12" t="s">
        <v>168</v>
      </c>
      <c r="C12" s="2">
        <v>44889</v>
      </c>
      <c r="D12" t="s">
        <v>205</v>
      </c>
      <c r="E12">
        <v>22250</v>
      </c>
      <c r="F12">
        <v>0</v>
      </c>
      <c r="G12">
        <v>0</v>
      </c>
      <c r="H12">
        <v>0</v>
      </c>
      <c r="I12">
        <v>1405.95</v>
      </c>
      <c r="J12">
        <v>0</v>
      </c>
      <c r="K12">
        <v>693.45</v>
      </c>
      <c r="L12">
        <v>0</v>
      </c>
      <c r="M12">
        <v>0</v>
      </c>
      <c r="N12">
        <v>0</v>
      </c>
      <c r="O12">
        <v>0</v>
      </c>
      <c r="P12">
        <v>0</v>
      </c>
      <c r="Q12">
        <v>21779.85</v>
      </c>
      <c r="R12">
        <f>E12-Q12</f>
        <v>470.15000000000146</v>
      </c>
      <c r="S12" s="4">
        <f>R12/Q12</f>
        <v>2.1586466389805326E-2</v>
      </c>
      <c r="T12" s="4">
        <f>I12/Q12</f>
        <v>6.4552786176213336E-2</v>
      </c>
    </row>
    <row r="13" spans="1:21" hidden="1" x14ac:dyDescent="0.2">
      <c r="A13" s="1">
        <v>154</v>
      </c>
      <c r="B13" t="s">
        <v>170</v>
      </c>
      <c r="C13" s="2">
        <v>44889</v>
      </c>
      <c r="D13" t="s">
        <v>205</v>
      </c>
      <c r="E13">
        <v>2980</v>
      </c>
      <c r="F13">
        <v>0</v>
      </c>
      <c r="G13">
        <v>0</v>
      </c>
      <c r="H13">
        <v>0</v>
      </c>
      <c r="I13">
        <v>176.15</v>
      </c>
      <c r="J13">
        <v>0</v>
      </c>
      <c r="K13">
        <v>86.25</v>
      </c>
      <c r="L13">
        <v>0</v>
      </c>
      <c r="M13">
        <v>0</v>
      </c>
      <c r="N13">
        <v>0</v>
      </c>
      <c r="O13">
        <v>0</v>
      </c>
      <c r="P13">
        <v>0</v>
      </c>
      <c r="Q13">
        <v>2918.35</v>
      </c>
      <c r="R13">
        <f>E13-Q13</f>
        <v>61.650000000000091</v>
      </c>
      <c r="S13" s="4">
        <f>R13/Q13</f>
        <v>2.1124950742714237E-2</v>
      </c>
      <c r="T13" s="4">
        <f>I13/Q13</f>
        <v>6.0359449689036615E-2</v>
      </c>
    </row>
    <row r="14" spans="1:21" hidden="1" x14ac:dyDescent="0.2">
      <c r="A14" s="1">
        <v>103</v>
      </c>
      <c r="B14" t="s">
        <v>119</v>
      </c>
      <c r="C14" s="2">
        <v>44889</v>
      </c>
      <c r="D14" t="s">
        <v>205</v>
      </c>
      <c r="E14">
        <v>960</v>
      </c>
      <c r="F14">
        <v>0</v>
      </c>
      <c r="G14">
        <v>0</v>
      </c>
      <c r="H14">
        <v>0</v>
      </c>
      <c r="I14">
        <v>52.2</v>
      </c>
      <c r="J14">
        <v>0</v>
      </c>
      <c r="K14">
        <v>13.95</v>
      </c>
      <c r="L14">
        <v>0</v>
      </c>
      <c r="M14">
        <v>0</v>
      </c>
      <c r="N14">
        <v>0</v>
      </c>
      <c r="O14">
        <v>0</v>
      </c>
      <c r="P14">
        <v>0</v>
      </c>
      <c r="Q14">
        <v>901.2</v>
      </c>
      <c r="R14">
        <f>E14-Q14</f>
        <v>58.799999999999955</v>
      </c>
      <c r="S14" s="4">
        <f>R14/Q14</f>
        <v>6.5246338215712324E-2</v>
      </c>
      <c r="T14" s="4">
        <f>I14/Q14</f>
        <v>5.7922769640479363E-2</v>
      </c>
    </row>
    <row r="15" spans="1:21" hidden="1" x14ac:dyDescent="0.2">
      <c r="A15" s="1">
        <v>122</v>
      </c>
      <c r="B15" t="s">
        <v>138</v>
      </c>
      <c r="C15" s="2">
        <v>44889</v>
      </c>
      <c r="D15" t="s">
        <v>205</v>
      </c>
      <c r="E15">
        <v>700</v>
      </c>
      <c r="F15">
        <v>19.95</v>
      </c>
      <c r="G15">
        <v>31</v>
      </c>
      <c r="H15">
        <v>19.45</v>
      </c>
      <c r="I15">
        <v>29.9</v>
      </c>
      <c r="J15">
        <v>29.05</v>
      </c>
      <c r="K15">
        <v>29.9</v>
      </c>
      <c r="L15">
        <v>1590</v>
      </c>
      <c r="M15">
        <v>751722000</v>
      </c>
      <c r="N15">
        <v>28272000</v>
      </c>
      <c r="O15">
        <v>187850</v>
      </c>
      <c r="P15">
        <v>87750</v>
      </c>
      <c r="Q15">
        <v>701.7</v>
      </c>
      <c r="R15">
        <f>E15-Q15</f>
        <v>-1.7000000000000455</v>
      </c>
      <c r="S15" s="4">
        <f>R15/Q15</f>
        <v>-2.4226877583013329E-3</v>
      </c>
      <c r="T15" s="4">
        <f>I15/Q15</f>
        <v>4.2610802337181126E-2</v>
      </c>
    </row>
    <row r="16" spans="1:21" x14ac:dyDescent="0.2">
      <c r="A16" s="1">
        <v>24</v>
      </c>
      <c r="B16" t="s">
        <v>40</v>
      </c>
      <c r="C16" s="2">
        <v>44889</v>
      </c>
      <c r="D16" t="s">
        <v>205</v>
      </c>
      <c r="E16">
        <v>340</v>
      </c>
      <c r="F16">
        <v>13.05</v>
      </c>
      <c r="G16">
        <v>13.05</v>
      </c>
      <c r="H16">
        <v>4.8499999999999996</v>
      </c>
      <c r="I16">
        <v>5</v>
      </c>
      <c r="J16">
        <v>5.0999999999999996</v>
      </c>
      <c r="K16">
        <v>5</v>
      </c>
      <c r="L16">
        <v>1664</v>
      </c>
      <c r="M16">
        <v>929018000</v>
      </c>
      <c r="N16">
        <v>23802000</v>
      </c>
      <c r="O16">
        <v>588800</v>
      </c>
      <c r="P16">
        <v>400000</v>
      </c>
      <c r="Q16">
        <v>310.05</v>
      </c>
      <c r="R16">
        <f>E16-Q16</f>
        <v>29.949999999999989</v>
      </c>
      <c r="S16" s="4">
        <f>R16/Q16</f>
        <v>9.6597323012417316E-2</v>
      </c>
      <c r="T16" s="4">
        <f>I16/Q16</f>
        <v>1.6126431220770843E-2</v>
      </c>
      <c r="U16" s="4">
        <f>T16+S16</f>
        <v>0.11272375423318816</v>
      </c>
    </row>
    <row r="17" spans="1:21" x14ac:dyDescent="0.2">
      <c r="A17" s="1">
        <v>82</v>
      </c>
      <c r="B17" t="s">
        <v>98</v>
      </c>
      <c r="C17" s="2">
        <v>44889</v>
      </c>
      <c r="D17" t="s">
        <v>205</v>
      </c>
      <c r="E17">
        <v>112.5</v>
      </c>
      <c r="F17">
        <v>3.5</v>
      </c>
      <c r="G17">
        <v>3.5</v>
      </c>
      <c r="H17">
        <v>3.5</v>
      </c>
      <c r="I17">
        <v>3.5</v>
      </c>
      <c r="J17">
        <v>3.5</v>
      </c>
      <c r="K17">
        <v>4.05</v>
      </c>
      <c r="L17">
        <v>1</v>
      </c>
      <c r="M17">
        <v>499000</v>
      </c>
      <c r="N17">
        <v>15000</v>
      </c>
      <c r="O17">
        <v>8600</v>
      </c>
      <c r="P17">
        <v>4300</v>
      </c>
      <c r="Q17">
        <v>104.75</v>
      </c>
      <c r="R17">
        <f>E17-Q17</f>
        <v>7.75</v>
      </c>
      <c r="S17" s="4">
        <f>R17/Q17</f>
        <v>7.3985680190930783E-2</v>
      </c>
      <c r="T17" s="4">
        <f>I17/Q17</f>
        <v>3.3412887828162291E-2</v>
      </c>
      <c r="U17" s="4">
        <f>T17+S17</f>
        <v>0.10739856801909307</v>
      </c>
    </row>
    <row r="18" spans="1:21" hidden="1" x14ac:dyDescent="0.2">
      <c r="A18" s="1">
        <v>50</v>
      </c>
      <c r="B18" t="s">
        <v>66</v>
      </c>
      <c r="C18" s="2">
        <v>44889</v>
      </c>
      <c r="D18" t="s">
        <v>205</v>
      </c>
      <c r="E18">
        <v>1300</v>
      </c>
      <c r="F18">
        <v>32</v>
      </c>
      <c r="G18">
        <v>54</v>
      </c>
      <c r="H18">
        <v>31.3</v>
      </c>
      <c r="I18">
        <v>49.6</v>
      </c>
      <c r="J18">
        <v>50.6</v>
      </c>
      <c r="K18">
        <v>49.6</v>
      </c>
      <c r="L18">
        <v>3994</v>
      </c>
      <c r="M18">
        <v>3225848000</v>
      </c>
      <c r="N18">
        <v>110528000</v>
      </c>
      <c r="O18">
        <v>229200</v>
      </c>
      <c r="P18">
        <v>96000</v>
      </c>
      <c r="Q18">
        <v>1292.7</v>
      </c>
      <c r="R18">
        <f>E18-Q18</f>
        <v>7.2999999999999545</v>
      </c>
      <c r="S18" s="4">
        <f>R18/Q18</f>
        <v>5.6470952270441356E-3</v>
      </c>
      <c r="T18" s="4">
        <f>I18/Q18</f>
        <v>3.8369304556354913E-2</v>
      </c>
    </row>
    <row r="19" spans="1:21" x14ac:dyDescent="0.2">
      <c r="A19" s="1">
        <v>157</v>
      </c>
      <c r="B19" t="s">
        <v>173</v>
      </c>
      <c r="C19" s="2">
        <v>44889</v>
      </c>
      <c r="D19" t="s">
        <v>205</v>
      </c>
      <c r="E19">
        <v>86</v>
      </c>
      <c r="F19">
        <v>1.7</v>
      </c>
      <c r="G19">
        <v>1.7</v>
      </c>
      <c r="H19">
        <v>0.9</v>
      </c>
      <c r="I19">
        <v>1</v>
      </c>
      <c r="J19">
        <v>1</v>
      </c>
      <c r="K19">
        <v>1</v>
      </c>
      <c r="L19">
        <v>148</v>
      </c>
      <c r="M19">
        <v>77358000</v>
      </c>
      <c r="N19">
        <v>990000</v>
      </c>
      <c r="O19">
        <v>294000</v>
      </c>
      <c r="P19">
        <v>174000</v>
      </c>
      <c r="Q19">
        <v>78.95</v>
      </c>
      <c r="R19">
        <f>E19-Q19</f>
        <v>7.0499999999999972</v>
      </c>
      <c r="S19" s="4">
        <f>R19/Q19</f>
        <v>8.9297023432552206E-2</v>
      </c>
      <c r="T19" s="4">
        <f>I19/Q19</f>
        <v>1.2666244458518048E-2</v>
      </c>
      <c r="U19" s="4">
        <f>T19+S19</f>
        <v>0.10196326789107026</v>
      </c>
    </row>
    <row r="20" spans="1:21" hidden="1" x14ac:dyDescent="0.2">
      <c r="A20" s="1">
        <v>169</v>
      </c>
      <c r="B20" t="s">
        <v>185</v>
      </c>
      <c r="C20" s="2">
        <v>44889</v>
      </c>
      <c r="D20" t="s">
        <v>205</v>
      </c>
      <c r="E20">
        <v>252.5</v>
      </c>
      <c r="F20">
        <v>0</v>
      </c>
      <c r="G20">
        <v>0</v>
      </c>
      <c r="H20">
        <v>0</v>
      </c>
      <c r="I20">
        <v>8.9</v>
      </c>
      <c r="J20">
        <v>0</v>
      </c>
      <c r="K20">
        <v>8.6999999999999993</v>
      </c>
      <c r="L20">
        <v>0</v>
      </c>
      <c r="M20">
        <v>0</v>
      </c>
      <c r="N20">
        <v>0</v>
      </c>
      <c r="O20">
        <v>0</v>
      </c>
      <c r="P20">
        <v>0</v>
      </c>
      <c r="Q20">
        <v>235</v>
      </c>
      <c r="R20">
        <f>E20-Q20</f>
        <v>17.5</v>
      </c>
      <c r="S20" s="4">
        <f>R20/Q20</f>
        <v>7.4468085106382975E-2</v>
      </c>
      <c r="T20" s="4">
        <f>I20/Q20</f>
        <v>3.787234042553192E-2</v>
      </c>
    </row>
    <row r="21" spans="1:21" hidden="1" x14ac:dyDescent="0.2">
      <c r="A21" s="1">
        <v>160</v>
      </c>
      <c r="B21" t="s">
        <v>176</v>
      </c>
      <c r="C21" s="2">
        <v>44889</v>
      </c>
      <c r="D21" t="s">
        <v>205</v>
      </c>
      <c r="E21">
        <v>610</v>
      </c>
      <c r="F21">
        <v>17.649999999999999</v>
      </c>
      <c r="G21">
        <v>25.5</v>
      </c>
      <c r="H21">
        <v>17.649999999999999</v>
      </c>
      <c r="I21">
        <v>22.55</v>
      </c>
      <c r="J21">
        <v>22.5</v>
      </c>
      <c r="K21">
        <v>22.55</v>
      </c>
      <c r="L21">
        <v>666</v>
      </c>
      <c r="M21">
        <v>421485000.00000012</v>
      </c>
      <c r="N21">
        <v>15225000</v>
      </c>
      <c r="O21">
        <v>81000</v>
      </c>
      <c r="P21">
        <v>60000</v>
      </c>
      <c r="Q21">
        <v>613.20000000000005</v>
      </c>
      <c r="R21">
        <f>E21-Q21</f>
        <v>-3.2000000000000455</v>
      </c>
      <c r="S21" s="4">
        <f>R21/Q21</f>
        <v>-5.2185257664710454E-3</v>
      </c>
      <c r="T21" s="4">
        <f>I21/Q21</f>
        <v>3.6774298760600128E-2</v>
      </c>
    </row>
    <row r="22" spans="1:21" hidden="1" x14ac:dyDescent="0.2">
      <c r="A22" s="1">
        <v>121</v>
      </c>
      <c r="B22" t="s">
        <v>137</v>
      </c>
      <c r="C22" s="2">
        <v>44889</v>
      </c>
      <c r="D22" t="s">
        <v>205</v>
      </c>
      <c r="E22">
        <v>9400</v>
      </c>
      <c r="F22">
        <v>180</v>
      </c>
      <c r="G22">
        <v>390</v>
      </c>
      <c r="H22">
        <v>158</v>
      </c>
      <c r="I22">
        <v>342.75</v>
      </c>
      <c r="J22">
        <v>378</v>
      </c>
      <c r="K22">
        <v>342.75</v>
      </c>
      <c r="L22">
        <v>21114</v>
      </c>
      <c r="M22">
        <v>20389733000</v>
      </c>
      <c r="N22">
        <v>542573000</v>
      </c>
      <c r="O22">
        <v>119700</v>
      </c>
      <c r="P22">
        <v>92300</v>
      </c>
      <c r="Q22">
        <v>9492.5499999999993</v>
      </c>
      <c r="R22">
        <f>E22-Q22</f>
        <v>-92.549999999999272</v>
      </c>
      <c r="S22" s="4">
        <f>R22/Q22</f>
        <v>-9.7497511206155654E-3</v>
      </c>
      <c r="T22" s="4">
        <f>I22/Q22</f>
        <v>3.6107263064192451E-2</v>
      </c>
    </row>
    <row r="23" spans="1:21" x14ac:dyDescent="0.2">
      <c r="A23" s="1">
        <v>161</v>
      </c>
      <c r="B23" t="s">
        <v>177</v>
      </c>
      <c r="C23" s="2">
        <v>44889</v>
      </c>
      <c r="D23" t="s">
        <v>205</v>
      </c>
      <c r="E23">
        <v>1230</v>
      </c>
      <c r="F23">
        <v>35</v>
      </c>
      <c r="G23">
        <v>35</v>
      </c>
      <c r="H23">
        <v>14.3</v>
      </c>
      <c r="I23">
        <v>14.8</v>
      </c>
      <c r="J23">
        <v>14.55</v>
      </c>
      <c r="K23">
        <v>14.8</v>
      </c>
      <c r="L23">
        <v>1033</v>
      </c>
      <c r="M23">
        <v>644432000</v>
      </c>
      <c r="N23">
        <v>9137000</v>
      </c>
      <c r="O23">
        <v>75000</v>
      </c>
      <c r="P23">
        <v>63000</v>
      </c>
      <c r="Q23">
        <v>1131.95</v>
      </c>
      <c r="R23">
        <f>E23-Q23</f>
        <v>98.049999999999955</v>
      </c>
      <c r="S23" s="4">
        <f>R23/Q23</f>
        <v>8.6620433764742211E-2</v>
      </c>
      <c r="T23" s="4">
        <f>I23/Q23</f>
        <v>1.3074782455055436E-2</v>
      </c>
      <c r="U23" s="4">
        <f>T23+S23</f>
        <v>9.9695216219797642E-2</v>
      </c>
    </row>
    <row r="24" spans="1:21" x14ac:dyDescent="0.2">
      <c r="A24" s="1">
        <v>137</v>
      </c>
      <c r="B24" t="s">
        <v>153</v>
      </c>
      <c r="C24" s="2">
        <v>44889</v>
      </c>
      <c r="D24" t="s">
        <v>205</v>
      </c>
      <c r="E24">
        <v>3900</v>
      </c>
      <c r="F24">
        <v>92.6</v>
      </c>
      <c r="G24">
        <v>92.6</v>
      </c>
      <c r="H24">
        <v>49.7</v>
      </c>
      <c r="I24">
        <v>51.4</v>
      </c>
      <c r="J24">
        <v>50.8</v>
      </c>
      <c r="K24">
        <v>51.4</v>
      </c>
      <c r="L24">
        <v>112</v>
      </c>
      <c r="M24">
        <v>66649000</v>
      </c>
      <c r="N24">
        <v>1129000</v>
      </c>
      <c r="O24">
        <v>8850</v>
      </c>
      <c r="P24">
        <v>4050</v>
      </c>
      <c r="Q24">
        <v>3621.5</v>
      </c>
      <c r="R24">
        <f>E24-Q24</f>
        <v>278.5</v>
      </c>
      <c r="S24" s="4">
        <f>R24/Q24</f>
        <v>7.6901836255695161E-2</v>
      </c>
      <c r="T24" s="4">
        <f>I24/Q24</f>
        <v>1.4193013944498135E-2</v>
      </c>
      <c r="U24" s="4">
        <f>T24+S24</f>
        <v>9.1094850200193297E-2</v>
      </c>
    </row>
    <row r="25" spans="1:21" hidden="1" x14ac:dyDescent="0.2">
      <c r="A25" s="1">
        <v>85</v>
      </c>
      <c r="B25" t="s">
        <v>101</v>
      </c>
      <c r="C25" s="2">
        <v>44889</v>
      </c>
      <c r="D25" t="s">
        <v>205</v>
      </c>
      <c r="E25">
        <v>40000</v>
      </c>
      <c r="F25">
        <v>1500</v>
      </c>
      <c r="G25">
        <v>2400</v>
      </c>
      <c r="H25">
        <v>1100</v>
      </c>
      <c r="I25">
        <v>1385.8</v>
      </c>
      <c r="J25">
        <v>1440</v>
      </c>
      <c r="K25">
        <v>1385.8</v>
      </c>
      <c r="L25">
        <v>504</v>
      </c>
      <c r="M25">
        <v>316391000</v>
      </c>
      <c r="N25">
        <v>13991000</v>
      </c>
      <c r="O25">
        <v>1095</v>
      </c>
      <c r="P25">
        <v>1065</v>
      </c>
      <c r="Q25">
        <v>39548</v>
      </c>
      <c r="R25">
        <f>E25-Q25</f>
        <v>452</v>
      </c>
      <c r="S25" s="4">
        <f>R25/Q25</f>
        <v>1.1429149388085365E-2</v>
      </c>
      <c r="T25" s="4">
        <f>I25/Q25</f>
        <v>3.5040962880550218E-2</v>
      </c>
    </row>
    <row r="26" spans="1:21" hidden="1" x14ac:dyDescent="0.2">
      <c r="A26" s="1">
        <v>11</v>
      </c>
      <c r="B26" t="s">
        <v>27</v>
      </c>
      <c r="C26" s="2">
        <v>44889</v>
      </c>
      <c r="D26" t="s">
        <v>205</v>
      </c>
      <c r="E26">
        <v>4600</v>
      </c>
      <c r="F26">
        <v>105</v>
      </c>
      <c r="G26">
        <v>181</v>
      </c>
      <c r="H26">
        <v>101</v>
      </c>
      <c r="I26">
        <v>158.65</v>
      </c>
      <c r="J26">
        <v>158.44999999999999</v>
      </c>
      <c r="K26">
        <v>158.65</v>
      </c>
      <c r="L26">
        <v>4227</v>
      </c>
      <c r="M26">
        <v>2514742000</v>
      </c>
      <c r="N26">
        <v>84217000</v>
      </c>
      <c r="O26">
        <v>56125</v>
      </c>
      <c r="P26">
        <v>35875</v>
      </c>
      <c r="Q26">
        <v>4567</v>
      </c>
      <c r="R26">
        <f>E26-Q26</f>
        <v>33</v>
      </c>
      <c r="S26" s="4">
        <f>R26/Q26</f>
        <v>7.2257499452594697E-3</v>
      </c>
      <c r="T26" s="4">
        <f>I26/Q26</f>
        <v>3.4738340267133787E-2</v>
      </c>
    </row>
    <row r="27" spans="1:21" x14ac:dyDescent="0.2">
      <c r="A27" s="1">
        <v>128</v>
      </c>
      <c r="B27" t="s">
        <v>144</v>
      </c>
      <c r="C27" s="2">
        <v>44889</v>
      </c>
      <c r="D27" t="s">
        <v>205</v>
      </c>
      <c r="E27">
        <v>75</v>
      </c>
      <c r="F27">
        <v>1.8</v>
      </c>
      <c r="G27">
        <v>1.8</v>
      </c>
      <c r="H27">
        <v>0.9</v>
      </c>
      <c r="I27">
        <v>1.05</v>
      </c>
      <c r="J27">
        <v>1</v>
      </c>
      <c r="K27">
        <v>1.05</v>
      </c>
      <c r="L27">
        <v>1181</v>
      </c>
      <c r="M27">
        <v>382432000</v>
      </c>
      <c r="N27">
        <v>5989000</v>
      </c>
      <c r="O27">
        <v>3604000</v>
      </c>
      <c r="P27">
        <v>-63750</v>
      </c>
      <c r="Q27">
        <v>69.8</v>
      </c>
      <c r="R27">
        <f>E27-Q27</f>
        <v>5.2000000000000028</v>
      </c>
      <c r="S27" s="4">
        <f>R27/Q27</f>
        <v>7.4498567335243598E-2</v>
      </c>
      <c r="T27" s="4">
        <f>I27/Q27</f>
        <v>1.5042979942693411E-2</v>
      </c>
      <c r="U27" s="4">
        <f>T27+S27</f>
        <v>8.9541547277937006E-2</v>
      </c>
    </row>
    <row r="28" spans="1:21" x14ac:dyDescent="0.2">
      <c r="A28" s="1">
        <v>182</v>
      </c>
      <c r="B28" t="s">
        <v>198</v>
      </c>
      <c r="C28" s="2">
        <v>44889</v>
      </c>
      <c r="D28" t="s">
        <v>205</v>
      </c>
      <c r="E28">
        <v>9</v>
      </c>
      <c r="F28">
        <v>0.4</v>
      </c>
      <c r="G28">
        <v>0.45</v>
      </c>
      <c r="H28">
        <v>0.25</v>
      </c>
      <c r="I28">
        <v>0.3</v>
      </c>
      <c r="J28">
        <v>0.3</v>
      </c>
      <c r="K28">
        <v>0.3</v>
      </c>
      <c r="L28">
        <v>1219</v>
      </c>
      <c r="M28">
        <v>795354000</v>
      </c>
      <c r="N28">
        <v>27384000</v>
      </c>
      <c r="O28">
        <v>73990000</v>
      </c>
      <c r="P28">
        <v>8610000</v>
      </c>
      <c r="Q28">
        <v>8.5500000000000007</v>
      </c>
      <c r="R28">
        <f>E28-Q28</f>
        <v>0.44999999999999929</v>
      </c>
      <c r="S28" s="4">
        <f>R28/Q28</f>
        <v>5.2631578947368335E-2</v>
      </c>
      <c r="T28" s="4">
        <f>I28/Q28</f>
        <v>3.5087719298245612E-2</v>
      </c>
      <c r="U28" s="4">
        <f>T28+S28</f>
        <v>8.7719298245613947E-2</v>
      </c>
    </row>
    <row r="29" spans="1:21" x14ac:dyDescent="0.2">
      <c r="A29" s="1">
        <v>49</v>
      </c>
      <c r="B29" t="s">
        <v>65</v>
      </c>
      <c r="C29" s="2">
        <v>44889</v>
      </c>
      <c r="D29" t="s">
        <v>205</v>
      </c>
      <c r="E29">
        <v>380</v>
      </c>
      <c r="F29">
        <v>8.1999999999999993</v>
      </c>
      <c r="G29">
        <v>8.1999999999999993</v>
      </c>
      <c r="H29">
        <v>3.8</v>
      </c>
      <c r="I29">
        <v>3.95</v>
      </c>
      <c r="J29">
        <v>3.8</v>
      </c>
      <c r="K29">
        <v>3.95</v>
      </c>
      <c r="L29">
        <v>284</v>
      </c>
      <c r="M29">
        <v>164223000</v>
      </c>
      <c r="N29">
        <v>2343000</v>
      </c>
      <c r="O29">
        <v>264000</v>
      </c>
      <c r="P29">
        <v>118500</v>
      </c>
      <c r="Q29">
        <v>353.5</v>
      </c>
      <c r="R29">
        <f>E29-Q29</f>
        <v>26.5</v>
      </c>
      <c r="S29" s="4">
        <f>R29/Q29</f>
        <v>7.4964639321074958E-2</v>
      </c>
      <c r="T29" s="4">
        <f>I29/Q29</f>
        <v>1.1173974540311174E-2</v>
      </c>
      <c r="U29" s="4">
        <f>T29+S29</f>
        <v>8.6138613861386132E-2</v>
      </c>
    </row>
    <row r="30" spans="1:21" hidden="1" x14ac:dyDescent="0.2">
      <c r="A30" s="1">
        <v>133</v>
      </c>
      <c r="B30" t="s">
        <v>149</v>
      </c>
      <c r="C30" s="2">
        <v>44889</v>
      </c>
      <c r="D30" t="s">
        <v>205</v>
      </c>
      <c r="E30">
        <v>920</v>
      </c>
      <c r="F30">
        <v>17.8</v>
      </c>
      <c r="G30">
        <v>31.1</v>
      </c>
      <c r="H30">
        <v>17.8</v>
      </c>
      <c r="I30">
        <v>29.5</v>
      </c>
      <c r="J30">
        <v>31.1</v>
      </c>
      <c r="K30">
        <v>29.5</v>
      </c>
      <c r="L30">
        <v>633</v>
      </c>
      <c r="M30">
        <v>419413000</v>
      </c>
      <c r="N30">
        <v>11761000</v>
      </c>
      <c r="O30">
        <v>66500</v>
      </c>
      <c r="P30">
        <v>65800</v>
      </c>
      <c r="Q30">
        <v>904.95</v>
      </c>
      <c r="R30">
        <f>E30-Q30</f>
        <v>15.049999999999955</v>
      </c>
      <c r="S30" s="4">
        <f>R30/Q30</f>
        <v>1.6630753080280627E-2</v>
      </c>
      <c r="T30" s="4">
        <f>I30/Q30</f>
        <v>3.2598486104204648E-2</v>
      </c>
    </row>
    <row r="31" spans="1:21" x14ac:dyDescent="0.2">
      <c r="A31" s="1">
        <v>136</v>
      </c>
      <c r="B31" t="s">
        <v>152</v>
      </c>
      <c r="C31" s="2">
        <v>44889</v>
      </c>
      <c r="D31" t="s">
        <v>205</v>
      </c>
      <c r="E31">
        <v>53000</v>
      </c>
      <c r="F31">
        <v>982.4</v>
      </c>
      <c r="G31">
        <v>982.4</v>
      </c>
      <c r="H31">
        <v>430</v>
      </c>
      <c r="I31">
        <v>461.7</v>
      </c>
      <c r="J31">
        <v>495</v>
      </c>
      <c r="K31">
        <v>461.7</v>
      </c>
      <c r="L31">
        <v>151</v>
      </c>
      <c r="M31">
        <v>121220000</v>
      </c>
      <c r="N31">
        <v>1175000</v>
      </c>
      <c r="O31">
        <v>1575</v>
      </c>
      <c r="P31">
        <v>1035</v>
      </c>
      <c r="Q31">
        <v>49224.95</v>
      </c>
      <c r="R31">
        <f>E31-Q31</f>
        <v>3775.0500000000029</v>
      </c>
      <c r="S31" s="4">
        <f>R31/Q31</f>
        <v>7.6689768095244443E-2</v>
      </c>
      <c r="T31" s="4">
        <f>I31/Q31</f>
        <v>9.3793899231995152E-3</v>
      </c>
      <c r="U31" s="4">
        <f>T31+S31</f>
        <v>8.6069158018443961E-2</v>
      </c>
    </row>
    <row r="32" spans="1:21" x14ac:dyDescent="0.2">
      <c r="A32" s="1">
        <v>131</v>
      </c>
      <c r="B32" t="s">
        <v>147</v>
      </c>
      <c r="C32" s="2">
        <v>44889</v>
      </c>
      <c r="D32" t="s">
        <v>205</v>
      </c>
      <c r="E32">
        <v>107.5</v>
      </c>
      <c r="F32">
        <v>3.8</v>
      </c>
      <c r="G32">
        <v>4</v>
      </c>
      <c r="H32">
        <v>1.9</v>
      </c>
      <c r="I32">
        <v>2.1</v>
      </c>
      <c r="J32">
        <v>2.1</v>
      </c>
      <c r="K32">
        <v>2.1</v>
      </c>
      <c r="L32">
        <v>520</v>
      </c>
      <c r="M32">
        <v>191747000</v>
      </c>
      <c r="N32">
        <v>4482000</v>
      </c>
      <c r="O32">
        <v>710200</v>
      </c>
      <c r="P32">
        <v>358450</v>
      </c>
      <c r="Q32">
        <v>100.95</v>
      </c>
      <c r="R32">
        <f>E32-Q32</f>
        <v>6.5499999999999972</v>
      </c>
      <c r="S32" s="4">
        <f>R32/Q32</f>
        <v>6.4883605745418488E-2</v>
      </c>
      <c r="T32" s="4">
        <f>I32/Q32</f>
        <v>2.0802377414561663E-2</v>
      </c>
      <c r="U32" s="4">
        <f>T32+S32</f>
        <v>8.5685983159980147E-2</v>
      </c>
    </row>
    <row r="33" spans="1:21" x14ac:dyDescent="0.2">
      <c r="A33" s="1">
        <v>35</v>
      </c>
      <c r="B33" t="s">
        <v>51</v>
      </c>
      <c r="C33" s="2">
        <v>44889</v>
      </c>
      <c r="D33" t="s">
        <v>205</v>
      </c>
      <c r="E33">
        <v>280</v>
      </c>
      <c r="F33">
        <v>8.5500000000000007</v>
      </c>
      <c r="G33">
        <v>8.5500000000000007</v>
      </c>
      <c r="H33">
        <v>5.25</v>
      </c>
      <c r="I33">
        <v>5.45</v>
      </c>
      <c r="J33">
        <v>5.45</v>
      </c>
      <c r="K33">
        <v>5.45</v>
      </c>
      <c r="L33">
        <v>680</v>
      </c>
      <c r="M33">
        <v>252942000</v>
      </c>
      <c r="N33">
        <v>5422000</v>
      </c>
      <c r="O33">
        <v>588900</v>
      </c>
      <c r="P33">
        <v>118300</v>
      </c>
      <c r="Q33">
        <v>263.05</v>
      </c>
      <c r="R33">
        <f>E33-Q33</f>
        <v>16.949999999999989</v>
      </c>
      <c r="S33" s="4">
        <f>R33/Q33</f>
        <v>6.4436418931761982E-2</v>
      </c>
      <c r="T33" s="4">
        <f>I33/Q33</f>
        <v>2.071849458277894E-2</v>
      </c>
      <c r="U33" s="4">
        <f>T33+S33</f>
        <v>8.5154913514540923E-2</v>
      </c>
    </row>
    <row r="34" spans="1:21" hidden="1" x14ac:dyDescent="0.2">
      <c r="A34" s="1">
        <v>7</v>
      </c>
      <c r="B34" t="s">
        <v>23</v>
      </c>
      <c r="C34" s="2">
        <v>44889</v>
      </c>
      <c r="D34" t="s">
        <v>205</v>
      </c>
      <c r="E34">
        <v>355</v>
      </c>
      <c r="F34">
        <v>0</v>
      </c>
      <c r="G34">
        <v>0</v>
      </c>
      <c r="H34">
        <v>0</v>
      </c>
      <c r="I34">
        <v>10.45</v>
      </c>
      <c r="J34">
        <v>0</v>
      </c>
      <c r="K34">
        <v>12.05</v>
      </c>
      <c r="L34">
        <v>0</v>
      </c>
      <c r="M34">
        <v>0</v>
      </c>
      <c r="N34">
        <v>0</v>
      </c>
      <c r="O34">
        <v>0</v>
      </c>
      <c r="P34">
        <v>0</v>
      </c>
      <c r="Q34">
        <v>343.3</v>
      </c>
      <c r="R34">
        <f>E34-Q34</f>
        <v>11.699999999999989</v>
      </c>
      <c r="S34" s="4">
        <f>R34/Q34</f>
        <v>3.4080978735799558E-2</v>
      </c>
      <c r="T34" s="4">
        <f>I34/Q34</f>
        <v>3.0439848528983394E-2</v>
      </c>
    </row>
    <row r="35" spans="1:21" hidden="1" x14ac:dyDescent="0.2">
      <c r="A35" s="1">
        <v>162</v>
      </c>
      <c r="B35" t="s">
        <v>178</v>
      </c>
      <c r="C35" s="2">
        <v>44889</v>
      </c>
      <c r="D35" t="s">
        <v>205</v>
      </c>
      <c r="E35">
        <v>1260</v>
      </c>
      <c r="F35">
        <v>32.700000000000003</v>
      </c>
      <c r="G35">
        <v>38.6</v>
      </c>
      <c r="H35">
        <v>30.15</v>
      </c>
      <c r="I35">
        <v>36.9</v>
      </c>
      <c r="J35">
        <v>36.9</v>
      </c>
      <c r="K35">
        <v>36.9</v>
      </c>
      <c r="L35">
        <v>31</v>
      </c>
      <c r="M35">
        <v>20068000</v>
      </c>
      <c r="N35">
        <v>538000</v>
      </c>
      <c r="O35">
        <v>12000</v>
      </c>
      <c r="P35">
        <v>2500</v>
      </c>
      <c r="Q35">
        <v>1238.9000000000001</v>
      </c>
      <c r="R35">
        <f>E35-Q35</f>
        <v>21.099999999999909</v>
      </c>
      <c r="S35" s="4">
        <f>R35/Q35</f>
        <v>1.7031237388005414E-2</v>
      </c>
      <c r="T35" s="4">
        <f>I35/Q35</f>
        <v>2.9784486237791587E-2</v>
      </c>
    </row>
    <row r="36" spans="1:21" hidden="1" x14ac:dyDescent="0.2">
      <c r="A36" s="1">
        <v>81</v>
      </c>
      <c r="B36" t="s">
        <v>97</v>
      </c>
      <c r="C36" s="2">
        <v>44889</v>
      </c>
      <c r="D36" t="s">
        <v>205</v>
      </c>
      <c r="E36">
        <v>2620</v>
      </c>
      <c r="F36">
        <v>0</v>
      </c>
      <c r="G36">
        <v>0</v>
      </c>
      <c r="H36">
        <v>0</v>
      </c>
      <c r="I36">
        <v>73.8</v>
      </c>
      <c r="J36">
        <v>0</v>
      </c>
      <c r="K36">
        <v>81.8</v>
      </c>
      <c r="L36">
        <v>0</v>
      </c>
      <c r="M36">
        <v>0</v>
      </c>
      <c r="N36">
        <v>0</v>
      </c>
      <c r="O36">
        <v>0</v>
      </c>
      <c r="P36">
        <v>0</v>
      </c>
      <c r="Q36">
        <v>2524.65</v>
      </c>
      <c r="R36">
        <f>E36-Q36</f>
        <v>95.349999999999909</v>
      </c>
      <c r="S36" s="4">
        <f>R36/Q36</f>
        <v>3.7767611352068568E-2</v>
      </c>
      <c r="T36" s="4">
        <f>I36/Q36</f>
        <v>2.9231774701443763E-2</v>
      </c>
    </row>
    <row r="37" spans="1:21" x14ac:dyDescent="0.2">
      <c r="A37" s="5">
        <v>145</v>
      </c>
      <c r="B37" s="6" t="s">
        <v>161</v>
      </c>
      <c r="C37" s="7">
        <v>44889</v>
      </c>
      <c r="D37" s="6" t="s">
        <v>205</v>
      </c>
      <c r="E37" s="6">
        <v>45</v>
      </c>
      <c r="F37" s="6">
        <v>1.95</v>
      </c>
      <c r="G37" s="6">
        <v>2.6</v>
      </c>
      <c r="H37" s="6">
        <v>1.5</v>
      </c>
      <c r="I37" s="6">
        <v>1.7</v>
      </c>
      <c r="J37" s="6">
        <v>1.7</v>
      </c>
      <c r="K37" s="6">
        <v>1.7</v>
      </c>
      <c r="L37" s="6">
        <v>6102</v>
      </c>
      <c r="M37" s="6">
        <v>4581584000</v>
      </c>
      <c r="N37" s="6">
        <v>188144000</v>
      </c>
      <c r="O37" s="6">
        <v>24432000</v>
      </c>
      <c r="P37" s="6">
        <v>11056000</v>
      </c>
      <c r="Q37" s="6">
        <v>43.1</v>
      </c>
      <c r="R37" s="6">
        <f>E37-Q37</f>
        <v>1.8999999999999986</v>
      </c>
      <c r="S37" s="8">
        <f>R37/Q37</f>
        <v>4.4083526682134534E-2</v>
      </c>
      <c r="T37" s="8">
        <f>I37/Q37</f>
        <v>3.9443155452436193E-2</v>
      </c>
      <c r="U37" s="4">
        <f>T37+S37</f>
        <v>8.3526682134570734E-2</v>
      </c>
    </row>
    <row r="38" spans="1:21" x14ac:dyDescent="0.2">
      <c r="A38" s="1">
        <v>89</v>
      </c>
      <c r="B38" t="s">
        <v>105</v>
      </c>
      <c r="C38" s="2">
        <v>44889</v>
      </c>
      <c r="D38" t="s">
        <v>205</v>
      </c>
      <c r="E38">
        <v>59</v>
      </c>
      <c r="F38">
        <v>1.95</v>
      </c>
      <c r="G38">
        <v>2</v>
      </c>
      <c r="H38">
        <v>1.4</v>
      </c>
      <c r="I38">
        <v>1.45</v>
      </c>
      <c r="J38">
        <v>1.45</v>
      </c>
      <c r="K38">
        <v>1.45</v>
      </c>
      <c r="L38">
        <v>462</v>
      </c>
      <c r="M38">
        <v>419878000</v>
      </c>
      <c r="N38">
        <v>11008000</v>
      </c>
      <c r="O38">
        <v>3540000</v>
      </c>
      <c r="P38">
        <v>840000</v>
      </c>
      <c r="Q38">
        <v>55.8</v>
      </c>
      <c r="R38">
        <f>E38-Q38</f>
        <v>3.2000000000000028</v>
      </c>
      <c r="S38" s="4">
        <f>R38/Q38</f>
        <v>5.7347670250896113E-2</v>
      </c>
      <c r="T38" s="4">
        <f>I38/Q38</f>
        <v>2.5985663082437275E-2</v>
      </c>
      <c r="U38" s="4">
        <f>T38+S38</f>
        <v>8.3333333333333384E-2</v>
      </c>
    </row>
    <row r="39" spans="1:21" x14ac:dyDescent="0.2">
      <c r="A39" s="1">
        <v>25</v>
      </c>
      <c r="B39" t="s">
        <v>41</v>
      </c>
      <c r="C39" s="2">
        <v>44889</v>
      </c>
      <c r="D39" t="s">
        <v>205</v>
      </c>
      <c r="E39">
        <v>280</v>
      </c>
      <c r="F39">
        <v>11.05</v>
      </c>
      <c r="G39">
        <v>11.55</v>
      </c>
      <c r="H39">
        <v>6.75</v>
      </c>
      <c r="I39">
        <v>7.45</v>
      </c>
      <c r="J39">
        <v>7.1</v>
      </c>
      <c r="K39">
        <v>7.45</v>
      </c>
      <c r="L39">
        <v>4221</v>
      </c>
      <c r="M39">
        <v>2191647000</v>
      </c>
      <c r="N39">
        <v>64263000</v>
      </c>
      <c r="O39">
        <v>1791000</v>
      </c>
      <c r="P39">
        <v>711000</v>
      </c>
      <c r="Q39">
        <v>265.35000000000002</v>
      </c>
      <c r="R39">
        <f>E39-Q39</f>
        <v>14.649999999999977</v>
      </c>
      <c r="S39" s="4">
        <f>R39/Q39</f>
        <v>5.5210099868098647E-2</v>
      </c>
      <c r="T39" s="4">
        <f>I39/Q39</f>
        <v>2.8076125871490481E-2</v>
      </c>
      <c r="U39" s="4">
        <f>T39+S39</f>
        <v>8.3286225739589131E-2</v>
      </c>
    </row>
    <row r="40" spans="1:21" hidden="1" x14ac:dyDescent="0.2">
      <c r="A40" s="1">
        <v>148</v>
      </c>
      <c r="B40" t="s">
        <v>164</v>
      </c>
      <c r="C40" s="2">
        <v>44889</v>
      </c>
      <c r="D40" t="s">
        <v>205</v>
      </c>
      <c r="E40">
        <v>100</v>
      </c>
      <c r="F40">
        <v>1.8</v>
      </c>
      <c r="G40">
        <v>3.05</v>
      </c>
      <c r="H40">
        <v>1.65</v>
      </c>
      <c r="I40">
        <v>2.8</v>
      </c>
      <c r="J40">
        <v>2.75</v>
      </c>
      <c r="K40">
        <v>2.8</v>
      </c>
      <c r="L40">
        <v>2324</v>
      </c>
      <c r="M40">
        <v>1906517000</v>
      </c>
      <c r="N40">
        <v>47317000</v>
      </c>
      <c r="O40">
        <v>3968000</v>
      </c>
      <c r="P40">
        <v>-1368000</v>
      </c>
      <c r="Q40">
        <v>99.85</v>
      </c>
      <c r="R40">
        <f>E40-Q40</f>
        <v>0.15000000000000568</v>
      </c>
      <c r="S40" s="4">
        <f>R40/Q40</f>
        <v>1.5022533800701622E-3</v>
      </c>
      <c r="T40" s="4">
        <f>I40/Q40</f>
        <v>2.8042063094641963E-2</v>
      </c>
    </row>
    <row r="41" spans="1:21" hidden="1" x14ac:dyDescent="0.2">
      <c r="A41" s="1">
        <v>36</v>
      </c>
      <c r="B41" t="s">
        <v>52</v>
      </c>
      <c r="C41" s="2">
        <v>44889</v>
      </c>
      <c r="D41" t="s">
        <v>205</v>
      </c>
      <c r="E41">
        <v>16250</v>
      </c>
      <c r="F41">
        <v>463.6</v>
      </c>
      <c r="G41">
        <v>463.6</v>
      </c>
      <c r="H41">
        <v>417.2</v>
      </c>
      <c r="I41">
        <v>448.15</v>
      </c>
      <c r="J41">
        <v>417.2</v>
      </c>
      <c r="K41">
        <v>448.15</v>
      </c>
      <c r="L41">
        <v>3</v>
      </c>
      <c r="M41">
        <v>2505000</v>
      </c>
      <c r="N41">
        <v>67000</v>
      </c>
      <c r="O41">
        <v>50</v>
      </c>
      <c r="P41">
        <v>50</v>
      </c>
      <c r="Q41">
        <v>16114.4</v>
      </c>
      <c r="R41">
        <f>E41-Q41</f>
        <v>135.60000000000036</v>
      </c>
      <c r="S41" s="4">
        <f>R41/Q41</f>
        <v>8.414833937347984E-3</v>
      </c>
      <c r="T41" s="4">
        <f>I41/Q41</f>
        <v>2.7810529712555231E-2</v>
      </c>
    </row>
    <row r="42" spans="1:21" x14ac:dyDescent="0.2">
      <c r="A42" s="1">
        <v>63</v>
      </c>
      <c r="B42" t="s">
        <v>79</v>
      </c>
      <c r="C42" s="2">
        <v>44889</v>
      </c>
      <c r="D42" t="s">
        <v>205</v>
      </c>
      <c r="E42">
        <v>140</v>
      </c>
      <c r="F42">
        <v>3.45</v>
      </c>
      <c r="G42">
        <v>3.5</v>
      </c>
      <c r="H42">
        <v>1.95</v>
      </c>
      <c r="I42">
        <v>2.0499999999999998</v>
      </c>
      <c r="J42">
        <v>2.0499999999999998</v>
      </c>
      <c r="K42">
        <v>2.0499999999999998</v>
      </c>
      <c r="L42">
        <v>1697</v>
      </c>
      <c r="M42">
        <v>1209377000</v>
      </c>
      <c r="N42">
        <v>21477000</v>
      </c>
      <c r="O42">
        <v>5845000</v>
      </c>
      <c r="P42">
        <v>1135000</v>
      </c>
      <c r="Q42">
        <v>131.15</v>
      </c>
      <c r="R42">
        <f>E42-Q42</f>
        <v>8.8499999999999943</v>
      </c>
      <c r="S42" s="4">
        <f>R42/Q42</f>
        <v>6.7479984750285882E-2</v>
      </c>
      <c r="T42" s="4">
        <f>I42/Q42</f>
        <v>1.5630956919557758E-2</v>
      </c>
      <c r="U42" s="4">
        <f>T42+S42</f>
        <v>8.3110941669843647E-2</v>
      </c>
    </row>
    <row r="43" spans="1:21" x14ac:dyDescent="0.2">
      <c r="A43" s="1">
        <v>97</v>
      </c>
      <c r="B43" t="s">
        <v>113</v>
      </c>
      <c r="C43" s="2">
        <v>44889</v>
      </c>
      <c r="D43" t="s">
        <v>205</v>
      </c>
      <c r="E43">
        <v>200</v>
      </c>
      <c r="F43">
        <v>3.8</v>
      </c>
      <c r="G43">
        <v>3.9</v>
      </c>
      <c r="H43">
        <v>2.75</v>
      </c>
      <c r="I43">
        <v>3</v>
      </c>
      <c r="J43">
        <v>3</v>
      </c>
      <c r="K43">
        <v>3</v>
      </c>
      <c r="L43">
        <v>624</v>
      </c>
      <c r="M43">
        <v>354914000</v>
      </c>
      <c r="N43">
        <v>5474000</v>
      </c>
      <c r="O43">
        <v>1178800</v>
      </c>
      <c r="P43">
        <v>193200</v>
      </c>
      <c r="Q43">
        <v>187.45</v>
      </c>
      <c r="R43">
        <f>E43-Q43</f>
        <v>12.550000000000011</v>
      </c>
      <c r="S43" s="4">
        <f>R43/Q43</f>
        <v>6.695118698319559E-2</v>
      </c>
      <c r="T43" s="4">
        <f>I43/Q43</f>
        <v>1.6004267804747934E-2</v>
      </c>
      <c r="U43" s="4">
        <f>T43+S43</f>
        <v>8.2955454787943528E-2</v>
      </c>
    </row>
    <row r="44" spans="1:21" x14ac:dyDescent="0.2">
      <c r="A44" s="1">
        <v>167</v>
      </c>
      <c r="B44" t="s">
        <v>183</v>
      </c>
      <c r="C44" s="2">
        <v>44889</v>
      </c>
      <c r="D44" t="s">
        <v>205</v>
      </c>
      <c r="E44">
        <v>108</v>
      </c>
      <c r="F44">
        <v>3</v>
      </c>
      <c r="G44">
        <v>3.1</v>
      </c>
      <c r="H44">
        <v>1.85</v>
      </c>
      <c r="I44">
        <v>1.95</v>
      </c>
      <c r="J44">
        <v>1.95</v>
      </c>
      <c r="K44">
        <v>1.95</v>
      </c>
      <c r="L44">
        <v>903</v>
      </c>
      <c r="M44">
        <v>422796000</v>
      </c>
      <c r="N44">
        <v>8319000</v>
      </c>
      <c r="O44">
        <v>3166250</v>
      </c>
      <c r="P44">
        <v>510000</v>
      </c>
      <c r="Q44">
        <v>101.6</v>
      </c>
      <c r="R44">
        <f>E44-Q44</f>
        <v>6.4000000000000057</v>
      </c>
      <c r="S44" s="4">
        <f>R44/Q44</f>
        <v>6.2992125984252023E-2</v>
      </c>
      <c r="T44" s="4">
        <f>I44/Q44</f>
        <v>1.9192913385826772E-2</v>
      </c>
      <c r="U44" s="4">
        <f>T44+S44</f>
        <v>8.2185039370078788E-2</v>
      </c>
    </row>
    <row r="45" spans="1:21" x14ac:dyDescent="0.2">
      <c r="A45" s="1">
        <v>26</v>
      </c>
      <c r="B45" t="s">
        <v>42</v>
      </c>
      <c r="C45" s="2">
        <v>44889</v>
      </c>
      <c r="D45" t="s">
        <v>205</v>
      </c>
      <c r="E45">
        <v>155</v>
      </c>
      <c r="F45">
        <v>5.45</v>
      </c>
      <c r="G45">
        <v>5.7</v>
      </c>
      <c r="H45">
        <v>3.7</v>
      </c>
      <c r="I45">
        <v>4</v>
      </c>
      <c r="J45">
        <v>4.05</v>
      </c>
      <c r="K45">
        <v>4</v>
      </c>
      <c r="L45">
        <v>862</v>
      </c>
      <c r="M45">
        <v>804305000</v>
      </c>
      <c r="N45">
        <v>22686000</v>
      </c>
      <c r="O45">
        <v>2673450</v>
      </c>
      <c r="P45">
        <v>585000</v>
      </c>
      <c r="Q45">
        <v>147</v>
      </c>
      <c r="R45">
        <f>E45-Q45</f>
        <v>8</v>
      </c>
      <c r="S45" s="4">
        <f>R45/Q45</f>
        <v>5.4421768707482991E-2</v>
      </c>
      <c r="T45" s="4">
        <f>I45/Q45</f>
        <v>2.7210884353741496E-2</v>
      </c>
      <c r="U45" s="4">
        <f>T45+S45</f>
        <v>8.1632653061224483E-2</v>
      </c>
    </row>
    <row r="46" spans="1:21" x14ac:dyDescent="0.2">
      <c r="A46" s="1">
        <v>124</v>
      </c>
      <c r="B46" t="s">
        <v>140</v>
      </c>
      <c r="C46" s="2">
        <v>44889</v>
      </c>
      <c r="D46" t="s">
        <v>205</v>
      </c>
      <c r="E46">
        <v>3500</v>
      </c>
      <c r="F46">
        <v>77</v>
      </c>
      <c r="G46">
        <v>80.3</v>
      </c>
      <c r="H46">
        <v>44.65</v>
      </c>
      <c r="I46">
        <v>48.4</v>
      </c>
      <c r="J46">
        <v>47.6</v>
      </c>
      <c r="K46">
        <v>48.4</v>
      </c>
      <c r="L46">
        <v>958</v>
      </c>
      <c r="M46">
        <v>681288000</v>
      </c>
      <c r="N46">
        <v>10688000</v>
      </c>
      <c r="O46">
        <v>145000</v>
      </c>
      <c r="P46">
        <v>27600</v>
      </c>
      <c r="Q46">
        <v>3283.35</v>
      </c>
      <c r="R46">
        <f>E46-Q46</f>
        <v>216.65000000000009</v>
      </c>
      <c r="S46" s="4">
        <f>R46/Q46</f>
        <v>6.5984436627225265E-2</v>
      </c>
      <c r="T46" s="4">
        <f>I46/Q46</f>
        <v>1.4741041923645058E-2</v>
      </c>
      <c r="U46" s="4">
        <f>T46+S46</f>
        <v>8.0725478550870325E-2</v>
      </c>
    </row>
    <row r="47" spans="1:21" x14ac:dyDescent="0.2">
      <c r="A47" s="1">
        <v>90</v>
      </c>
      <c r="B47" t="s">
        <v>106</v>
      </c>
      <c r="C47" s="2">
        <v>44889</v>
      </c>
      <c r="D47" t="s">
        <v>205</v>
      </c>
      <c r="E47">
        <v>81</v>
      </c>
      <c r="F47">
        <v>1.9</v>
      </c>
      <c r="G47">
        <v>1.9</v>
      </c>
      <c r="H47">
        <v>1.35</v>
      </c>
      <c r="I47">
        <v>1.4</v>
      </c>
      <c r="J47">
        <v>1.4</v>
      </c>
      <c r="K47">
        <v>2.75</v>
      </c>
      <c r="L47">
        <v>8</v>
      </c>
      <c r="M47">
        <v>6601000.0000000009</v>
      </c>
      <c r="N47">
        <v>121000</v>
      </c>
      <c r="O47">
        <v>140000</v>
      </c>
      <c r="P47">
        <v>20000</v>
      </c>
      <c r="Q47">
        <v>76.25</v>
      </c>
      <c r="R47">
        <f>E47-Q47</f>
        <v>4.75</v>
      </c>
      <c r="S47" s="4">
        <f>R47/Q47</f>
        <v>6.2295081967213117E-2</v>
      </c>
      <c r="T47" s="4">
        <f>I47/Q47</f>
        <v>1.8360655737704918E-2</v>
      </c>
      <c r="U47" s="4">
        <f>T47+S47</f>
        <v>8.0655737704918032E-2</v>
      </c>
    </row>
    <row r="48" spans="1:21" x14ac:dyDescent="0.2">
      <c r="A48" s="1">
        <v>146</v>
      </c>
      <c r="B48" t="s">
        <v>162</v>
      </c>
      <c r="C48" s="2">
        <v>44889</v>
      </c>
      <c r="D48" t="s">
        <v>205</v>
      </c>
      <c r="E48">
        <v>170</v>
      </c>
      <c r="F48">
        <v>6.35</v>
      </c>
      <c r="G48">
        <v>6.35</v>
      </c>
      <c r="H48">
        <v>4.1500000000000004</v>
      </c>
      <c r="I48">
        <v>4.3499999999999996</v>
      </c>
      <c r="J48">
        <v>4.5</v>
      </c>
      <c r="K48">
        <v>4.3499999999999996</v>
      </c>
      <c r="L48">
        <v>245</v>
      </c>
      <c r="M48">
        <v>150104000</v>
      </c>
      <c r="N48">
        <v>4329000</v>
      </c>
      <c r="O48">
        <v>626500</v>
      </c>
      <c r="P48">
        <v>297500</v>
      </c>
      <c r="Q48">
        <v>161.35</v>
      </c>
      <c r="R48">
        <f>E48-Q48</f>
        <v>8.6500000000000057</v>
      </c>
      <c r="S48" s="4">
        <f>R48/Q48</f>
        <v>5.3610164239231518E-2</v>
      </c>
      <c r="T48" s="4">
        <f>I48/Q48</f>
        <v>2.6960024790827392E-2</v>
      </c>
      <c r="U48" s="4">
        <f>T48+S48</f>
        <v>8.0570189030058914E-2</v>
      </c>
    </row>
    <row r="49" spans="1:21" x14ac:dyDescent="0.2">
      <c r="A49" s="1">
        <v>66</v>
      </c>
      <c r="B49" t="s">
        <v>82</v>
      </c>
      <c r="C49" s="2">
        <v>44889</v>
      </c>
      <c r="D49" t="s">
        <v>205</v>
      </c>
      <c r="E49">
        <v>39</v>
      </c>
      <c r="F49">
        <v>1.05</v>
      </c>
      <c r="G49">
        <v>1.1499999999999999</v>
      </c>
      <c r="H49">
        <v>0.75</v>
      </c>
      <c r="I49">
        <v>0.85</v>
      </c>
      <c r="J49">
        <v>0.85</v>
      </c>
      <c r="K49">
        <v>0.85</v>
      </c>
      <c r="L49">
        <v>238</v>
      </c>
      <c r="M49">
        <v>213878000</v>
      </c>
      <c r="N49">
        <v>5033000</v>
      </c>
      <c r="O49">
        <v>2497500</v>
      </c>
      <c r="P49">
        <v>-67500</v>
      </c>
      <c r="Q49">
        <v>36.9</v>
      </c>
      <c r="R49">
        <f>E49-Q49</f>
        <v>2.1000000000000014</v>
      </c>
      <c r="S49" s="4">
        <f>R49/Q49</f>
        <v>5.6910569105691096E-2</v>
      </c>
      <c r="T49" s="4">
        <f>I49/Q49</f>
        <v>2.3035230352303523E-2</v>
      </c>
      <c r="U49" s="4">
        <f>T49+S49</f>
        <v>7.9945799457994626E-2</v>
      </c>
    </row>
    <row r="50" spans="1:21" x14ac:dyDescent="0.2">
      <c r="A50" s="1">
        <v>29</v>
      </c>
      <c r="B50" t="s">
        <v>45</v>
      </c>
      <c r="C50" s="2">
        <v>44889</v>
      </c>
      <c r="D50" t="s">
        <v>205</v>
      </c>
      <c r="E50">
        <v>112</v>
      </c>
      <c r="F50">
        <v>3</v>
      </c>
      <c r="G50">
        <v>3</v>
      </c>
      <c r="H50">
        <v>1.5</v>
      </c>
      <c r="I50">
        <v>1.75</v>
      </c>
      <c r="J50">
        <v>1.75</v>
      </c>
      <c r="K50">
        <v>1.75</v>
      </c>
      <c r="L50">
        <v>222</v>
      </c>
      <c r="M50">
        <v>144101000</v>
      </c>
      <c r="N50">
        <v>2377000</v>
      </c>
      <c r="O50">
        <v>598500</v>
      </c>
      <c r="P50">
        <v>188100</v>
      </c>
      <c r="Q50">
        <v>105.35</v>
      </c>
      <c r="R50">
        <f>E50-Q50</f>
        <v>6.6500000000000057</v>
      </c>
      <c r="S50" s="4">
        <f>R50/Q50</f>
        <v>6.312292358803992E-2</v>
      </c>
      <c r="T50" s="4">
        <f>I50/Q50</f>
        <v>1.6611295681063124E-2</v>
      </c>
      <c r="U50" s="4">
        <f>T50+S50</f>
        <v>7.973421926910304E-2</v>
      </c>
    </row>
    <row r="51" spans="1:21" x14ac:dyDescent="0.2">
      <c r="A51" s="1">
        <v>80</v>
      </c>
      <c r="B51" t="s">
        <v>96</v>
      </c>
      <c r="C51" s="2">
        <v>44889</v>
      </c>
      <c r="D51" t="s">
        <v>205</v>
      </c>
      <c r="E51">
        <v>430</v>
      </c>
      <c r="F51">
        <v>11</v>
      </c>
      <c r="G51">
        <v>11</v>
      </c>
      <c r="H51">
        <v>5.85</v>
      </c>
      <c r="I51">
        <v>7.1</v>
      </c>
      <c r="J51">
        <v>6.85</v>
      </c>
      <c r="K51">
        <v>7.1</v>
      </c>
      <c r="L51">
        <v>803</v>
      </c>
      <c r="M51">
        <v>377391000</v>
      </c>
      <c r="N51">
        <v>6204000</v>
      </c>
      <c r="O51">
        <v>391300</v>
      </c>
      <c r="P51">
        <v>122550</v>
      </c>
      <c r="Q51">
        <v>404.95</v>
      </c>
      <c r="R51">
        <f>E51-Q51</f>
        <v>25.050000000000011</v>
      </c>
      <c r="S51" s="4">
        <f>R51/Q51</f>
        <v>6.1859488825780989E-2</v>
      </c>
      <c r="T51" s="4">
        <f>I51/Q51</f>
        <v>1.7533028768983824E-2</v>
      </c>
      <c r="U51" s="4">
        <f>T51+S51</f>
        <v>7.9392517594764817E-2</v>
      </c>
    </row>
    <row r="52" spans="1:21" hidden="1" x14ac:dyDescent="0.2">
      <c r="A52" s="1">
        <v>138</v>
      </c>
      <c r="B52" t="s">
        <v>154</v>
      </c>
      <c r="C52" s="2">
        <v>44889</v>
      </c>
      <c r="D52" t="s">
        <v>205</v>
      </c>
      <c r="E52">
        <v>210</v>
      </c>
      <c r="F52">
        <v>3</v>
      </c>
      <c r="G52">
        <v>6.6</v>
      </c>
      <c r="H52">
        <v>3</v>
      </c>
      <c r="I52">
        <v>5.35</v>
      </c>
      <c r="J52">
        <v>5.3</v>
      </c>
      <c r="K52">
        <v>5.35</v>
      </c>
      <c r="L52">
        <v>1619</v>
      </c>
      <c r="M52">
        <v>1046952000</v>
      </c>
      <c r="N52">
        <v>26982000</v>
      </c>
      <c r="O52">
        <v>675000</v>
      </c>
      <c r="P52">
        <v>228000</v>
      </c>
      <c r="Q52">
        <v>208.95</v>
      </c>
      <c r="R52">
        <f>E52-Q52</f>
        <v>1.0500000000000114</v>
      </c>
      <c r="S52" s="4">
        <f>R52/Q52</f>
        <v>5.0251256281407582E-3</v>
      </c>
      <c r="T52" s="4">
        <f>I52/Q52</f>
        <v>2.5604211533859774E-2</v>
      </c>
    </row>
    <row r="53" spans="1:21" x14ac:dyDescent="0.2">
      <c r="A53" s="1">
        <v>181</v>
      </c>
      <c r="B53" t="s">
        <v>197</v>
      </c>
      <c r="C53" s="2">
        <v>44889</v>
      </c>
      <c r="D53" t="s">
        <v>205</v>
      </c>
      <c r="E53">
        <v>300</v>
      </c>
      <c r="F53">
        <v>9.6999999999999993</v>
      </c>
      <c r="G53">
        <v>9.8000000000000007</v>
      </c>
      <c r="H53">
        <v>6.45</v>
      </c>
      <c r="I53">
        <v>7.4</v>
      </c>
      <c r="J53">
        <v>7.15</v>
      </c>
      <c r="K53">
        <v>7.4</v>
      </c>
      <c r="L53">
        <v>2448</v>
      </c>
      <c r="M53">
        <v>1166146000</v>
      </c>
      <c r="N53">
        <v>27826000</v>
      </c>
      <c r="O53">
        <v>2675300</v>
      </c>
      <c r="P53">
        <v>660300</v>
      </c>
      <c r="Q53">
        <v>284.85000000000002</v>
      </c>
      <c r="R53">
        <f>E53-Q53</f>
        <v>15.149999999999977</v>
      </c>
      <c r="S53" s="4">
        <f>R53/Q53</f>
        <v>5.3185887309109975E-2</v>
      </c>
      <c r="T53" s="4">
        <f>I53/Q53</f>
        <v>2.5978585220291381E-2</v>
      </c>
      <c r="U53" s="4">
        <f>T53+S53</f>
        <v>7.9164472529401356E-2</v>
      </c>
    </row>
    <row r="54" spans="1:21" x14ac:dyDescent="0.2">
      <c r="A54" s="1">
        <v>168</v>
      </c>
      <c r="B54" t="s">
        <v>184</v>
      </c>
      <c r="C54" s="2">
        <v>44889</v>
      </c>
      <c r="D54" t="s">
        <v>205</v>
      </c>
      <c r="E54">
        <v>1120</v>
      </c>
      <c r="F54">
        <v>20.9</v>
      </c>
      <c r="G54">
        <v>20.9</v>
      </c>
      <c r="H54">
        <v>11</v>
      </c>
      <c r="I54">
        <v>11.9</v>
      </c>
      <c r="J54">
        <v>11.1</v>
      </c>
      <c r="K54">
        <v>11.9</v>
      </c>
      <c r="L54">
        <v>741</v>
      </c>
      <c r="M54">
        <v>504493000</v>
      </c>
      <c r="N54">
        <v>6541000</v>
      </c>
      <c r="O54">
        <v>144600</v>
      </c>
      <c r="P54">
        <v>16800</v>
      </c>
      <c r="Q54">
        <v>1048.95</v>
      </c>
      <c r="R54">
        <f>E54-Q54</f>
        <v>71.049999999999955</v>
      </c>
      <c r="S54" s="4">
        <f>R54/Q54</f>
        <v>6.7734401067734359E-2</v>
      </c>
      <c r="T54" s="4">
        <f>I54/Q54</f>
        <v>1.1344678011344677E-2</v>
      </c>
      <c r="U54" s="4">
        <f>T54+S54</f>
        <v>7.9079079079079032E-2</v>
      </c>
    </row>
    <row r="55" spans="1:21" x14ac:dyDescent="0.2">
      <c r="A55" s="1">
        <v>71</v>
      </c>
      <c r="B55" t="s">
        <v>87</v>
      </c>
      <c r="C55" s="2">
        <v>44889</v>
      </c>
      <c r="D55" t="s">
        <v>205</v>
      </c>
      <c r="E55">
        <v>740</v>
      </c>
      <c r="F55">
        <v>25.95</v>
      </c>
      <c r="G55">
        <v>26</v>
      </c>
      <c r="H55">
        <v>15.4</v>
      </c>
      <c r="I55">
        <v>16.100000000000001</v>
      </c>
      <c r="J55">
        <v>15.65</v>
      </c>
      <c r="K55">
        <v>16.100000000000001</v>
      </c>
      <c r="L55">
        <v>679</v>
      </c>
      <c r="M55">
        <v>669138000</v>
      </c>
      <c r="N55">
        <v>15940000</v>
      </c>
      <c r="O55">
        <v>341900</v>
      </c>
      <c r="P55">
        <v>88400</v>
      </c>
      <c r="Q55">
        <v>700.85</v>
      </c>
      <c r="R55">
        <f>E55-Q55</f>
        <v>39.149999999999977</v>
      </c>
      <c r="S55" s="4">
        <f>R55/Q55</f>
        <v>5.5860740529357175E-2</v>
      </c>
      <c r="T55" s="4">
        <f>I55/Q55</f>
        <v>2.2972105300706286E-2</v>
      </c>
      <c r="U55" s="4">
        <f>T55+S55</f>
        <v>7.8832845830063461E-2</v>
      </c>
    </row>
    <row r="56" spans="1:21" hidden="1" x14ac:dyDescent="0.2">
      <c r="A56" s="1">
        <v>149</v>
      </c>
      <c r="B56" t="s">
        <v>165</v>
      </c>
      <c r="C56" s="2">
        <v>44889</v>
      </c>
      <c r="D56" t="s">
        <v>205</v>
      </c>
      <c r="E56">
        <v>2540</v>
      </c>
      <c r="F56">
        <v>38.450000000000003</v>
      </c>
      <c r="G56">
        <v>67.5</v>
      </c>
      <c r="H56">
        <v>36.75</v>
      </c>
      <c r="I56">
        <v>63.6</v>
      </c>
      <c r="J56">
        <v>63.75</v>
      </c>
      <c r="K56">
        <v>63.6</v>
      </c>
      <c r="L56">
        <v>15927</v>
      </c>
      <c r="M56">
        <v>10338586000</v>
      </c>
      <c r="N56">
        <v>224941000</v>
      </c>
      <c r="O56">
        <v>532750</v>
      </c>
      <c r="P56">
        <v>284750</v>
      </c>
      <c r="Q56">
        <v>2526.15</v>
      </c>
      <c r="R56">
        <f>E56-Q56</f>
        <v>13.849999999999909</v>
      </c>
      <c r="S56" s="4">
        <f>R56/Q56</f>
        <v>5.4826514656690648E-3</v>
      </c>
      <c r="T56" s="4">
        <f>I56/Q56</f>
        <v>2.5176652217801791E-2</v>
      </c>
    </row>
    <row r="57" spans="1:21" x14ac:dyDescent="0.2">
      <c r="A57" s="1">
        <v>114</v>
      </c>
      <c r="B57" t="s">
        <v>130</v>
      </c>
      <c r="C57" s="2">
        <v>44889</v>
      </c>
      <c r="D57" t="s">
        <v>205</v>
      </c>
      <c r="E57">
        <v>470</v>
      </c>
      <c r="F57">
        <v>16.75</v>
      </c>
      <c r="G57">
        <v>16.75</v>
      </c>
      <c r="H57">
        <v>8.9499999999999993</v>
      </c>
      <c r="I57">
        <v>9.6</v>
      </c>
      <c r="J57">
        <v>9.9499999999999993</v>
      </c>
      <c r="K57">
        <v>9.6</v>
      </c>
      <c r="L57">
        <v>308</v>
      </c>
      <c r="M57">
        <v>133319000</v>
      </c>
      <c r="N57">
        <v>3035000</v>
      </c>
      <c r="O57">
        <v>85500</v>
      </c>
      <c r="P57">
        <v>45000</v>
      </c>
      <c r="Q57">
        <v>444.65</v>
      </c>
      <c r="R57">
        <f>E57-Q57</f>
        <v>25.350000000000023</v>
      </c>
      <c r="S57" s="4">
        <f>R57/Q57</f>
        <v>5.7011132351287581E-2</v>
      </c>
      <c r="T57" s="4">
        <f>I57/Q57</f>
        <v>2.1590014618239065E-2</v>
      </c>
      <c r="U57" s="4">
        <f>T57+S57</f>
        <v>7.860114696952665E-2</v>
      </c>
    </row>
    <row r="58" spans="1:21" x14ac:dyDescent="0.2">
      <c r="A58" s="1">
        <v>105</v>
      </c>
      <c r="B58" t="s">
        <v>121</v>
      </c>
      <c r="C58" s="2">
        <v>44889</v>
      </c>
      <c r="D58" t="s">
        <v>205</v>
      </c>
      <c r="E58">
        <v>480</v>
      </c>
      <c r="F58">
        <v>15</v>
      </c>
      <c r="G58">
        <v>15.4</v>
      </c>
      <c r="H58">
        <v>8.3000000000000007</v>
      </c>
      <c r="I58">
        <v>9.4</v>
      </c>
      <c r="J58">
        <v>9.5</v>
      </c>
      <c r="K58">
        <v>9.4</v>
      </c>
      <c r="L58">
        <v>1058</v>
      </c>
      <c r="M58">
        <v>648178000</v>
      </c>
      <c r="N58">
        <v>13378000</v>
      </c>
      <c r="O58">
        <v>421250</v>
      </c>
      <c r="P58">
        <v>186250</v>
      </c>
      <c r="Q58">
        <v>453.9</v>
      </c>
      <c r="R58">
        <f>E58-Q58</f>
        <v>26.100000000000023</v>
      </c>
      <c r="S58" s="4">
        <f>R58/Q58</f>
        <v>5.7501652346331845E-2</v>
      </c>
      <c r="T58" s="4">
        <f>I58/Q58</f>
        <v>2.0709407358448999E-2</v>
      </c>
      <c r="U58" s="4">
        <f>T58+S58</f>
        <v>7.8211059704780844E-2</v>
      </c>
    </row>
    <row r="59" spans="1:21" x14ac:dyDescent="0.2">
      <c r="A59" s="1">
        <v>6</v>
      </c>
      <c r="B59" t="s">
        <v>22</v>
      </c>
      <c r="C59" s="2">
        <v>44889</v>
      </c>
      <c r="D59" t="s">
        <v>205</v>
      </c>
      <c r="E59">
        <v>122.5</v>
      </c>
      <c r="F59">
        <v>3.35</v>
      </c>
      <c r="G59">
        <v>3.75</v>
      </c>
      <c r="H59">
        <v>2.6</v>
      </c>
      <c r="I59">
        <v>2.8</v>
      </c>
      <c r="J59">
        <v>2.8</v>
      </c>
      <c r="K59">
        <v>3.45</v>
      </c>
      <c r="L59">
        <v>39</v>
      </c>
      <c r="M59">
        <v>26477000</v>
      </c>
      <c r="N59">
        <v>679000</v>
      </c>
      <c r="O59">
        <v>156600</v>
      </c>
      <c r="P59">
        <v>81000</v>
      </c>
      <c r="Q59">
        <v>116.25</v>
      </c>
      <c r="R59">
        <f>E59-Q59</f>
        <v>6.25</v>
      </c>
      <c r="S59" s="4">
        <f>R59/Q59</f>
        <v>5.3763440860215055E-2</v>
      </c>
      <c r="T59" s="4">
        <f>I59/Q59</f>
        <v>2.4086021505376344E-2</v>
      </c>
      <c r="U59" s="4">
        <f>T59+S59</f>
        <v>7.7849462365591399E-2</v>
      </c>
    </row>
    <row r="60" spans="1:21" x14ac:dyDescent="0.2">
      <c r="A60" s="1">
        <v>159</v>
      </c>
      <c r="B60" t="s">
        <v>175</v>
      </c>
      <c r="C60" s="2">
        <v>44889</v>
      </c>
      <c r="D60" t="s">
        <v>205</v>
      </c>
      <c r="E60">
        <v>550</v>
      </c>
      <c r="F60">
        <v>10.95</v>
      </c>
      <c r="G60">
        <v>11.4</v>
      </c>
      <c r="H60">
        <v>7.6</v>
      </c>
      <c r="I60">
        <v>7.8</v>
      </c>
      <c r="J60">
        <v>7.7</v>
      </c>
      <c r="K60">
        <v>7.8</v>
      </c>
      <c r="L60">
        <v>137</v>
      </c>
      <c r="M60">
        <v>114817000</v>
      </c>
      <c r="N60">
        <v>1792000</v>
      </c>
      <c r="O60">
        <v>243000</v>
      </c>
      <c r="P60">
        <v>66000</v>
      </c>
      <c r="Q60">
        <v>517.95000000000005</v>
      </c>
      <c r="R60">
        <f>E60-Q60</f>
        <v>32.049999999999955</v>
      </c>
      <c r="S60" s="4">
        <f>R60/Q60</f>
        <v>6.1878559706535288E-2</v>
      </c>
      <c r="T60" s="4">
        <f>I60/Q60</f>
        <v>1.5059368664929046E-2</v>
      </c>
      <c r="U60" s="4">
        <f>T60+S60</f>
        <v>7.6937928371464334E-2</v>
      </c>
    </row>
    <row r="61" spans="1:21" x14ac:dyDescent="0.2">
      <c r="A61" s="1">
        <v>147</v>
      </c>
      <c r="B61" t="s">
        <v>163</v>
      </c>
      <c r="C61" s="2">
        <v>44889</v>
      </c>
      <c r="D61" t="s">
        <v>205</v>
      </c>
      <c r="E61">
        <v>142.5</v>
      </c>
      <c r="F61">
        <v>5.6</v>
      </c>
      <c r="G61">
        <v>8.1</v>
      </c>
      <c r="H61">
        <v>3.55</v>
      </c>
      <c r="I61">
        <v>5.55</v>
      </c>
      <c r="J61">
        <v>5.0999999999999996</v>
      </c>
      <c r="K61">
        <v>5.55</v>
      </c>
      <c r="L61">
        <v>671</v>
      </c>
      <c r="M61">
        <v>498064000.00000012</v>
      </c>
      <c r="N61">
        <v>19976000</v>
      </c>
      <c r="O61">
        <v>360000</v>
      </c>
      <c r="P61">
        <v>275000</v>
      </c>
      <c r="Q61">
        <v>137.5</v>
      </c>
      <c r="R61">
        <f>E61-Q61</f>
        <v>5</v>
      </c>
      <c r="S61" s="4">
        <f>R61/Q61</f>
        <v>3.6363636363636362E-2</v>
      </c>
      <c r="T61" s="4">
        <f>I61/Q61</f>
        <v>4.0363636363636365E-2</v>
      </c>
      <c r="U61" s="4">
        <f>T61+S61</f>
        <v>7.6727272727272727E-2</v>
      </c>
    </row>
    <row r="62" spans="1:21" x14ac:dyDescent="0.2">
      <c r="A62" s="1">
        <v>10</v>
      </c>
      <c r="B62" t="s">
        <v>26</v>
      </c>
      <c r="C62" s="2">
        <v>44889</v>
      </c>
      <c r="D62" t="s">
        <v>205</v>
      </c>
      <c r="E62">
        <v>550</v>
      </c>
      <c r="F62">
        <v>14.45</v>
      </c>
      <c r="G62">
        <v>15</v>
      </c>
      <c r="H62">
        <v>8.9</v>
      </c>
      <c r="I62">
        <v>9.8000000000000007</v>
      </c>
      <c r="J62">
        <v>9.9499999999999993</v>
      </c>
      <c r="K62">
        <v>9.8000000000000007</v>
      </c>
      <c r="L62">
        <v>1580</v>
      </c>
      <c r="M62">
        <v>1595984000</v>
      </c>
      <c r="N62">
        <v>31784000</v>
      </c>
      <c r="O62">
        <v>1571400</v>
      </c>
      <c r="P62">
        <v>320400</v>
      </c>
      <c r="Q62">
        <v>520.1</v>
      </c>
      <c r="R62">
        <f>E62-Q62</f>
        <v>29.899999999999977</v>
      </c>
      <c r="S62" s="4">
        <f>R62/Q62</f>
        <v>5.7488944433762693E-2</v>
      </c>
      <c r="T62" s="4">
        <f>I62/Q62</f>
        <v>1.8842530282637954E-2</v>
      </c>
      <c r="U62" s="4">
        <f>T62+S62</f>
        <v>7.6331474716400644E-2</v>
      </c>
    </row>
    <row r="63" spans="1:21" x14ac:dyDescent="0.2">
      <c r="A63" s="1">
        <v>156</v>
      </c>
      <c r="B63" t="s">
        <v>172</v>
      </c>
      <c r="C63" s="2">
        <v>44889</v>
      </c>
      <c r="D63" t="s">
        <v>205</v>
      </c>
      <c r="E63">
        <v>605</v>
      </c>
      <c r="F63">
        <v>12.75</v>
      </c>
      <c r="G63">
        <v>13.65</v>
      </c>
      <c r="H63">
        <v>7.85</v>
      </c>
      <c r="I63">
        <v>8.4499999999999993</v>
      </c>
      <c r="J63">
        <v>8.6</v>
      </c>
      <c r="K63">
        <v>8.4499999999999993</v>
      </c>
      <c r="L63">
        <v>560</v>
      </c>
      <c r="M63">
        <v>516293000</v>
      </c>
      <c r="N63">
        <v>8093000.0000000009</v>
      </c>
      <c r="O63">
        <v>181500</v>
      </c>
      <c r="P63">
        <v>109500</v>
      </c>
      <c r="Q63">
        <v>570.75</v>
      </c>
      <c r="R63">
        <f>E63-Q63</f>
        <v>34.25</v>
      </c>
      <c r="S63" s="4">
        <f>R63/Q63</f>
        <v>6.0008760402978534E-2</v>
      </c>
      <c r="T63" s="4">
        <f>I63/Q63</f>
        <v>1.480508103372755E-2</v>
      </c>
      <c r="U63" s="4">
        <f>T63+S63</f>
        <v>7.481384143670608E-2</v>
      </c>
    </row>
    <row r="64" spans="1:21" x14ac:dyDescent="0.2">
      <c r="A64" s="1">
        <v>123</v>
      </c>
      <c r="B64" t="s">
        <v>139</v>
      </c>
      <c r="C64" s="2">
        <v>44889</v>
      </c>
      <c r="D64" t="s">
        <v>205</v>
      </c>
      <c r="E64">
        <v>1720</v>
      </c>
      <c r="F64">
        <v>0</v>
      </c>
      <c r="G64">
        <v>0</v>
      </c>
      <c r="H64">
        <v>0</v>
      </c>
      <c r="I64">
        <v>35</v>
      </c>
      <c r="J64">
        <v>35</v>
      </c>
      <c r="K64">
        <v>55.25</v>
      </c>
      <c r="L64">
        <v>0</v>
      </c>
      <c r="M64">
        <v>0</v>
      </c>
      <c r="N64">
        <v>0</v>
      </c>
      <c r="O64">
        <v>600</v>
      </c>
      <c r="P64">
        <v>0</v>
      </c>
      <c r="Q64">
        <v>1634.5</v>
      </c>
      <c r="R64">
        <f>E64-Q64</f>
        <v>85.5</v>
      </c>
      <c r="S64" s="4">
        <f>R64/Q64</f>
        <v>5.2309574793514835E-2</v>
      </c>
      <c r="T64" s="4">
        <f>I64/Q64</f>
        <v>2.1413276231263382E-2</v>
      </c>
      <c r="U64" s="4">
        <f>T64+S64</f>
        <v>7.3722851024778213E-2</v>
      </c>
    </row>
    <row r="65" spans="1:21" x14ac:dyDescent="0.2">
      <c r="A65" s="1">
        <v>33</v>
      </c>
      <c r="B65" t="s">
        <v>49</v>
      </c>
      <c r="C65" s="2">
        <v>44889</v>
      </c>
      <c r="D65" t="s">
        <v>205</v>
      </c>
      <c r="E65">
        <v>76</v>
      </c>
      <c r="F65">
        <v>2.5</v>
      </c>
      <c r="G65">
        <v>3.6</v>
      </c>
      <c r="H65">
        <v>2.15</v>
      </c>
      <c r="I65">
        <v>2.8</v>
      </c>
      <c r="J65">
        <v>2.65</v>
      </c>
      <c r="K65">
        <v>2.8</v>
      </c>
      <c r="L65">
        <v>310</v>
      </c>
      <c r="M65">
        <v>257055000</v>
      </c>
      <c r="N65">
        <v>9675000</v>
      </c>
      <c r="O65">
        <v>1123500</v>
      </c>
      <c r="P65">
        <v>703500</v>
      </c>
      <c r="Q65">
        <v>73.45</v>
      </c>
      <c r="R65">
        <f>E65-Q65</f>
        <v>2.5499999999999972</v>
      </c>
      <c r="S65" s="4">
        <f>R65/Q65</f>
        <v>3.4717494894486008E-2</v>
      </c>
      <c r="T65" s="4">
        <f>I65/Q65</f>
        <v>3.8121170864533691E-2</v>
      </c>
      <c r="U65" s="4">
        <f>T65+S65</f>
        <v>7.2838665759019705E-2</v>
      </c>
    </row>
    <row r="66" spans="1:21" x14ac:dyDescent="0.2">
      <c r="A66" s="1">
        <v>61</v>
      </c>
      <c r="B66" t="s">
        <v>77</v>
      </c>
      <c r="C66" s="2">
        <v>44889</v>
      </c>
      <c r="D66" t="s">
        <v>205</v>
      </c>
      <c r="E66">
        <v>2100</v>
      </c>
      <c r="F66">
        <v>49.5</v>
      </c>
      <c r="G66">
        <v>49.8</v>
      </c>
      <c r="H66">
        <v>36.1</v>
      </c>
      <c r="I66">
        <v>39.75</v>
      </c>
      <c r="J66">
        <v>39.65</v>
      </c>
      <c r="K66">
        <v>39.75</v>
      </c>
      <c r="L66">
        <v>795</v>
      </c>
      <c r="M66">
        <v>468154000</v>
      </c>
      <c r="N66">
        <v>9041000</v>
      </c>
      <c r="O66">
        <v>95975</v>
      </c>
      <c r="P66">
        <v>17325</v>
      </c>
      <c r="Q66">
        <v>1996.2</v>
      </c>
      <c r="R66">
        <f>E66-Q66</f>
        <v>103.79999999999995</v>
      </c>
      <c r="S66" s="4">
        <f>R66/Q66</f>
        <v>5.1998797715659732E-2</v>
      </c>
      <c r="T66" s="4">
        <f>I66/Q66</f>
        <v>1.9912834385332132E-2</v>
      </c>
      <c r="U66" s="4">
        <f>T66+S66</f>
        <v>7.1911632100991857E-2</v>
      </c>
    </row>
    <row r="67" spans="1:21" x14ac:dyDescent="0.2">
      <c r="A67" s="1">
        <v>110</v>
      </c>
      <c r="B67" t="s">
        <v>126</v>
      </c>
      <c r="C67" s="2">
        <v>44889</v>
      </c>
      <c r="D67" t="s">
        <v>205</v>
      </c>
      <c r="E67">
        <v>84</v>
      </c>
      <c r="F67">
        <v>2.4</v>
      </c>
      <c r="G67">
        <v>2.5499999999999998</v>
      </c>
      <c r="H67">
        <v>1.65</v>
      </c>
      <c r="I67">
        <v>1.9</v>
      </c>
      <c r="J67">
        <v>1.85</v>
      </c>
      <c r="K67">
        <v>1.9</v>
      </c>
      <c r="L67">
        <v>46</v>
      </c>
      <c r="M67">
        <v>35299000</v>
      </c>
      <c r="N67">
        <v>817000</v>
      </c>
      <c r="O67">
        <v>249872</v>
      </c>
      <c r="P67">
        <v>35696</v>
      </c>
      <c r="Q67">
        <v>80.150000000000006</v>
      </c>
      <c r="R67">
        <f>E67-Q67</f>
        <v>3.8499999999999943</v>
      </c>
      <c r="S67" s="4">
        <f>R67/Q67</f>
        <v>4.8034934497816519E-2</v>
      </c>
      <c r="T67" s="4">
        <f>I67/Q67</f>
        <v>2.3705552089831564E-2</v>
      </c>
      <c r="U67" s="4">
        <f>T67+S67</f>
        <v>7.1740486587648089E-2</v>
      </c>
    </row>
    <row r="68" spans="1:21" x14ac:dyDescent="0.2">
      <c r="A68" s="1">
        <v>101</v>
      </c>
      <c r="B68" t="s">
        <v>117</v>
      </c>
      <c r="C68" s="2">
        <v>44889</v>
      </c>
      <c r="D68" t="s">
        <v>205</v>
      </c>
      <c r="E68">
        <v>520</v>
      </c>
      <c r="F68">
        <v>19.2</v>
      </c>
      <c r="G68">
        <v>19.600000000000001</v>
      </c>
      <c r="H68">
        <v>15.5</v>
      </c>
      <c r="I68">
        <v>16.350000000000001</v>
      </c>
      <c r="J68">
        <v>15.8</v>
      </c>
      <c r="K68">
        <v>16.350000000000001</v>
      </c>
      <c r="L68">
        <v>107</v>
      </c>
      <c r="M68">
        <v>43141000</v>
      </c>
      <c r="N68">
        <v>1411000</v>
      </c>
      <c r="O68">
        <v>45000</v>
      </c>
      <c r="P68">
        <v>24750</v>
      </c>
      <c r="Q68">
        <v>500.6</v>
      </c>
      <c r="R68">
        <f>E68-Q68</f>
        <v>19.399999999999977</v>
      </c>
      <c r="S68" s="4">
        <f>R68/Q68</f>
        <v>3.8753495805033913E-2</v>
      </c>
      <c r="T68" s="4">
        <f>I68/Q68</f>
        <v>3.2660807031562128E-2</v>
      </c>
      <c r="U68" s="4">
        <f>T68+S68</f>
        <v>7.1414302836596041E-2</v>
      </c>
    </row>
    <row r="69" spans="1:21" x14ac:dyDescent="0.2">
      <c r="A69" s="1">
        <v>125</v>
      </c>
      <c r="B69" t="s">
        <v>141</v>
      </c>
      <c r="C69" s="2">
        <v>44889</v>
      </c>
      <c r="D69" t="s">
        <v>205</v>
      </c>
      <c r="E69">
        <v>2050</v>
      </c>
      <c r="F69">
        <v>48.05</v>
      </c>
      <c r="G69">
        <v>48.05</v>
      </c>
      <c r="H69">
        <v>34.75</v>
      </c>
      <c r="I69">
        <v>36.85</v>
      </c>
      <c r="J69">
        <v>37.6</v>
      </c>
      <c r="K69">
        <v>36.85</v>
      </c>
      <c r="L69">
        <v>392</v>
      </c>
      <c r="M69">
        <v>143339000</v>
      </c>
      <c r="N69">
        <v>2709000</v>
      </c>
      <c r="O69">
        <v>60200</v>
      </c>
      <c r="P69">
        <v>12425</v>
      </c>
      <c r="Q69">
        <v>1947.85</v>
      </c>
      <c r="R69">
        <f>E69-Q69</f>
        <v>102.15000000000009</v>
      </c>
      <c r="S69" s="4">
        <f>R69/Q69</f>
        <v>5.2442436532587261E-2</v>
      </c>
      <c r="T69" s="4">
        <f>I69/Q69</f>
        <v>1.8918294529866264E-2</v>
      </c>
      <c r="U69" s="4">
        <f>T69+S69</f>
        <v>7.1360731062453525E-2</v>
      </c>
    </row>
    <row r="70" spans="1:21" x14ac:dyDescent="0.2">
      <c r="A70" s="1">
        <v>39</v>
      </c>
      <c r="B70" t="s">
        <v>55</v>
      </c>
      <c r="C70" s="2">
        <v>44889</v>
      </c>
      <c r="D70" t="s">
        <v>205</v>
      </c>
      <c r="E70">
        <v>300</v>
      </c>
      <c r="F70">
        <v>9.1</v>
      </c>
      <c r="G70">
        <v>11.1</v>
      </c>
      <c r="H70">
        <v>7.45</v>
      </c>
      <c r="I70">
        <v>8.1999999999999993</v>
      </c>
      <c r="J70">
        <v>8</v>
      </c>
      <c r="K70">
        <v>8.1999999999999993</v>
      </c>
      <c r="L70">
        <v>4187</v>
      </c>
      <c r="M70">
        <v>3496831000</v>
      </c>
      <c r="N70">
        <v>105361000</v>
      </c>
      <c r="O70">
        <v>3180600</v>
      </c>
      <c r="P70">
        <v>486000</v>
      </c>
      <c r="Q70">
        <v>287.85000000000002</v>
      </c>
      <c r="R70">
        <f>E70-Q70</f>
        <v>12.149999999999977</v>
      </c>
      <c r="S70" s="4">
        <f>R70/Q70</f>
        <v>4.2209484106305283E-2</v>
      </c>
      <c r="T70" s="4">
        <f>I70/Q70</f>
        <v>2.8487059232239008E-2</v>
      </c>
      <c r="U70" s="4">
        <f>T70+S70</f>
        <v>7.069654333854429E-2</v>
      </c>
    </row>
    <row r="71" spans="1:21" hidden="1" x14ac:dyDescent="0.2">
      <c r="A71" s="1">
        <v>126</v>
      </c>
      <c r="B71" t="s">
        <v>142</v>
      </c>
      <c r="C71" s="2">
        <v>44889</v>
      </c>
      <c r="D71" t="s">
        <v>205</v>
      </c>
      <c r="E71">
        <v>91000</v>
      </c>
      <c r="F71">
        <v>2000</v>
      </c>
      <c r="G71">
        <v>2050</v>
      </c>
      <c r="H71">
        <v>2000</v>
      </c>
      <c r="I71">
        <v>2050</v>
      </c>
      <c r="J71">
        <v>2050</v>
      </c>
      <c r="K71">
        <v>2642.9</v>
      </c>
      <c r="L71">
        <v>2</v>
      </c>
      <c r="M71">
        <v>1861000</v>
      </c>
      <c r="N71">
        <v>41000</v>
      </c>
      <c r="O71">
        <v>20</v>
      </c>
      <c r="P71">
        <v>20</v>
      </c>
      <c r="Q71">
        <v>89368.3</v>
      </c>
      <c r="R71">
        <f>E71-Q71</f>
        <v>1631.6999999999971</v>
      </c>
      <c r="S71" s="4">
        <f>R71/Q71</f>
        <v>1.8258151939781746E-2</v>
      </c>
      <c r="T71" s="4">
        <f>I71/Q71</f>
        <v>2.2938782543698379E-2</v>
      </c>
    </row>
    <row r="72" spans="1:21" x14ac:dyDescent="0.2">
      <c r="A72" s="1">
        <v>58</v>
      </c>
      <c r="B72" t="s">
        <v>74</v>
      </c>
      <c r="C72" s="2">
        <v>44889</v>
      </c>
      <c r="D72" t="s">
        <v>205</v>
      </c>
      <c r="E72">
        <v>2700</v>
      </c>
      <c r="F72">
        <v>39.950000000000003</v>
      </c>
      <c r="G72">
        <v>54</v>
      </c>
      <c r="H72">
        <v>34</v>
      </c>
      <c r="I72">
        <v>41.55</v>
      </c>
      <c r="J72">
        <v>41</v>
      </c>
      <c r="K72">
        <v>41.55</v>
      </c>
      <c r="L72">
        <v>251</v>
      </c>
      <c r="M72">
        <v>172176000</v>
      </c>
      <c r="N72">
        <v>2751000</v>
      </c>
      <c r="O72">
        <v>38000</v>
      </c>
      <c r="P72">
        <v>-4500</v>
      </c>
      <c r="Q72">
        <v>2561.3000000000002</v>
      </c>
      <c r="R72">
        <f>E72-Q72</f>
        <v>138.69999999999982</v>
      </c>
      <c r="S72" s="4">
        <f>R72/Q72</f>
        <v>5.4152188341857574E-2</v>
      </c>
      <c r="T72" s="4">
        <f>I72/Q72</f>
        <v>1.6222230898371919E-2</v>
      </c>
      <c r="U72" s="4">
        <f>T72+S72</f>
        <v>7.0374419240229497E-2</v>
      </c>
    </row>
    <row r="73" spans="1:21" x14ac:dyDescent="0.2">
      <c r="A73" s="1">
        <v>40</v>
      </c>
      <c r="B73" t="s">
        <v>56</v>
      </c>
      <c r="C73" s="2">
        <v>44889</v>
      </c>
      <c r="D73" t="s">
        <v>205</v>
      </c>
      <c r="E73">
        <v>330</v>
      </c>
      <c r="F73">
        <v>13</v>
      </c>
      <c r="G73">
        <v>13</v>
      </c>
      <c r="H73">
        <v>8.15</v>
      </c>
      <c r="I73">
        <v>8.8000000000000007</v>
      </c>
      <c r="J73">
        <v>8.6999999999999993</v>
      </c>
      <c r="K73">
        <v>8.8000000000000007</v>
      </c>
      <c r="L73">
        <v>496</v>
      </c>
      <c r="M73">
        <v>253172000</v>
      </c>
      <c r="N73">
        <v>7652000</v>
      </c>
      <c r="O73">
        <v>448500</v>
      </c>
      <c r="P73">
        <v>153000</v>
      </c>
      <c r="Q73">
        <v>316.55</v>
      </c>
      <c r="R73">
        <f>E73-Q73</f>
        <v>13.449999999999989</v>
      </c>
      <c r="S73" s="4">
        <f>R73/Q73</f>
        <v>4.2489338177223147E-2</v>
      </c>
      <c r="T73" s="4">
        <f>I73/Q73</f>
        <v>2.7799715684725952E-2</v>
      </c>
      <c r="U73" s="4">
        <f>T73+S73</f>
        <v>7.02890538619491E-2</v>
      </c>
    </row>
    <row r="74" spans="1:21" hidden="1" x14ac:dyDescent="0.2">
      <c r="A74" s="1">
        <v>8</v>
      </c>
      <c r="B74" t="s">
        <v>24</v>
      </c>
      <c r="C74" s="2">
        <v>44889</v>
      </c>
      <c r="D74" t="s">
        <v>205</v>
      </c>
      <c r="E74">
        <v>3250</v>
      </c>
      <c r="F74">
        <v>0</v>
      </c>
      <c r="G74">
        <v>0</v>
      </c>
      <c r="H74">
        <v>0</v>
      </c>
      <c r="I74">
        <v>70.75</v>
      </c>
      <c r="J74">
        <v>0</v>
      </c>
      <c r="K74">
        <v>46.3</v>
      </c>
      <c r="L74">
        <v>0</v>
      </c>
      <c r="M74">
        <v>0</v>
      </c>
      <c r="N74">
        <v>0</v>
      </c>
      <c r="O74">
        <v>0</v>
      </c>
      <c r="P74">
        <v>0</v>
      </c>
      <c r="Q74">
        <v>3112.7</v>
      </c>
      <c r="R74">
        <f>E74-Q74</f>
        <v>137.30000000000018</v>
      </c>
      <c r="S74" s="4">
        <f>R74/Q74</f>
        <v>4.4109615446397077E-2</v>
      </c>
      <c r="T74" s="4">
        <f>I74/Q74</f>
        <v>2.2729463167025413E-2</v>
      </c>
    </row>
    <row r="75" spans="1:21" x14ac:dyDescent="0.2">
      <c r="A75" s="1">
        <v>186</v>
      </c>
      <c r="B75" t="s">
        <v>202</v>
      </c>
      <c r="C75" s="2">
        <v>44889</v>
      </c>
      <c r="D75" t="s">
        <v>205</v>
      </c>
      <c r="E75">
        <v>275</v>
      </c>
      <c r="F75">
        <v>8</v>
      </c>
      <c r="G75">
        <v>8.3000000000000007</v>
      </c>
      <c r="H75">
        <v>5.9</v>
      </c>
      <c r="I75">
        <v>6.45</v>
      </c>
      <c r="J75">
        <v>6.4</v>
      </c>
      <c r="K75">
        <v>6.45</v>
      </c>
      <c r="L75">
        <v>220</v>
      </c>
      <c r="M75">
        <v>186050000</v>
      </c>
      <c r="N75">
        <v>4550000</v>
      </c>
      <c r="O75">
        <v>327000</v>
      </c>
      <c r="P75">
        <v>156000</v>
      </c>
      <c r="Q75">
        <v>263.05</v>
      </c>
      <c r="R75">
        <f>E75-Q75</f>
        <v>11.949999999999989</v>
      </c>
      <c r="S75" s="4">
        <f>R75/Q75</f>
        <v>4.5428625736551938E-2</v>
      </c>
      <c r="T75" s="4">
        <f>I75/Q75</f>
        <v>2.4520053221820947E-2</v>
      </c>
      <c r="U75" s="4">
        <f>T75+S75</f>
        <v>6.9948678958372881E-2</v>
      </c>
    </row>
    <row r="76" spans="1:21" x14ac:dyDescent="0.2">
      <c r="A76" s="1">
        <v>93</v>
      </c>
      <c r="B76" t="s">
        <v>109</v>
      </c>
      <c r="C76" s="2">
        <v>44889</v>
      </c>
      <c r="D76" t="s">
        <v>205</v>
      </c>
      <c r="E76">
        <v>145</v>
      </c>
      <c r="F76">
        <v>3.75</v>
      </c>
      <c r="G76">
        <v>3.75</v>
      </c>
      <c r="H76">
        <v>2.75</v>
      </c>
      <c r="I76">
        <v>3</v>
      </c>
      <c r="J76">
        <v>2.95</v>
      </c>
      <c r="K76">
        <v>3</v>
      </c>
      <c r="L76">
        <v>432</v>
      </c>
      <c r="M76">
        <v>240151000</v>
      </c>
      <c r="N76">
        <v>5251000</v>
      </c>
      <c r="O76">
        <v>1912500</v>
      </c>
      <c r="P76">
        <v>56250</v>
      </c>
      <c r="Q76">
        <v>138.35</v>
      </c>
      <c r="R76">
        <f>E76-Q76</f>
        <v>6.6500000000000057</v>
      </c>
      <c r="S76" s="4">
        <f>R76/Q76</f>
        <v>4.8066498012287719E-2</v>
      </c>
      <c r="T76" s="4">
        <f>I76/Q76</f>
        <v>2.168413444163354E-2</v>
      </c>
      <c r="U76" s="4">
        <f>T76+S76</f>
        <v>6.9750632453921255E-2</v>
      </c>
    </row>
    <row r="77" spans="1:21" x14ac:dyDescent="0.2">
      <c r="A77" s="1">
        <v>96</v>
      </c>
      <c r="B77" t="s">
        <v>112</v>
      </c>
      <c r="C77" s="2">
        <v>44889</v>
      </c>
      <c r="D77" t="s">
        <v>205</v>
      </c>
      <c r="E77">
        <v>445</v>
      </c>
      <c r="F77">
        <v>6.4</v>
      </c>
      <c r="G77">
        <v>7</v>
      </c>
      <c r="H77">
        <v>5.95</v>
      </c>
      <c r="I77">
        <v>6.95</v>
      </c>
      <c r="J77">
        <v>6.85</v>
      </c>
      <c r="K77">
        <v>6.95</v>
      </c>
      <c r="L77">
        <v>5</v>
      </c>
      <c r="M77">
        <v>3104000</v>
      </c>
      <c r="N77">
        <v>44000</v>
      </c>
      <c r="O77">
        <v>5500</v>
      </c>
      <c r="P77">
        <v>5500</v>
      </c>
      <c r="Q77">
        <v>422.5</v>
      </c>
      <c r="R77">
        <f>E77-Q77</f>
        <v>22.5</v>
      </c>
      <c r="S77" s="4">
        <f>R77/Q77</f>
        <v>5.3254437869822487E-2</v>
      </c>
      <c r="T77" s="4">
        <f>I77/Q77</f>
        <v>1.6449704142011835E-2</v>
      </c>
      <c r="U77" s="4">
        <f>T77+S77</f>
        <v>6.9704142011834322E-2</v>
      </c>
    </row>
    <row r="78" spans="1:21" x14ac:dyDescent="0.2">
      <c r="A78" s="1">
        <v>99</v>
      </c>
      <c r="B78" t="s">
        <v>115</v>
      </c>
      <c r="C78" s="2">
        <v>44889</v>
      </c>
      <c r="D78" t="s">
        <v>205</v>
      </c>
      <c r="E78">
        <v>4000</v>
      </c>
      <c r="F78">
        <v>130</v>
      </c>
      <c r="G78">
        <v>130</v>
      </c>
      <c r="H78">
        <v>80.900000000000006</v>
      </c>
      <c r="I78">
        <v>87.4</v>
      </c>
      <c r="J78">
        <v>85.7</v>
      </c>
      <c r="K78">
        <v>87.4</v>
      </c>
      <c r="L78">
        <v>785</v>
      </c>
      <c r="M78">
        <v>401933000</v>
      </c>
      <c r="N78">
        <v>9433000</v>
      </c>
      <c r="O78">
        <v>54500</v>
      </c>
      <c r="P78">
        <v>24125</v>
      </c>
      <c r="Q78">
        <v>3821.3</v>
      </c>
      <c r="R78">
        <f>E78-Q78</f>
        <v>178.69999999999982</v>
      </c>
      <c r="S78" s="4">
        <f>R78/Q78</f>
        <v>4.6764190197053308E-2</v>
      </c>
      <c r="T78" s="4">
        <f>I78/Q78</f>
        <v>2.2871797555805616E-2</v>
      </c>
      <c r="U78" s="4">
        <f>T78+S78</f>
        <v>6.9635987752858924E-2</v>
      </c>
    </row>
    <row r="79" spans="1:21" x14ac:dyDescent="0.2">
      <c r="A79" s="1">
        <v>158</v>
      </c>
      <c r="B79" t="s">
        <v>174</v>
      </c>
      <c r="C79" s="2">
        <v>44889</v>
      </c>
      <c r="D79" t="s">
        <v>205</v>
      </c>
      <c r="E79">
        <v>1050</v>
      </c>
      <c r="F79">
        <v>12.55</v>
      </c>
      <c r="G79">
        <v>13.85</v>
      </c>
      <c r="H79">
        <v>8.1999999999999993</v>
      </c>
      <c r="I79">
        <v>8.8000000000000007</v>
      </c>
      <c r="J79">
        <v>8.6</v>
      </c>
      <c r="K79">
        <v>8.8000000000000007</v>
      </c>
      <c r="L79">
        <v>1052</v>
      </c>
      <c r="M79">
        <v>781252000</v>
      </c>
      <c r="N79">
        <v>8031999.9999999991</v>
      </c>
      <c r="O79">
        <v>357000</v>
      </c>
      <c r="P79">
        <v>72800</v>
      </c>
      <c r="Q79">
        <v>990</v>
      </c>
      <c r="R79">
        <f>E79-Q79</f>
        <v>60</v>
      </c>
      <c r="S79" s="4">
        <f>R79/Q79</f>
        <v>6.0606060606060608E-2</v>
      </c>
      <c r="T79" s="4">
        <f>I79/Q79</f>
        <v>8.8888888888888889E-3</v>
      </c>
      <c r="U79" s="4">
        <f>T79+S79</f>
        <v>6.9494949494949498E-2</v>
      </c>
    </row>
    <row r="80" spans="1:21" x14ac:dyDescent="0.2">
      <c r="A80" s="1">
        <v>54</v>
      </c>
      <c r="B80" t="s">
        <v>70</v>
      </c>
      <c r="C80" s="2">
        <v>44889</v>
      </c>
      <c r="D80" t="s">
        <v>205</v>
      </c>
      <c r="E80">
        <v>230</v>
      </c>
      <c r="F80">
        <v>8.5</v>
      </c>
      <c r="G80">
        <v>9.1</v>
      </c>
      <c r="H80">
        <v>6.2</v>
      </c>
      <c r="I80">
        <v>6.75</v>
      </c>
      <c r="J80">
        <v>6.8</v>
      </c>
      <c r="K80">
        <v>6.75</v>
      </c>
      <c r="L80">
        <v>471</v>
      </c>
      <c r="M80">
        <v>256995000</v>
      </c>
      <c r="N80">
        <v>7836000</v>
      </c>
      <c r="O80">
        <v>1150000</v>
      </c>
      <c r="P80">
        <v>119600</v>
      </c>
      <c r="Q80">
        <v>221.4</v>
      </c>
      <c r="R80">
        <f>E80-Q80</f>
        <v>8.5999999999999943</v>
      </c>
      <c r="S80" s="4">
        <f>R80/Q80</f>
        <v>3.884372177055101E-2</v>
      </c>
      <c r="T80" s="4">
        <f>I80/Q80</f>
        <v>3.048780487804878E-2</v>
      </c>
      <c r="U80" s="4">
        <f>T80+S80</f>
        <v>6.9331526648599789E-2</v>
      </c>
    </row>
    <row r="81" spans="1:21" x14ac:dyDescent="0.2">
      <c r="A81" s="1">
        <v>70</v>
      </c>
      <c r="B81" t="s">
        <v>86</v>
      </c>
      <c r="C81" s="2">
        <v>44889</v>
      </c>
      <c r="D81" t="s">
        <v>205</v>
      </c>
      <c r="E81">
        <v>1780</v>
      </c>
      <c r="F81">
        <v>35.65</v>
      </c>
      <c r="G81">
        <v>35.65</v>
      </c>
      <c r="H81">
        <v>19.05</v>
      </c>
      <c r="I81">
        <v>20.2</v>
      </c>
      <c r="J81">
        <v>20</v>
      </c>
      <c r="K81">
        <v>20.2</v>
      </c>
      <c r="L81">
        <v>95</v>
      </c>
      <c r="M81">
        <v>81287000</v>
      </c>
      <c r="N81">
        <v>964000</v>
      </c>
      <c r="O81">
        <v>40850</v>
      </c>
      <c r="P81">
        <v>24700</v>
      </c>
      <c r="Q81">
        <v>1684.2</v>
      </c>
      <c r="R81">
        <f>E81-Q81</f>
        <v>95.799999999999955</v>
      </c>
      <c r="S81" s="4">
        <f>R81/Q81</f>
        <v>5.6881605510034412E-2</v>
      </c>
      <c r="T81" s="4">
        <f>I81/Q81</f>
        <v>1.1993824961406009E-2</v>
      </c>
      <c r="U81" s="4">
        <f>T81+S81</f>
        <v>6.8875430471440416E-2</v>
      </c>
    </row>
    <row r="82" spans="1:21" x14ac:dyDescent="0.2">
      <c r="A82" s="1">
        <v>142</v>
      </c>
      <c r="B82" t="s">
        <v>158</v>
      </c>
      <c r="C82" s="2">
        <v>44889</v>
      </c>
      <c r="D82" t="s">
        <v>205</v>
      </c>
      <c r="E82">
        <v>2900</v>
      </c>
      <c r="F82">
        <v>51.95</v>
      </c>
      <c r="G82">
        <v>52</v>
      </c>
      <c r="H82">
        <v>38.75</v>
      </c>
      <c r="I82">
        <v>42.25</v>
      </c>
      <c r="J82">
        <v>41.85</v>
      </c>
      <c r="K82">
        <v>42.25</v>
      </c>
      <c r="L82">
        <v>146</v>
      </c>
      <c r="M82">
        <v>128882000</v>
      </c>
      <c r="N82">
        <v>1862000</v>
      </c>
      <c r="O82">
        <v>48600</v>
      </c>
      <c r="P82">
        <v>5100</v>
      </c>
      <c r="Q82">
        <v>2752.8</v>
      </c>
      <c r="R82">
        <f>E82-Q82</f>
        <v>147.19999999999982</v>
      </c>
      <c r="S82" s="4">
        <f>R82/Q82</f>
        <v>5.3472827666375983E-2</v>
      </c>
      <c r="T82" s="4">
        <f>I82/Q82</f>
        <v>1.5348009299622201E-2</v>
      </c>
      <c r="U82" s="4">
        <f>T82+S82</f>
        <v>6.8820836965998181E-2</v>
      </c>
    </row>
    <row r="83" spans="1:21" x14ac:dyDescent="0.2">
      <c r="A83" s="1">
        <v>117</v>
      </c>
      <c r="B83" t="s">
        <v>133</v>
      </c>
      <c r="C83" s="2">
        <v>44889</v>
      </c>
      <c r="D83" t="s">
        <v>205</v>
      </c>
      <c r="E83">
        <v>900</v>
      </c>
      <c r="F83">
        <v>17</v>
      </c>
      <c r="G83">
        <v>20.7</v>
      </c>
      <c r="H83">
        <v>13.2</v>
      </c>
      <c r="I83">
        <v>14.7</v>
      </c>
      <c r="J83">
        <v>14.5</v>
      </c>
      <c r="K83">
        <v>14.7</v>
      </c>
      <c r="L83">
        <v>361</v>
      </c>
      <c r="M83">
        <v>264713000</v>
      </c>
      <c r="N83">
        <v>4793000</v>
      </c>
      <c r="O83">
        <v>172800</v>
      </c>
      <c r="P83">
        <v>33600</v>
      </c>
      <c r="Q83">
        <v>855.95</v>
      </c>
      <c r="R83">
        <f>E83-Q83</f>
        <v>44.049999999999955</v>
      </c>
      <c r="S83" s="4">
        <f>R83/Q83</f>
        <v>5.1463286406916234E-2</v>
      </c>
      <c r="T83" s="4">
        <f>I83/Q83</f>
        <v>1.7173900344646297E-2</v>
      </c>
      <c r="U83" s="4">
        <f>T83+S83</f>
        <v>6.8637186751562523E-2</v>
      </c>
    </row>
    <row r="84" spans="1:21" hidden="1" x14ac:dyDescent="0.2">
      <c r="A84" s="1">
        <v>143</v>
      </c>
      <c r="B84" t="s">
        <v>159</v>
      </c>
      <c r="C84" s="2">
        <v>44889</v>
      </c>
      <c r="D84" t="s">
        <v>205</v>
      </c>
      <c r="E84">
        <v>114</v>
      </c>
      <c r="F84">
        <v>2.35</v>
      </c>
      <c r="G84">
        <v>2.65</v>
      </c>
      <c r="H84">
        <v>1.75</v>
      </c>
      <c r="I84">
        <v>2.5</v>
      </c>
      <c r="J84">
        <v>2.65</v>
      </c>
      <c r="K84">
        <v>2.5</v>
      </c>
      <c r="L84">
        <v>68</v>
      </c>
      <c r="M84">
        <v>48929000</v>
      </c>
      <c r="N84">
        <v>867000</v>
      </c>
      <c r="O84">
        <v>130200</v>
      </c>
      <c r="P84">
        <v>130200</v>
      </c>
      <c r="Q84">
        <v>113.8</v>
      </c>
      <c r="R84">
        <f>E84-Q84</f>
        <v>0.20000000000000284</v>
      </c>
      <c r="S84" s="4">
        <f>R84/Q84</f>
        <v>1.75746924428825E-3</v>
      </c>
      <c r="T84" s="4">
        <f>I84/Q84</f>
        <v>2.1968365553602813E-2</v>
      </c>
    </row>
    <row r="85" spans="1:21" x14ac:dyDescent="0.2">
      <c r="A85" s="1">
        <v>112</v>
      </c>
      <c r="B85" t="s">
        <v>128</v>
      </c>
      <c r="C85" s="2">
        <v>44889</v>
      </c>
      <c r="D85" t="s">
        <v>205</v>
      </c>
      <c r="E85">
        <v>3650</v>
      </c>
      <c r="F85">
        <v>55</v>
      </c>
      <c r="G85">
        <v>55</v>
      </c>
      <c r="H85">
        <v>37.4</v>
      </c>
      <c r="I85">
        <v>39.65</v>
      </c>
      <c r="J85">
        <v>39.65</v>
      </c>
      <c r="K85">
        <v>105.45</v>
      </c>
      <c r="L85">
        <v>19</v>
      </c>
      <c r="M85">
        <v>14021000</v>
      </c>
      <c r="N85">
        <v>151000</v>
      </c>
      <c r="O85">
        <v>3000</v>
      </c>
      <c r="P85">
        <v>1000</v>
      </c>
      <c r="Q85">
        <v>3453.25</v>
      </c>
      <c r="R85">
        <f>E85-Q85</f>
        <v>196.75</v>
      </c>
      <c r="S85" s="4">
        <f>R85/Q85</f>
        <v>5.6975313110837617E-2</v>
      </c>
      <c r="T85" s="4">
        <f>I85/Q85</f>
        <v>1.1481937305436906E-2</v>
      </c>
      <c r="U85" s="4">
        <f>T85+S85</f>
        <v>6.8457250416274526E-2</v>
      </c>
    </row>
    <row r="86" spans="1:21" x14ac:dyDescent="0.2">
      <c r="A86" s="1">
        <v>18</v>
      </c>
      <c r="B86" t="s">
        <v>34</v>
      </c>
      <c r="C86" s="2">
        <v>44889</v>
      </c>
      <c r="D86" t="s">
        <v>205</v>
      </c>
      <c r="E86">
        <v>550</v>
      </c>
      <c r="F86">
        <v>10.75</v>
      </c>
      <c r="G86">
        <v>10.9</v>
      </c>
      <c r="H86">
        <v>7.5</v>
      </c>
      <c r="I86">
        <v>7.85</v>
      </c>
      <c r="J86">
        <v>7.8</v>
      </c>
      <c r="K86">
        <v>7.85</v>
      </c>
      <c r="L86">
        <v>271</v>
      </c>
      <c r="M86">
        <v>151392000</v>
      </c>
      <c r="N86">
        <v>2342000</v>
      </c>
      <c r="O86">
        <v>277000</v>
      </c>
      <c r="P86">
        <v>17000</v>
      </c>
      <c r="Q86">
        <v>522.25</v>
      </c>
      <c r="R86">
        <f>E86-Q86</f>
        <v>27.75</v>
      </c>
      <c r="S86" s="4">
        <f>R86/Q86</f>
        <v>5.3135471517472478E-2</v>
      </c>
      <c r="T86" s="4">
        <f>I86/Q86</f>
        <v>1.5031115366203924E-2</v>
      </c>
      <c r="U86" s="4">
        <f>T86+S86</f>
        <v>6.8166586883676397E-2</v>
      </c>
    </row>
    <row r="87" spans="1:21" x14ac:dyDescent="0.2">
      <c r="A87" s="1">
        <v>69</v>
      </c>
      <c r="B87" t="s">
        <v>85</v>
      </c>
      <c r="C87" s="2">
        <v>44889</v>
      </c>
      <c r="D87" t="s">
        <v>205</v>
      </c>
      <c r="E87">
        <v>385</v>
      </c>
      <c r="F87">
        <v>9.6999999999999993</v>
      </c>
      <c r="G87">
        <v>9.6999999999999993</v>
      </c>
      <c r="H87">
        <v>7</v>
      </c>
      <c r="I87">
        <v>7.6</v>
      </c>
      <c r="J87">
        <v>7.6</v>
      </c>
      <c r="K87">
        <v>12.7</v>
      </c>
      <c r="L87">
        <v>11</v>
      </c>
      <c r="M87">
        <v>8650000</v>
      </c>
      <c r="N87">
        <v>180000</v>
      </c>
      <c r="O87">
        <v>14000</v>
      </c>
      <c r="P87">
        <v>8000</v>
      </c>
      <c r="Q87">
        <v>367.6</v>
      </c>
      <c r="R87">
        <f>E87-Q87</f>
        <v>17.399999999999977</v>
      </c>
      <c r="S87" s="4">
        <f>R87/Q87</f>
        <v>4.7334058759521153E-2</v>
      </c>
      <c r="T87" s="4">
        <f>I87/Q87</f>
        <v>2.0674646354733404E-2</v>
      </c>
      <c r="U87" s="4">
        <f>T87+S87</f>
        <v>6.8008705114254553E-2</v>
      </c>
    </row>
    <row r="88" spans="1:21" x14ac:dyDescent="0.2">
      <c r="A88" s="1">
        <v>119</v>
      </c>
      <c r="B88" t="s">
        <v>135</v>
      </c>
      <c r="C88" s="2">
        <v>44889</v>
      </c>
      <c r="D88" t="s">
        <v>205</v>
      </c>
      <c r="E88">
        <v>109</v>
      </c>
      <c r="F88">
        <v>2.65</v>
      </c>
      <c r="G88">
        <v>2.7</v>
      </c>
      <c r="H88">
        <v>2.5</v>
      </c>
      <c r="I88">
        <v>2.6</v>
      </c>
      <c r="J88">
        <v>2.6</v>
      </c>
      <c r="K88">
        <v>2.6</v>
      </c>
      <c r="L88">
        <v>10</v>
      </c>
      <c r="M88">
        <v>6694000</v>
      </c>
      <c r="N88">
        <v>154000</v>
      </c>
      <c r="O88">
        <v>6000</v>
      </c>
      <c r="P88">
        <v>6000</v>
      </c>
      <c r="Q88">
        <v>104.5</v>
      </c>
      <c r="R88">
        <f>E88-Q88</f>
        <v>4.5</v>
      </c>
      <c r="S88" s="4">
        <f>R88/Q88</f>
        <v>4.3062200956937802E-2</v>
      </c>
      <c r="T88" s="4">
        <f>I88/Q88</f>
        <v>2.4880382775119617E-2</v>
      </c>
      <c r="U88" s="4">
        <f>T88+S88</f>
        <v>6.7942583732057416E-2</v>
      </c>
    </row>
    <row r="89" spans="1:21" x14ac:dyDescent="0.2">
      <c r="A89" s="1">
        <v>166</v>
      </c>
      <c r="B89" t="s">
        <v>182</v>
      </c>
      <c r="C89" s="2">
        <v>44889</v>
      </c>
      <c r="D89" t="s">
        <v>205</v>
      </c>
      <c r="E89">
        <v>235</v>
      </c>
      <c r="F89">
        <v>6.55</v>
      </c>
      <c r="G89">
        <v>6.55</v>
      </c>
      <c r="H89">
        <v>4.7</v>
      </c>
      <c r="I89">
        <v>5.25</v>
      </c>
      <c r="J89">
        <v>5.35</v>
      </c>
      <c r="K89">
        <v>5.25</v>
      </c>
      <c r="L89">
        <v>998</v>
      </c>
      <c r="M89">
        <v>809802000</v>
      </c>
      <c r="N89">
        <v>18263000</v>
      </c>
      <c r="O89">
        <v>2710125</v>
      </c>
      <c r="P89">
        <v>378000</v>
      </c>
      <c r="Q89">
        <v>225.05</v>
      </c>
      <c r="R89">
        <f>E89-Q89</f>
        <v>9.9499999999999886</v>
      </c>
      <c r="S89" s="4">
        <f>R89/Q89</f>
        <v>4.4212397245056601E-2</v>
      </c>
      <c r="T89" s="4">
        <f>I89/Q89</f>
        <v>2.3328149300155521E-2</v>
      </c>
      <c r="U89" s="4">
        <f>T89+S89</f>
        <v>6.7540546545212118E-2</v>
      </c>
    </row>
    <row r="90" spans="1:21" hidden="1" x14ac:dyDescent="0.2">
      <c r="A90" s="1">
        <v>132</v>
      </c>
      <c r="B90" t="s">
        <v>148</v>
      </c>
      <c r="C90" s="2">
        <v>44889</v>
      </c>
      <c r="D90" t="s">
        <v>205</v>
      </c>
      <c r="E90">
        <v>177.5</v>
      </c>
      <c r="F90">
        <v>3</v>
      </c>
      <c r="G90">
        <v>4.1500000000000004</v>
      </c>
      <c r="H90">
        <v>3</v>
      </c>
      <c r="I90">
        <v>3.75</v>
      </c>
      <c r="J90">
        <v>3.75</v>
      </c>
      <c r="K90">
        <v>3.75</v>
      </c>
      <c r="L90">
        <v>336</v>
      </c>
      <c r="M90">
        <v>347233000</v>
      </c>
      <c r="N90">
        <v>7284999.9999999991</v>
      </c>
      <c r="O90">
        <v>530100</v>
      </c>
      <c r="P90">
        <v>438900</v>
      </c>
      <c r="Q90">
        <v>174.05</v>
      </c>
      <c r="R90">
        <f>E90-Q90</f>
        <v>3.4499999999999886</v>
      </c>
      <c r="S90" s="4">
        <f>R90/Q90</f>
        <v>1.9821890261419065E-2</v>
      </c>
      <c r="T90" s="4">
        <f>I90/Q90</f>
        <v>2.1545532892846882E-2</v>
      </c>
    </row>
    <row r="91" spans="1:21" hidden="1" x14ac:dyDescent="0.2">
      <c r="A91" s="1">
        <v>79</v>
      </c>
      <c r="B91" t="s">
        <v>95</v>
      </c>
      <c r="C91" s="2">
        <v>44889</v>
      </c>
      <c r="D91" t="s">
        <v>205</v>
      </c>
      <c r="E91">
        <v>2700</v>
      </c>
      <c r="F91">
        <v>44.95</v>
      </c>
      <c r="G91">
        <v>74.7</v>
      </c>
      <c r="H91">
        <v>44.95</v>
      </c>
      <c r="I91">
        <v>56.85</v>
      </c>
      <c r="J91">
        <v>59</v>
      </c>
      <c r="K91">
        <v>56.85</v>
      </c>
      <c r="L91">
        <v>3871</v>
      </c>
      <c r="M91">
        <v>3206327000</v>
      </c>
      <c r="N91">
        <v>70817000</v>
      </c>
      <c r="O91">
        <v>219000</v>
      </c>
      <c r="P91">
        <v>85800</v>
      </c>
      <c r="Q91">
        <v>2649.85</v>
      </c>
      <c r="R91">
        <f>E91-Q91</f>
        <v>50.150000000000091</v>
      </c>
      <c r="S91" s="4">
        <f>R91/Q91</f>
        <v>1.8925599562239406E-2</v>
      </c>
      <c r="T91" s="4">
        <f>I91/Q91</f>
        <v>2.1454044568560485E-2</v>
      </c>
    </row>
    <row r="92" spans="1:21" x14ac:dyDescent="0.2">
      <c r="A92" s="1">
        <v>73</v>
      </c>
      <c r="B92" t="s">
        <v>89</v>
      </c>
      <c r="C92" s="2">
        <v>44889</v>
      </c>
      <c r="D92" t="s">
        <v>205</v>
      </c>
      <c r="E92">
        <v>230</v>
      </c>
      <c r="F92">
        <v>5.2</v>
      </c>
      <c r="G92">
        <v>7.2</v>
      </c>
      <c r="H92">
        <v>4.45</v>
      </c>
      <c r="I92">
        <v>4.5999999999999996</v>
      </c>
      <c r="J92">
        <v>4.5</v>
      </c>
      <c r="K92">
        <v>4.5999999999999996</v>
      </c>
      <c r="L92">
        <v>534</v>
      </c>
      <c r="M92">
        <v>315611000</v>
      </c>
      <c r="N92">
        <v>8561000</v>
      </c>
      <c r="O92">
        <v>407500</v>
      </c>
      <c r="P92">
        <v>327500</v>
      </c>
      <c r="Q92">
        <v>219.85</v>
      </c>
      <c r="R92">
        <f>E92-Q92</f>
        <v>10.150000000000006</v>
      </c>
      <c r="S92" s="4">
        <f>R92/Q92</f>
        <v>4.6167841710257021E-2</v>
      </c>
      <c r="T92" s="4">
        <f>I92/Q92</f>
        <v>2.092335683420514E-2</v>
      </c>
      <c r="U92" s="4">
        <f>T92+S92</f>
        <v>6.7091198544462161E-2</v>
      </c>
    </row>
    <row r="93" spans="1:21" x14ac:dyDescent="0.2">
      <c r="A93" s="1">
        <v>31</v>
      </c>
      <c r="B93" t="s">
        <v>47</v>
      </c>
      <c r="C93" s="2">
        <v>44889</v>
      </c>
      <c r="D93" t="s">
        <v>205</v>
      </c>
      <c r="E93">
        <v>320</v>
      </c>
      <c r="F93">
        <v>4.5</v>
      </c>
      <c r="G93">
        <v>4.95</v>
      </c>
      <c r="H93">
        <v>3.35</v>
      </c>
      <c r="I93">
        <v>3.6</v>
      </c>
      <c r="J93">
        <v>3.55</v>
      </c>
      <c r="K93">
        <v>3.6</v>
      </c>
      <c r="L93">
        <v>434</v>
      </c>
      <c r="M93">
        <v>253193000</v>
      </c>
      <c r="N93">
        <v>3209000</v>
      </c>
      <c r="O93">
        <v>684000</v>
      </c>
      <c r="P93">
        <v>126000</v>
      </c>
      <c r="Q93">
        <v>303.3</v>
      </c>
      <c r="R93">
        <f>E93-Q93</f>
        <v>16.699999999999989</v>
      </c>
      <c r="S93" s="4">
        <f>R93/Q93</f>
        <v>5.5060995713814669E-2</v>
      </c>
      <c r="T93" s="4">
        <f>I93/Q93</f>
        <v>1.1869436201780416E-2</v>
      </c>
      <c r="U93" s="4">
        <f>T93+S93</f>
        <v>6.6930431915595084E-2</v>
      </c>
    </row>
    <row r="94" spans="1:21" x14ac:dyDescent="0.2">
      <c r="A94" s="1">
        <v>56</v>
      </c>
      <c r="B94" t="s">
        <v>72</v>
      </c>
      <c r="C94" s="2">
        <v>44889</v>
      </c>
      <c r="D94" t="s">
        <v>205</v>
      </c>
      <c r="E94">
        <v>4600</v>
      </c>
      <c r="F94">
        <v>103</v>
      </c>
      <c r="G94">
        <v>106.25</v>
      </c>
      <c r="H94">
        <v>79.95</v>
      </c>
      <c r="I94">
        <v>81.95</v>
      </c>
      <c r="J94">
        <v>80.95</v>
      </c>
      <c r="K94">
        <v>81.95</v>
      </c>
      <c r="L94">
        <v>207</v>
      </c>
      <c r="M94">
        <v>121413000</v>
      </c>
      <c r="N94">
        <v>2388000</v>
      </c>
      <c r="O94">
        <v>14875</v>
      </c>
      <c r="P94">
        <v>5375</v>
      </c>
      <c r="Q94">
        <v>4389.1499999999996</v>
      </c>
      <c r="R94">
        <f>E94-Q94</f>
        <v>210.85000000000036</v>
      </c>
      <c r="S94" s="4">
        <f>R94/Q94</f>
        <v>4.8038914140551219E-2</v>
      </c>
      <c r="T94" s="4">
        <f>I94/Q94</f>
        <v>1.8671041089960472E-2</v>
      </c>
      <c r="U94" s="4">
        <f>T94+S94</f>
        <v>6.6709955230511694E-2</v>
      </c>
    </row>
    <row r="95" spans="1:21" x14ac:dyDescent="0.2">
      <c r="A95" s="1">
        <v>13</v>
      </c>
      <c r="B95" t="s">
        <v>29</v>
      </c>
      <c r="C95" s="2">
        <v>44889</v>
      </c>
      <c r="D95" t="s">
        <v>205</v>
      </c>
      <c r="E95">
        <v>155</v>
      </c>
      <c r="F95">
        <v>3.45</v>
      </c>
      <c r="G95">
        <v>4.55</v>
      </c>
      <c r="H95">
        <v>3.25</v>
      </c>
      <c r="I95">
        <v>4</v>
      </c>
      <c r="J95">
        <v>3.95</v>
      </c>
      <c r="K95">
        <v>4</v>
      </c>
      <c r="L95">
        <v>3429</v>
      </c>
      <c r="M95">
        <v>2725687000</v>
      </c>
      <c r="N95">
        <v>68212000</v>
      </c>
      <c r="O95">
        <v>4940000</v>
      </c>
      <c r="P95">
        <v>3825000</v>
      </c>
      <c r="Q95">
        <v>149.15</v>
      </c>
      <c r="R95">
        <f>E95-Q95</f>
        <v>5.8499999999999943</v>
      </c>
      <c r="S95" s="4">
        <f>R95/Q95</f>
        <v>3.9222259470331838E-2</v>
      </c>
      <c r="T95" s="4">
        <f>I95/Q95</f>
        <v>2.681863895407308E-2</v>
      </c>
      <c r="U95" s="4">
        <f>T95+S95</f>
        <v>6.6040898424404915E-2</v>
      </c>
    </row>
    <row r="96" spans="1:21" x14ac:dyDescent="0.2">
      <c r="A96" s="1">
        <v>38</v>
      </c>
      <c r="B96" t="s">
        <v>54</v>
      </c>
      <c r="C96" s="2">
        <v>44889</v>
      </c>
      <c r="D96" t="s">
        <v>205</v>
      </c>
      <c r="E96">
        <v>540</v>
      </c>
      <c r="F96">
        <v>13.85</v>
      </c>
      <c r="G96">
        <v>14.2</v>
      </c>
      <c r="H96">
        <v>10</v>
      </c>
      <c r="I96">
        <v>10.4</v>
      </c>
      <c r="J96">
        <v>10.1</v>
      </c>
      <c r="K96">
        <v>10.4</v>
      </c>
      <c r="L96">
        <v>49</v>
      </c>
      <c r="M96">
        <v>26386000</v>
      </c>
      <c r="N96">
        <v>587000</v>
      </c>
      <c r="O96">
        <v>59475</v>
      </c>
      <c r="P96">
        <v>21450</v>
      </c>
      <c r="Q96">
        <v>516.35</v>
      </c>
      <c r="R96">
        <f>E96-Q96</f>
        <v>23.649999999999977</v>
      </c>
      <c r="S96" s="4">
        <f>R96/Q96</f>
        <v>4.5802265904909413E-2</v>
      </c>
      <c r="T96" s="4">
        <f>I96/Q96</f>
        <v>2.0141376972983443E-2</v>
      </c>
      <c r="U96" s="4">
        <f>T96+S96</f>
        <v>6.5943642877892852E-2</v>
      </c>
    </row>
    <row r="97" spans="1:21" x14ac:dyDescent="0.2">
      <c r="A97" s="1">
        <v>17</v>
      </c>
      <c r="B97" t="s">
        <v>33</v>
      </c>
      <c r="C97" s="2">
        <v>44889</v>
      </c>
      <c r="D97" t="s">
        <v>205</v>
      </c>
      <c r="E97">
        <v>600</v>
      </c>
      <c r="F97">
        <v>14.5</v>
      </c>
      <c r="G97">
        <v>14.6</v>
      </c>
      <c r="H97">
        <v>11.4</v>
      </c>
      <c r="I97">
        <v>11.9</v>
      </c>
      <c r="J97">
        <v>12</v>
      </c>
      <c r="K97">
        <v>11.9</v>
      </c>
      <c r="L97">
        <v>451</v>
      </c>
      <c r="M97">
        <v>276239000</v>
      </c>
      <c r="N97">
        <v>5639000</v>
      </c>
      <c r="O97">
        <v>644000</v>
      </c>
      <c r="P97">
        <v>93000</v>
      </c>
      <c r="Q97">
        <v>574.1</v>
      </c>
      <c r="R97">
        <f>E97-Q97</f>
        <v>25.899999999999977</v>
      </c>
      <c r="S97" s="4">
        <f>R97/Q97</f>
        <v>4.5114091621668656E-2</v>
      </c>
      <c r="T97" s="4">
        <f>I97/Q97</f>
        <v>2.0728096150496429E-2</v>
      </c>
      <c r="U97" s="4">
        <f>T97+S97</f>
        <v>6.5842187772165078E-2</v>
      </c>
    </row>
    <row r="98" spans="1:21" hidden="1" x14ac:dyDescent="0.2">
      <c r="A98" s="1">
        <v>153</v>
      </c>
      <c r="B98" t="s">
        <v>169</v>
      </c>
      <c r="C98" s="2">
        <v>44889</v>
      </c>
      <c r="D98" t="s">
        <v>205</v>
      </c>
      <c r="E98">
        <v>1300</v>
      </c>
      <c r="F98">
        <v>27.1</v>
      </c>
      <c r="G98">
        <v>28.75</v>
      </c>
      <c r="H98">
        <v>22.65</v>
      </c>
      <c r="I98">
        <v>26.4</v>
      </c>
      <c r="J98">
        <v>25</v>
      </c>
      <c r="K98">
        <v>26.4</v>
      </c>
      <c r="L98">
        <v>596</v>
      </c>
      <c r="M98">
        <v>474131000.00000012</v>
      </c>
      <c r="N98">
        <v>9251000</v>
      </c>
      <c r="O98">
        <v>166200</v>
      </c>
      <c r="P98">
        <v>42600</v>
      </c>
      <c r="Q98">
        <v>1274.7</v>
      </c>
      <c r="R98">
        <f>E98-Q98</f>
        <v>25.299999999999955</v>
      </c>
      <c r="S98" s="4">
        <f>R98/Q98</f>
        <v>1.9847807327214209E-2</v>
      </c>
      <c r="T98" s="4">
        <f>I98/Q98</f>
        <v>2.0710755471875734E-2</v>
      </c>
    </row>
    <row r="99" spans="1:21" x14ac:dyDescent="0.2">
      <c r="A99" s="1">
        <v>48</v>
      </c>
      <c r="B99" t="s">
        <v>64</v>
      </c>
      <c r="C99" s="2">
        <v>44889</v>
      </c>
      <c r="D99" t="s">
        <v>205</v>
      </c>
      <c r="E99">
        <v>1020</v>
      </c>
      <c r="F99">
        <v>28.2</v>
      </c>
      <c r="G99">
        <v>28.2</v>
      </c>
      <c r="H99">
        <v>20</v>
      </c>
      <c r="I99">
        <v>20</v>
      </c>
      <c r="J99">
        <v>20</v>
      </c>
      <c r="K99">
        <v>23</v>
      </c>
      <c r="L99">
        <v>3</v>
      </c>
      <c r="M99">
        <v>2195000</v>
      </c>
      <c r="N99">
        <v>53000</v>
      </c>
      <c r="O99">
        <v>2800</v>
      </c>
      <c r="P99">
        <v>2100</v>
      </c>
      <c r="Q99">
        <v>975.8</v>
      </c>
      <c r="R99">
        <f>E99-Q99</f>
        <v>44.200000000000045</v>
      </c>
      <c r="S99" s="4">
        <f>R99/Q99</f>
        <v>4.5296167247386811E-2</v>
      </c>
      <c r="T99" s="4">
        <f>I99/Q99</f>
        <v>2.0496003279360527E-2</v>
      </c>
      <c r="U99" s="4">
        <f>T99+S99</f>
        <v>6.5792170526747337E-2</v>
      </c>
    </row>
    <row r="100" spans="1:21" x14ac:dyDescent="0.2">
      <c r="A100" s="1">
        <v>55</v>
      </c>
      <c r="B100" t="s">
        <v>71</v>
      </c>
      <c r="C100" s="2">
        <v>44889</v>
      </c>
      <c r="D100" t="s">
        <v>205</v>
      </c>
      <c r="E100">
        <v>3750</v>
      </c>
      <c r="F100">
        <v>30.95</v>
      </c>
      <c r="G100">
        <v>30.95</v>
      </c>
      <c r="H100">
        <v>29.75</v>
      </c>
      <c r="I100">
        <v>30.35</v>
      </c>
      <c r="J100">
        <v>29.75</v>
      </c>
      <c r="K100">
        <v>30.35</v>
      </c>
      <c r="L100">
        <v>2</v>
      </c>
      <c r="M100">
        <v>1134000</v>
      </c>
      <c r="N100">
        <v>9000</v>
      </c>
      <c r="O100">
        <v>300</v>
      </c>
      <c r="P100">
        <v>300</v>
      </c>
      <c r="Q100">
        <v>3547.5</v>
      </c>
      <c r="R100">
        <f>E100-Q100</f>
        <v>202.5</v>
      </c>
      <c r="S100" s="4">
        <f>R100/Q100</f>
        <v>5.7082452431289642E-2</v>
      </c>
      <c r="T100" s="4">
        <f>I100/Q100</f>
        <v>8.5553206483439045E-3</v>
      </c>
      <c r="U100" s="4">
        <f>T100+S100</f>
        <v>6.5637773079633546E-2</v>
      </c>
    </row>
    <row r="101" spans="1:21" x14ac:dyDescent="0.2">
      <c r="A101" s="1">
        <v>86</v>
      </c>
      <c r="B101" t="s">
        <v>102</v>
      </c>
      <c r="C101" s="2">
        <v>44889</v>
      </c>
      <c r="D101" t="s">
        <v>205</v>
      </c>
      <c r="E101">
        <v>960</v>
      </c>
      <c r="F101">
        <v>11.75</v>
      </c>
      <c r="G101">
        <v>13.7</v>
      </c>
      <c r="H101">
        <v>6.5</v>
      </c>
      <c r="I101">
        <v>7.4</v>
      </c>
      <c r="J101">
        <v>7.5</v>
      </c>
      <c r="K101">
        <v>7.4</v>
      </c>
      <c r="L101">
        <v>1988</v>
      </c>
      <c r="M101">
        <v>2647894000</v>
      </c>
      <c r="N101">
        <v>23734000</v>
      </c>
      <c r="O101">
        <v>998250</v>
      </c>
      <c r="P101">
        <v>346500</v>
      </c>
      <c r="Q101">
        <v>907.85</v>
      </c>
      <c r="R101">
        <f>E101-Q101</f>
        <v>52.149999999999977</v>
      </c>
      <c r="S101" s="4">
        <f>R101/Q101</f>
        <v>5.7443410254998044E-2</v>
      </c>
      <c r="T101" s="4">
        <f>I101/Q101</f>
        <v>8.1511262873822776E-3</v>
      </c>
      <c r="U101" s="4">
        <f>T101+S101</f>
        <v>6.5594536542380316E-2</v>
      </c>
    </row>
    <row r="102" spans="1:21" x14ac:dyDescent="0.2">
      <c r="A102" s="1">
        <v>116</v>
      </c>
      <c r="B102" t="s">
        <v>132</v>
      </c>
      <c r="C102" s="2">
        <v>44889</v>
      </c>
      <c r="D102" t="s">
        <v>205</v>
      </c>
      <c r="E102">
        <v>730</v>
      </c>
      <c r="F102">
        <v>14.05</v>
      </c>
      <c r="G102">
        <v>14.05</v>
      </c>
      <c r="H102">
        <v>11.1</v>
      </c>
      <c r="I102">
        <v>12.05</v>
      </c>
      <c r="J102">
        <v>11.5</v>
      </c>
      <c r="K102">
        <v>12.05</v>
      </c>
      <c r="L102">
        <v>41</v>
      </c>
      <c r="M102">
        <v>25857000</v>
      </c>
      <c r="N102">
        <v>417000</v>
      </c>
      <c r="O102">
        <v>31450</v>
      </c>
      <c r="P102">
        <v>2550</v>
      </c>
      <c r="Q102">
        <v>696.4</v>
      </c>
      <c r="R102">
        <f>E102-Q102</f>
        <v>33.600000000000023</v>
      </c>
      <c r="S102" s="4">
        <f>R102/Q102</f>
        <v>4.824813325674903E-2</v>
      </c>
      <c r="T102" s="4">
        <f>I102/Q102</f>
        <v>1.7303273980470994E-2</v>
      </c>
      <c r="U102" s="4">
        <f>T102+S102</f>
        <v>6.5551407237220027E-2</v>
      </c>
    </row>
    <row r="103" spans="1:21" x14ac:dyDescent="0.2">
      <c r="A103" s="1">
        <v>65</v>
      </c>
      <c r="B103" t="s">
        <v>81</v>
      </c>
      <c r="C103" s="2">
        <v>44889</v>
      </c>
      <c r="D103" t="s">
        <v>205</v>
      </c>
      <c r="E103">
        <v>415</v>
      </c>
      <c r="F103">
        <v>10.9</v>
      </c>
      <c r="G103">
        <v>10.9</v>
      </c>
      <c r="H103">
        <v>10.9</v>
      </c>
      <c r="I103">
        <v>10.9</v>
      </c>
      <c r="J103">
        <v>10.9</v>
      </c>
      <c r="K103">
        <v>11.85</v>
      </c>
      <c r="L103">
        <v>1</v>
      </c>
      <c r="M103">
        <v>490000.00000000012</v>
      </c>
      <c r="N103">
        <v>13000</v>
      </c>
      <c r="O103">
        <v>3450</v>
      </c>
      <c r="P103">
        <v>1150</v>
      </c>
      <c r="Q103">
        <v>399.7</v>
      </c>
      <c r="R103">
        <f>E103-Q103</f>
        <v>15.300000000000011</v>
      </c>
      <c r="S103" s="4">
        <f>R103/Q103</f>
        <v>3.8278709031773862E-2</v>
      </c>
      <c r="T103" s="4">
        <f>I103/Q103</f>
        <v>2.7270452839629724E-2</v>
      </c>
      <c r="U103" s="4">
        <f>T103+S103</f>
        <v>6.5549161871403583E-2</v>
      </c>
    </row>
    <row r="104" spans="1:21" x14ac:dyDescent="0.2">
      <c r="A104" s="1">
        <v>47</v>
      </c>
      <c r="B104" t="s">
        <v>63</v>
      </c>
      <c r="C104" s="2">
        <v>44889</v>
      </c>
      <c r="D104" t="s">
        <v>205</v>
      </c>
      <c r="E104">
        <v>820</v>
      </c>
      <c r="F104">
        <v>23</v>
      </c>
      <c r="G104">
        <v>23.95</v>
      </c>
      <c r="H104">
        <v>15.8</v>
      </c>
      <c r="I104">
        <v>16.649999999999999</v>
      </c>
      <c r="J104">
        <v>15.9</v>
      </c>
      <c r="K104">
        <v>16.649999999999999</v>
      </c>
      <c r="L104">
        <v>435</v>
      </c>
      <c r="M104">
        <v>365445000</v>
      </c>
      <c r="N104">
        <v>8745000</v>
      </c>
      <c r="O104">
        <v>117000</v>
      </c>
      <c r="P104">
        <v>15000</v>
      </c>
      <c r="Q104">
        <v>785.6</v>
      </c>
      <c r="R104">
        <f>E104-Q104</f>
        <v>34.399999999999977</v>
      </c>
      <c r="S104" s="4">
        <f>R104/Q104</f>
        <v>4.3788187372708724E-2</v>
      </c>
      <c r="T104" s="4">
        <f>I104/Q104</f>
        <v>2.1193991853360485E-2</v>
      </c>
      <c r="U104" s="4">
        <f>T104+S104</f>
        <v>6.4982179226069206E-2</v>
      </c>
    </row>
    <row r="105" spans="1:21" x14ac:dyDescent="0.2">
      <c r="A105" s="1">
        <v>9</v>
      </c>
      <c r="B105" t="s">
        <v>25</v>
      </c>
      <c r="C105" s="2">
        <v>44889</v>
      </c>
      <c r="D105" t="s">
        <v>205</v>
      </c>
      <c r="E105">
        <v>530</v>
      </c>
      <c r="F105">
        <v>8.25</v>
      </c>
      <c r="G105">
        <v>8.25</v>
      </c>
      <c r="H105">
        <v>5.85</v>
      </c>
      <c r="I105">
        <v>6.45</v>
      </c>
      <c r="J105">
        <v>6.45</v>
      </c>
      <c r="K105">
        <v>6.45</v>
      </c>
      <c r="L105">
        <v>56</v>
      </c>
      <c r="M105">
        <v>30066000</v>
      </c>
      <c r="N105">
        <v>386000</v>
      </c>
      <c r="O105">
        <v>58000</v>
      </c>
      <c r="P105">
        <v>15000</v>
      </c>
      <c r="Q105">
        <v>503.9</v>
      </c>
      <c r="R105">
        <f>E105-Q105</f>
        <v>26.100000000000023</v>
      </c>
      <c r="S105" s="4">
        <f>R105/Q105</f>
        <v>5.1795991268108799E-2</v>
      </c>
      <c r="T105" s="4">
        <f>I105/Q105</f>
        <v>1.2800158761659059E-2</v>
      </c>
      <c r="U105" s="4">
        <f>T105+S105</f>
        <v>6.459615002976786E-2</v>
      </c>
    </row>
    <row r="106" spans="1:21" x14ac:dyDescent="0.2">
      <c r="A106" s="1">
        <v>175</v>
      </c>
      <c r="B106" t="s">
        <v>191</v>
      </c>
      <c r="C106" s="2">
        <v>44889</v>
      </c>
      <c r="D106" t="s">
        <v>205</v>
      </c>
      <c r="E106">
        <v>1520</v>
      </c>
      <c r="F106">
        <v>0</v>
      </c>
      <c r="G106">
        <v>0</v>
      </c>
      <c r="H106">
        <v>0</v>
      </c>
      <c r="I106">
        <v>32.799999999999997</v>
      </c>
      <c r="J106">
        <v>34.049999999999997</v>
      </c>
      <c r="K106">
        <v>45.1</v>
      </c>
      <c r="L106">
        <v>0</v>
      </c>
      <c r="M106">
        <v>0</v>
      </c>
      <c r="N106">
        <v>0</v>
      </c>
      <c r="O106">
        <v>1450</v>
      </c>
      <c r="P106">
        <v>0</v>
      </c>
      <c r="Q106">
        <v>1458.95</v>
      </c>
      <c r="R106">
        <f>E106-Q106</f>
        <v>61.049999999999955</v>
      </c>
      <c r="S106" s="4">
        <f>R106/Q106</f>
        <v>4.1845162616950517E-2</v>
      </c>
      <c r="T106" s="4">
        <f>I106/Q106</f>
        <v>2.2481921930155246E-2</v>
      </c>
      <c r="U106" s="4">
        <f>T106+S106</f>
        <v>6.4327084547105756E-2</v>
      </c>
    </row>
    <row r="107" spans="1:21" x14ac:dyDescent="0.2">
      <c r="A107" s="1">
        <v>187</v>
      </c>
      <c r="B107" t="s">
        <v>203</v>
      </c>
      <c r="C107" s="2">
        <v>44889</v>
      </c>
      <c r="D107" t="s">
        <v>205</v>
      </c>
      <c r="E107">
        <v>450</v>
      </c>
      <c r="F107">
        <v>10</v>
      </c>
      <c r="G107">
        <v>10.3</v>
      </c>
      <c r="H107">
        <v>7.1</v>
      </c>
      <c r="I107">
        <v>7.6</v>
      </c>
      <c r="J107">
        <v>7.5</v>
      </c>
      <c r="K107">
        <v>7.6</v>
      </c>
      <c r="L107">
        <v>499</v>
      </c>
      <c r="M107">
        <v>411701000</v>
      </c>
      <c r="N107">
        <v>7511000</v>
      </c>
      <c r="O107">
        <v>336600</v>
      </c>
      <c r="P107">
        <v>82800</v>
      </c>
      <c r="Q107">
        <v>430</v>
      </c>
      <c r="R107">
        <f>E107-Q107</f>
        <v>20</v>
      </c>
      <c r="S107" s="4">
        <f>R107/Q107</f>
        <v>4.6511627906976744E-2</v>
      </c>
      <c r="T107" s="4">
        <f>I107/Q107</f>
        <v>1.7674418604651163E-2</v>
      </c>
      <c r="U107" s="4">
        <f>T107+S107</f>
        <v>6.4186046511627903E-2</v>
      </c>
    </row>
    <row r="108" spans="1:21" x14ac:dyDescent="0.2">
      <c r="A108" s="1">
        <v>155</v>
      </c>
      <c r="B108" t="s">
        <v>171</v>
      </c>
      <c r="C108" s="2">
        <v>44889</v>
      </c>
      <c r="D108" t="s">
        <v>205</v>
      </c>
      <c r="E108">
        <v>2600</v>
      </c>
      <c r="F108">
        <v>61.05</v>
      </c>
      <c r="G108">
        <v>61.05</v>
      </c>
      <c r="H108">
        <v>49.5</v>
      </c>
      <c r="I108">
        <v>54.35</v>
      </c>
      <c r="J108">
        <v>53.8</v>
      </c>
      <c r="K108">
        <v>54.35</v>
      </c>
      <c r="L108">
        <v>547</v>
      </c>
      <c r="M108">
        <v>544209000</v>
      </c>
      <c r="N108">
        <v>10884000</v>
      </c>
      <c r="O108">
        <v>129000</v>
      </c>
      <c r="P108">
        <v>40500</v>
      </c>
      <c r="Q108">
        <v>2494.4499999999998</v>
      </c>
      <c r="R108">
        <f>E108-Q108</f>
        <v>105.55000000000018</v>
      </c>
      <c r="S108" s="4">
        <f>R108/Q108</f>
        <v>4.2313936940006888E-2</v>
      </c>
      <c r="T108" s="4">
        <f>I108/Q108</f>
        <v>2.1788370181803605E-2</v>
      </c>
      <c r="U108" s="4">
        <f>T108+S108</f>
        <v>6.410230712181049E-2</v>
      </c>
    </row>
    <row r="109" spans="1:21" x14ac:dyDescent="0.2">
      <c r="A109" s="1">
        <v>12</v>
      </c>
      <c r="B109" t="s">
        <v>28</v>
      </c>
      <c r="C109" s="2">
        <v>44889</v>
      </c>
      <c r="D109" t="s">
        <v>205</v>
      </c>
      <c r="E109">
        <v>300</v>
      </c>
      <c r="F109">
        <v>7.8</v>
      </c>
      <c r="G109">
        <v>8.9</v>
      </c>
      <c r="H109">
        <v>6.8</v>
      </c>
      <c r="I109">
        <v>7.7</v>
      </c>
      <c r="J109">
        <v>7.6</v>
      </c>
      <c r="K109">
        <v>7.7</v>
      </c>
      <c r="L109">
        <v>1320</v>
      </c>
      <c r="M109">
        <v>1422444000</v>
      </c>
      <c r="N109">
        <v>36444000</v>
      </c>
      <c r="O109">
        <v>1512000</v>
      </c>
      <c r="P109">
        <v>850500</v>
      </c>
      <c r="Q109">
        <v>289.2</v>
      </c>
      <c r="R109">
        <f>E109-Q109</f>
        <v>10.800000000000011</v>
      </c>
      <c r="S109" s="4">
        <f>R109/Q109</f>
        <v>3.7344398340249003E-2</v>
      </c>
      <c r="T109" s="4">
        <f>I109/Q109</f>
        <v>2.6625172890733059E-2</v>
      </c>
      <c r="U109" s="4">
        <f>T109+S109</f>
        <v>6.396957123098207E-2</v>
      </c>
    </row>
    <row r="110" spans="1:21" x14ac:dyDescent="0.2">
      <c r="A110" s="1">
        <v>150</v>
      </c>
      <c r="B110" t="s">
        <v>166</v>
      </c>
      <c r="C110" s="2">
        <v>44889</v>
      </c>
      <c r="D110" t="s">
        <v>205</v>
      </c>
      <c r="E110">
        <v>66</v>
      </c>
      <c r="F110">
        <v>2.4500000000000002</v>
      </c>
      <c r="G110">
        <v>2.5499999999999998</v>
      </c>
      <c r="H110">
        <v>2.15</v>
      </c>
      <c r="I110">
        <v>2.25</v>
      </c>
      <c r="J110">
        <v>2.25</v>
      </c>
      <c r="K110">
        <v>2.25</v>
      </c>
      <c r="L110">
        <v>65</v>
      </c>
      <c r="M110">
        <v>29992000</v>
      </c>
      <c r="N110">
        <v>1035000</v>
      </c>
      <c r="O110">
        <v>391500</v>
      </c>
      <c r="P110">
        <v>141750</v>
      </c>
      <c r="Q110">
        <v>64.150000000000006</v>
      </c>
      <c r="R110">
        <f>E110-Q110</f>
        <v>1.8499999999999943</v>
      </c>
      <c r="S110" s="4">
        <f>R110/Q110</f>
        <v>2.8838659392049791E-2</v>
      </c>
      <c r="T110" s="4">
        <f>I110/Q110</f>
        <v>3.5074045206547153E-2</v>
      </c>
      <c r="U110" s="4">
        <f>T110+S110</f>
        <v>6.3912704598596937E-2</v>
      </c>
    </row>
    <row r="111" spans="1:21" x14ac:dyDescent="0.2">
      <c r="A111" s="1">
        <v>115</v>
      </c>
      <c r="B111" t="s">
        <v>131</v>
      </c>
      <c r="C111" s="2">
        <v>44889</v>
      </c>
      <c r="D111" t="s">
        <v>205</v>
      </c>
      <c r="E111">
        <v>440</v>
      </c>
      <c r="F111">
        <v>9.25</v>
      </c>
      <c r="G111">
        <v>11</v>
      </c>
      <c r="H111">
        <v>7.6</v>
      </c>
      <c r="I111">
        <v>8.0500000000000007</v>
      </c>
      <c r="J111">
        <v>8.25</v>
      </c>
      <c r="K111">
        <v>8.0500000000000007</v>
      </c>
      <c r="L111">
        <v>514</v>
      </c>
      <c r="M111">
        <v>461907000</v>
      </c>
      <c r="N111">
        <v>9587000</v>
      </c>
      <c r="O111">
        <v>402000</v>
      </c>
      <c r="P111">
        <v>74000</v>
      </c>
      <c r="Q111">
        <v>421.2</v>
      </c>
      <c r="R111">
        <f>E111-Q111</f>
        <v>18.800000000000011</v>
      </c>
      <c r="S111" s="4">
        <f>R111/Q111</f>
        <v>4.4634377967711331E-2</v>
      </c>
      <c r="T111" s="4">
        <f>I111/Q111</f>
        <v>1.9112060778727447E-2</v>
      </c>
      <c r="U111" s="4">
        <f>T111+S111</f>
        <v>6.3746438746438774E-2</v>
      </c>
    </row>
    <row r="112" spans="1:21" x14ac:dyDescent="0.2">
      <c r="A112" s="1">
        <v>111</v>
      </c>
      <c r="B112" t="s">
        <v>127</v>
      </c>
      <c r="C112" s="2">
        <v>44889</v>
      </c>
      <c r="D112" t="s">
        <v>205</v>
      </c>
      <c r="E112">
        <v>4800</v>
      </c>
      <c r="F112">
        <v>122</v>
      </c>
      <c r="G112">
        <v>122</v>
      </c>
      <c r="H112">
        <v>71.599999999999994</v>
      </c>
      <c r="I112">
        <v>76.2</v>
      </c>
      <c r="J112">
        <v>74.3</v>
      </c>
      <c r="K112">
        <v>76.2</v>
      </c>
      <c r="L112">
        <v>616</v>
      </c>
      <c r="M112">
        <v>451488000</v>
      </c>
      <c r="N112">
        <v>7968000.0000000009</v>
      </c>
      <c r="O112">
        <v>67650</v>
      </c>
      <c r="P112">
        <v>13350</v>
      </c>
      <c r="Q112">
        <v>4584.1499999999996</v>
      </c>
      <c r="R112">
        <f>E112-Q112</f>
        <v>215.85000000000036</v>
      </c>
      <c r="S112" s="4">
        <f>R112/Q112</f>
        <v>4.7086155557737069E-2</v>
      </c>
      <c r="T112" s="4">
        <f>I112/Q112</f>
        <v>1.6622492719479076E-2</v>
      </c>
      <c r="U112" s="4">
        <f>T112+S112</f>
        <v>6.3708648277216146E-2</v>
      </c>
    </row>
    <row r="113" spans="1:21" x14ac:dyDescent="0.2">
      <c r="A113" s="1">
        <v>53</v>
      </c>
      <c r="B113" t="s">
        <v>69</v>
      </c>
      <c r="C113" s="2">
        <v>44889</v>
      </c>
      <c r="D113" t="s">
        <v>205</v>
      </c>
      <c r="E113">
        <v>2350</v>
      </c>
      <c r="F113">
        <v>50</v>
      </c>
      <c r="G113">
        <v>50</v>
      </c>
      <c r="H113">
        <v>36.799999999999997</v>
      </c>
      <c r="I113">
        <v>43.65</v>
      </c>
      <c r="J113">
        <v>43</v>
      </c>
      <c r="K113">
        <v>43.65</v>
      </c>
      <c r="L113">
        <v>61</v>
      </c>
      <c r="M113">
        <v>36504000</v>
      </c>
      <c r="N113">
        <v>667000</v>
      </c>
      <c r="O113">
        <v>11500</v>
      </c>
      <c r="P113">
        <v>2750</v>
      </c>
      <c r="Q113">
        <v>2250.65</v>
      </c>
      <c r="R113">
        <f>E113-Q113</f>
        <v>99.349999999999909</v>
      </c>
      <c r="S113" s="4">
        <f>R113/Q113</f>
        <v>4.4142803190189456E-2</v>
      </c>
      <c r="T113" s="4">
        <f>I113/Q113</f>
        <v>1.9394397174149688E-2</v>
      </c>
      <c r="U113" s="4">
        <f>T113+S113</f>
        <v>6.3537200364339144E-2</v>
      </c>
    </row>
    <row r="114" spans="1:21" x14ac:dyDescent="0.2">
      <c r="A114" s="1">
        <v>5</v>
      </c>
      <c r="B114" t="s">
        <v>21</v>
      </c>
      <c r="C114" s="2">
        <v>44889</v>
      </c>
      <c r="D114" t="s">
        <v>205</v>
      </c>
      <c r="E114">
        <v>850</v>
      </c>
      <c r="F114">
        <v>23.15</v>
      </c>
      <c r="G114">
        <v>28.45</v>
      </c>
      <c r="H114">
        <v>20.85</v>
      </c>
      <c r="I114">
        <v>22.3</v>
      </c>
      <c r="J114">
        <v>21.35</v>
      </c>
      <c r="K114">
        <v>22.3</v>
      </c>
      <c r="L114">
        <v>4698</v>
      </c>
      <c r="M114">
        <v>2567321000</v>
      </c>
      <c r="N114">
        <v>71509000</v>
      </c>
      <c r="O114">
        <v>1091250</v>
      </c>
      <c r="P114">
        <v>356250</v>
      </c>
      <c r="Q114">
        <v>820.3</v>
      </c>
      <c r="R114">
        <f>E114-Q114</f>
        <v>29.700000000000045</v>
      </c>
      <c r="S114" s="4">
        <f>R114/Q114</f>
        <v>3.6206266000243868E-2</v>
      </c>
      <c r="T114" s="4">
        <f>I114/Q114</f>
        <v>2.7185176155065223E-2</v>
      </c>
      <c r="U114" s="4">
        <f>T114+S114</f>
        <v>6.3391442155309091E-2</v>
      </c>
    </row>
    <row r="115" spans="1:21" x14ac:dyDescent="0.2">
      <c r="A115" s="1">
        <v>62</v>
      </c>
      <c r="B115" t="s">
        <v>78</v>
      </c>
      <c r="C115" s="2">
        <v>44889</v>
      </c>
      <c r="D115" t="s">
        <v>205</v>
      </c>
      <c r="E115">
        <v>173</v>
      </c>
      <c r="F115">
        <v>0</v>
      </c>
      <c r="G115">
        <v>0</v>
      </c>
      <c r="H115">
        <v>0</v>
      </c>
      <c r="I115">
        <v>2.5499999999999998</v>
      </c>
      <c r="J115">
        <v>2.5499999999999998</v>
      </c>
      <c r="K115">
        <v>3.1</v>
      </c>
      <c r="L115">
        <v>0</v>
      </c>
      <c r="M115">
        <v>0</v>
      </c>
      <c r="N115">
        <v>0</v>
      </c>
      <c r="O115">
        <v>3600</v>
      </c>
      <c r="P115">
        <v>0</v>
      </c>
      <c r="Q115">
        <v>165.1</v>
      </c>
      <c r="R115">
        <f>E115-Q115</f>
        <v>7.9000000000000057</v>
      </c>
      <c r="S115" s="4">
        <f>R115/Q115</f>
        <v>4.7849788007268357E-2</v>
      </c>
      <c r="T115" s="4">
        <f>I115/Q115</f>
        <v>1.5445184736523319E-2</v>
      </c>
      <c r="U115" s="4">
        <f>T115+S115</f>
        <v>6.3294972743791672E-2</v>
      </c>
    </row>
    <row r="116" spans="1:21" x14ac:dyDescent="0.2">
      <c r="A116" s="1">
        <v>19</v>
      </c>
      <c r="B116" t="s">
        <v>35</v>
      </c>
      <c r="C116" s="2">
        <v>44889</v>
      </c>
      <c r="D116" t="s">
        <v>205</v>
      </c>
      <c r="E116">
        <v>950</v>
      </c>
      <c r="F116">
        <v>14.05</v>
      </c>
      <c r="G116">
        <v>16.899999999999999</v>
      </c>
      <c r="H116">
        <v>9.1</v>
      </c>
      <c r="I116">
        <v>10.1</v>
      </c>
      <c r="J116">
        <v>10.050000000000001</v>
      </c>
      <c r="K116">
        <v>10.1</v>
      </c>
      <c r="L116">
        <v>3234</v>
      </c>
      <c r="M116">
        <v>3730981000</v>
      </c>
      <c r="N116">
        <v>44221000</v>
      </c>
      <c r="O116">
        <v>1839600</v>
      </c>
      <c r="P116">
        <v>13200</v>
      </c>
      <c r="Q116">
        <v>903.05</v>
      </c>
      <c r="R116">
        <f>E116-Q116</f>
        <v>46.950000000000045</v>
      </c>
      <c r="S116" s="4">
        <f>R116/Q116</f>
        <v>5.1990476717789766E-2</v>
      </c>
      <c r="T116" s="4">
        <f>I116/Q116</f>
        <v>1.1184319805104922E-2</v>
      </c>
      <c r="U116" s="4">
        <f>T116+S116</f>
        <v>6.3174796522894691E-2</v>
      </c>
    </row>
    <row r="117" spans="1:21" x14ac:dyDescent="0.2">
      <c r="A117" s="1">
        <v>4</v>
      </c>
      <c r="B117" t="s">
        <v>20</v>
      </c>
      <c r="C117" s="2">
        <v>44889</v>
      </c>
      <c r="D117" t="s">
        <v>205</v>
      </c>
      <c r="E117">
        <v>3450</v>
      </c>
      <c r="F117">
        <v>90.65</v>
      </c>
      <c r="G117">
        <v>113.5</v>
      </c>
      <c r="H117">
        <v>75.099999999999994</v>
      </c>
      <c r="I117">
        <v>79.7</v>
      </c>
      <c r="J117">
        <v>80.150000000000006</v>
      </c>
      <c r="K117">
        <v>79.7</v>
      </c>
      <c r="L117">
        <v>595</v>
      </c>
      <c r="M117">
        <v>527064999.99999988</v>
      </c>
      <c r="N117">
        <v>13877000</v>
      </c>
      <c r="O117">
        <v>39750</v>
      </c>
      <c r="P117">
        <v>23250</v>
      </c>
      <c r="Q117">
        <v>3323.3</v>
      </c>
      <c r="R117">
        <f>E117-Q117</f>
        <v>126.69999999999982</v>
      </c>
      <c r="S117" s="4">
        <f>R117/Q117</f>
        <v>3.8124755514097379E-2</v>
      </c>
      <c r="T117" s="4">
        <f>I117/Q117</f>
        <v>2.3982186381006829E-2</v>
      </c>
      <c r="U117" s="4">
        <f>T117+S117</f>
        <v>6.2106941895104212E-2</v>
      </c>
    </row>
    <row r="118" spans="1:21" x14ac:dyDescent="0.2">
      <c r="A118" s="1">
        <v>57</v>
      </c>
      <c r="B118" t="s">
        <v>73</v>
      </c>
      <c r="C118" s="2">
        <v>44889</v>
      </c>
      <c r="D118" t="s">
        <v>205</v>
      </c>
      <c r="E118">
        <v>400</v>
      </c>
      <c r="F118">
        <v>8.9</v>
      </c>
      <c r="G118">
        <v>9.9499999999999993</v>
      </c>
      <c r="H118">
        <v>7.5</v>
      </c>
      <c r="I118">
        <v>8.4499999999999993</v>
      </c>
      <c r="J118">
        <v>8.4</v>
      </c>
      <c r="K118">
        <v>8.4499999999999993</v>
      </c>
      <c r="L118">
        <v>1487</v>
      </c>
      <c r="M118">
        <v>1002436000</v>
      </c>
      <c r="N118">
        <v>21016000</v>
      </c>
      <c r="O118">
        <v>1087350</v>
      </c>
      <c r="P118">
        <v>133650</v>
      </c>
      <c r="Q118">
        <v>384.6</v>
      </c>
      <c r="R118">
        <f>E118-Q118</f>
        <v>15.399999999999977</v>
      </c>
      <c r="S118" s="4">
        <f>R118/Q118</f>
        <v>4.0041601664066499E-2</v>
      </c>
      <c r="T118" s="4">
        <f>I118/Q118</f>
        <v>2.1970878835153404E-2</v>
      </c>
      <c r="U118" s="4">
        <f>T118+S118</f>
        <v>6.2012480499219903E-2</v>
      </c>
    </row>
    <row r="119" spans="1:21" x14ac:dyDescent="0.2">
      <c r="A119" s="1">
        <v>141</v>
      </c>
      <c r="B119" t="s">
        <v>157</v>
      </c>
      <c r="C119" s="2">
        <v>44889</v>
      </c>
      <c r="D119" t="s">
        <v>205</v>
      </c>
      <c r="E119">
        <v>880</v>
      </c>
      <c r="F119">
        <v>17.95</v>
      </c>
      <c r="G119">
        <v>22.75</v>
      </c>
      <c r="H119">
        <v>17.149999999999999</v>
      </c>
      <c r="I119">
        <v>20.149999999999999</v>
      </c>
      <c r="J119">
        <v>20.2</v>
      </c>
      <c r="K119">
        <v>20.149999999999999</v>
      </c>
      <c r="L119">
        <v>201</v>
      </c>
      <c r="M119">
        <v>49726000</v>
      </c>
      <c r="N119">
        <v>1084000</v>
      </c>
      <c r="O119">
        <v>26400</v>
      </c>
      <c r="P119">
        <v>11275</v>
      </c>
      <c r="Q119">
        <v>847.85</v>
      </c>
      <c r="R119">
        <f>E119-Q119</f>
        <v>32.149999999999977</v>
      </c>
      <c r="S119" s="4">
        <f>R119/Q119</f>
        <v>3.7919443297753111E-2</v>
      </c>
      <c r="T119" s="4">
        <f>I119/Q119</f>
        <v>2.3765996343692867E-2</v>
      </c>
      <c r="U119" s="4">
        <f>T119+S119</f>
        <v>6.1685439641445974E-2</v>
      </c>
    </row>
    <row r="120" spans="1:21" x14ac:dyDescent="0.2">
      <c r="A120" s="1">
        <v>106</v>
      </c>
      <c r="B120" t="s">
        <v>122</v>
      </c>
      <c r="C120" s="2">
        <v>44889</v>
      </c>
      <c r="D120" t="s">
        <v>205</v>
      </c>
      <c r="E120">
        <v>2700</v>
      </c>
      <c r="F120">
        <v>52</v>
      </c>
      <c r="G120">
        <v>58.35</v>
      </c>
      <c r="H120">
        <v>52</v>
      </c>
      <c r="I120">
        <v>58.35</v>
      </c>
      <c r="J120">
        <v>58.35</v>
      </c>
      <c r="K120">
        <v>84.6</v>
      </c>
      <c r="L120">
        <v>9</v>
      </c>
      <c r="M120">
        <v>6199000</v>
      </c>
      <c r="N120">
        <v>124000</v>
      </c>
      <c r="O120">
        <v>2000</v>
      </c>
      <c r="P120">
        <v>1000</v>
      </c>
      <c r="Q120">
        <v>2598.4499999999998</v>
      </c>
      <c r="R120">
        <f>E120-Q120</f>
        <v>101.55000000000018</v>
      </c>
      <c r="S120" s="4">
        <f>R120/Q120</f>
        <v>3.9080990590544436E-2</v>
      </c>
      <c r="T120" s="4">
        <f>I120/Q120</f>
        <v>2.2455694741095655E-2</v>
      </c>
      <c r="U120" s="4">
        <f>T120+S120</f>
        <v>6.1536685331640091E-2</v>
      </c>
    </row>
    <row r="121" spans="1:21" x14ac:dyDescent="0.2">
      <c r="A121" s="1">
        <v>34</v>
      </c>
      <c r="B121" t="s">
        <v>50</v>
      </c>
      <c r="C121" s="2">
        <v>44889</v>
      </c>
      <c r="D121" t="s">
        <v>205</v>
      </c>
      <c r="E121">
        <v>285</v>
      </c>
      <c r="F121">
        <v>5.65</v>
      </c>
      <c r="G121">
        <v>5.65</v>
      </c>
      <c r="H121">
        <v>4.2</v>
      </c>
      <c r="I121">
        <v>4.3499999999999996</v>
      </c>
      <c r="J121">
        <v>4.3</v>
      </c>
      <c r="K121">
        <v>4.3499999999999996</v>
      </c>
      <c r="L121">
        <v>51</v>
      </c>
      <c r="M121">
        <v>33983000</v>
      </c>
      <c r="N121">
        <v>553000</v>
      </c>
      <c r="O121">
        <v>89700</v>
      </c>
      <c r="P121">
        <v>55200</v>
      </c>
      <c r="Q121">
        <v>272.60000000000002</v>
      </c>
      <c r="R121">
        <f>E121-Q121</f>
        <v>12.399999999999977</v>
      </c>
      <c r="S121" s="4">
        <f>R121/Q121</f>
        <v>4.5487894350696903E-2</v>
      </c>
      <c r="T121" s="4">
        <f>I121/Q121</f>
        <v>1.5957446808510637E-2</v>
      </c>
      <c r="U121" s="4">
        <f>T121+S121</f>
        <v>6.1445341159207537E-2</v>
      </c>
    </row>
    <row r="122" spans="1:21" x14ac:dyDescent="0.2">
      <c r="A122" s="1">
        <v>174</v>
      </c>
      <c r="B122" t="s">
        <v>190</v>
      </c>
      <c r="C122" s="2">
        <v>44889</v>
      </c>
      <c r="D122" t="s">
        <v>205</v>
      </c>
      <c r="E122">
        <v>520</v>
      </c>
      <c r="F122">
        <v>13.05</v>
      </c>
      <c r="G122">
        <v>13.35</v>
      </c>
      <c r="H122">
        <v>9.1999999999999993</v>
      </c>
      <c r="I122">
        <v>10</v>
      </c>
      <c r="J122">
        <v>10</v>
      </c>
      <c r="K122">
        <v>13.3</v>
      </c>
      <c r="L122">
        <v>11</v>
      </c>
      <c r="M122">
        <v>8769000</v>
      </c>
      <c r="N122">
        <v>189000</v>
      </c>
      <c r="O122">
        <v>15000</v>
      </c>
      <c r="P122">
        <v>9000</v>
      </c>
      <c r="Q122">
        <v>499.7</v>
      </c>
      <c r="R122">
        <f>E122-Q122</f>
        <v>20.300000000000011</v>
      </c>
      <c r="S122" s="4">
        <f>R122/Q122</f>
        <v>4.0624374624774889E-2</v>
      </c>
      <c r="T122" s="4">
        <f>I122/Q122</f>
        <v>2.0012007204322595E-2</v>
      </c>
      <c r="U122" s="4">
        <f>T122+S122</f>
        <v>6.0636381829097488E-2</v>
      </c>
    </row>
    <row r="123" spans="1:21" x14ac:dyDescent="0.2">
      <c r="A123" s="1">
        <v>164</v>
      </c>
      <c r="B123" t="s">
        <v>180</v>
      </c>
      <c r="C123" s="2">
        <v>44889</v>
      </c>
      <c r="D123" t="s">
        <v>205</v>
      </c>
      <c r="E123">
        <v>800</v>
      </c>
      <c r="F123">
        <v>10.25</v>
      </c>
      <c r="G123">
        <v>10.25</v>
      </c>
      <c r="H123">
        <v>7.1</v>
      </c>
      <c r="I123">
        <v>7.5</v>
      </c>
      <c r="J123">
        <v>7.5</v>
      </c>
      <c r="K123">
        <v>7.5</v>
      </c>
      <c r="L123">
        <v>563</v>
      </c>
      <c r="M123">
        <v>409562000</v>
      </c>
      <c r="N123">
        <v>4202000</v>
      </c>
      <c r="O123">
        <v>510300</v>
      </c>
      <c r="P123">
        <v>87300</v>
      </c>
      <c r="Q123">
        <v>761.35</v>
      </c>
      <c r="R123">
        <f>E123-Q123</f>
        <v>38.649999999999977</v>
      </c>
      <c r="S123" s="4">
        <f>R123/Q123</f>
        <v>5.0765088329940207E-2</v>
      </c>
      <c r="T123" s="4">
        <f>I123/Q123</f>
        <v>9.8509227030931894E-3</v>
      </c>
      <c r="U123" s="4">
        <f>T123+S123</f>
        <v>6.0616011033033393E-2</v>
      </c>
    </row>
    <row r="124" spans="1:21" x14ac:dyDescent="0.2">
      <c r="A124" s="1">
        <v>107</v>
      </c>
      <c r="B124" t="s">
        <v>123</v>
      </c>
      <c r="C124" s="2">
        <v>44889</v>
      </c>
      <c r="D124" t="s">
        <v>205</v>
      </c>
      <c r="E124">
        <v>700</v>
      </c>
      <c r="F124">
        <v>17</v>
      </c>
      <c r="G124">
        <v>17</v>
      </c>
      <c r="H124">
        <v>9</v>
      </c>
      <c r="I124">
        <v>10.85</v>
      </c>
      <c r="J124">
        <v>10.8</v>
      </c>
      <c r="K124">
        <v>10.85</v>
      </c>
      <c r="L124">
        <v>1267</v>
      </c>
      <c r="M124">
        <v>1217054000</v>
      </c>
      <c r="N124">
        <v>19739000</v>
      </c>
      <c r="O124">
        <v>803250</v>
      </c>
      <c r="P124">
        <v>93150</v>
      </c>
      <c r="Q124">
        <v>670.4</v>
      </c>
      <c r="R124">
        <f>E124-Q124</f>
        <v>29.600000000000023</v>
      </c>
      <c r="S124" s="4">
        <f>R124/Q124</f>
        <v>4.4152744630071634E-2</v>
      </c>
      <c r="T124" s="4">
        <f>I124/Q124</f>
        <v>1.6184367541766109E-2</v>
      </c>
      <c r="U124" s="4">
        <f>T124+S124</f>
        <v>6.0337112171837744E-2</v>
      </c>
    </row>
    <row r="125" spans="1:21" x14ac:dyDescent="0.2">
      <c r="A125" s="1">
        <v>170</v>
      </c>
      <c r="B125" t="s">
        <v>186</v>
      </c>
      <c r="C125" s="2">
        <v>44889</v>
      </c>
      <c r="D125" t="s">
        <v>205</v>
      </c>
      <c r="E125">
        <v>335</v>
      </c>
      <c r="F125">
        <v>6.4</v>
      </c>
      <c r="G125">
        <v>6.65</v>
      </c>
      <c r="H125">
        <v>5.8</v>
      </c>
      <c r="I125">
        <v>6.55</v>
      </c>
      <c r="J125">
        <v>6.65</v>
      </c>
      <c r="K125">
        <v>6.55</v>
      </c>
      <c r="L125">
        <v>36</v>
      </c>
      <c r="M125">
        <v>49412000</v>
      </c>
      <c r="N125">
        <v>907000</v>
      </c>
      <c r="O125">
        <v>84462</v>
      </c>
      <c r="P125">
        <v>32176</v>
      </c>
      <c r="Q125">
        <v>322.25</v>
      </c>
      <c r="R125">
        <f>E125-Q125</f>
        <v>12.75</v>
      </c>
      <c r="S125" s="4">
        <f>R125/Q125</f>
        <v>3.9565554693560899E-2</v>
      </c>
      <c r="T125" s="4">
        <f>I125/Q125</f>
        <v>2.0325833979829323E-2</v>
      </c>
      <c r="U125" s="4">
        <f>T125+S125</f>
        <v>5.9891388673390222E-2</v>
      </c>
    </row>
    <row r="126" spans="1:21" x14ac:dyDescent="0.2">
      <c r="A126" s="1">
        <v>74</v>
      </c>
      <c r="B126" t="s">
        <v>90</v>
      </c>
      <c r="C126" s="2">
        <v>44889</v>
      </c>
      <c r="D126" t="s">
        <v>205</v>
      </c>
      <c r="E126">
        <v>1240</v>
      </c>
      <c r="F126">
        <v>18</v>
      </c>
      <c r="G126">
        <v>18.399999999999999</v>
      </c>
      <c r="H126">
        <v>14.1</v>
      </c>
      <c r="I126">
        <v>17.649999999999999</v>
      </c>
      <c r="J126">
        <v>16.45</v>
      </c>
      <c r="K126">
        <v>17.649999999999999</v>
      </c>
      <c r="L126">
        <v>148</v>
      </c>
      <c r="M126">
        <v>92958000</v>
      </c>
      <c r="N126">
        <v>1198000</v>
      </c>
      <c r="O126">
        <v>45500</v>
      </c>
      <c r="P126">
        <v>9000</v>
      </c>
      <c r="Q126">
        <v>1187.3499999999999</v>
      </c>
      <c r="R126">
        <f>E126-Q126</f>
        <v>52.650000000000091</v>
      </c>
      <c r="S126" s="4">
        <f>R126/Q126</f>
        <v>4.4342443255990308E-2</v>
      </c>
      <c r="T126" s="4">
        <f>I126/Q126</f>
        <v>1.486503558344212E-2</v>
      </c>
      <c r="U126" s="4">
        <f>T126+S126</f>
        <v>5.9207478839432427E-2</v>
      </c>
    </row>
    <row r="127" spans="1:21" x14ac:dyDescent="0.2">
      <c r="A127" s="1">
        <v>42</v>
      </c>
      <c r="B127" t="s">
        <v>58</v>
      </c>
      <c r="C127" s="2">
        <v>44889</v>
      </c>
      <c r="D127" t="s">
        <v>205</v>
      </c>
      <c r="E127">
        <v>1210</v>
      </c>
      <c r="F127">
        <v>17.399999999999999</v>
      </c>
      <c r="G127">
        <v>17.399999999999999</v>
      </c>
      <c r="H127">
        <v>13.05</v>
      </c>
      <c r="I127">
        <v>13.25</v>
      </c>
      <c r="J127">
        <v>13.45</v>
      </c>
      <c r="K127">
        <v>13.25</v>
      </c>
      <c r="L127">
        <v>17</v>
      </c>
      <c r="M127">
        <v>13529000</v>
      </c>
      <c r="N127">
        <v>159000</v>
      </c>
      <c r="O127">
        <v>9750</v>
      </c>
      <c r="P127">
        <v>7150</v>
      </c>
      <c r="Q127">
        <v>1155.2</v>
      </c>
      <c r="R127">
        <f>E127-Q127</f>
        <v>54.799999999999955</v>
      </c>
      <c r="S127" s="4">
        <f>R127/Q127</f>
        <v>4.7437673130193862E-2</v>
      </c>
      <c r="T127" s="4">
        <f>I127/Q127</f>
        <v>1.1469875346260388E-2</v>
      </c>
      <c r="U127" s="4">
        <f>T127+S127</f>
        <v>5.8907548476454248E-2</v>
      </c>
    </row>
    <row r="128" spans="1:21" x14ac:dyDescent="0.2">
      <c r="A128" s="1">
        <v>59</v>
      </c>
      <c r="B128" t="s">
        <v>75</v>
      </c>
      <c r="C128" s="2">
        <v>44889</v>
      </c>
      <c r="D128" t="s">
        <v>205</v>
      </c>
      <c r="E128">
        <v>4650</v>
      </c>
      <c r="F128">
        <v>93.75</v>
      </c>
      <c r="G128">
        <v>93.75</v>
      </c>
      <c r="H128">
        <v>65.05</v>
      </c>
      <c r="I128">
        <v>72.45</v>
      </c>
      <c r="J128">
        <v>65.5</v>
      </c>
      <c r="K128">
        <v>72.45</v>
      </c>
      <c r="L128">
        <v>390</v>
      </c>
      <c r="M128">
        <v>230498000</v>
      </c>
      <c r="N128">
        <v>3811000</v>
      </c>
      <c r="O128">
        <v>20625</v>
      </c>
      <c r="P128">
        <v>15875</v>
      </c>
      <c r="Q128">
        <v>4459.95</v>
      </c>
      <c r="R128">
        <f>E128-Q128</f>
        <v>190.05000000000018</v>
      </c>
      <c r="S128" s="4">
        <f>R128/Q128</f>
        <v>4.2612585342885055E-2</v>
      </c>
      <c r="T128" s="4">
        <f>I128/Q128</f>
        <v>1.6244576732923018E-2</v>
      </c>
      <c r="U128" s="4">
        <f>T128+S128</f>
        <v>5.8857162075808073E-2</v>
      </c>
    </row>
    <row r="129" spans="1:21" x14ac:dyDescent="0.2">
      <c r="A129" s="1">
        <v>43</v>
      </c>
      <c r="B129" t="s">
        <v>59</v>
      </c>
      <c r="C129" s="2">
        <v>44889</v>
      </c>
      <c r="D129" t="s">
        <v>205</v>
      </c>
      <c r="E129">
        <v>195</v>
      </c>
      <c r="F129">
        <v>5</v>
      </c>
      <c r="G129">
        <v>5</v>
      </c>
      <c r="H129">
        <v>3.8</v>
      </c>
      <c r="I129">
        <v>3.8</v>
      </c>
      <c r="J129">
        <v>3.8</v>
      </c>
      <c r="K129">
        <v>3.8</v>
      </c>
      <c r="L129">
        <v>4</v>
      </c>
      <c r="M129">
        <v>3992000</v>
      </c>
      <c r="N129">
        <v>92000</v>
      </c>
      <c r="O129">
        <v>20000</v>
      </c>
      <c r="P129">
        <v>15000</v>
      </c>
      <c r="Q129">
        <v>187.75</v>
      </c>
      <c r="R129">
        <f>E129-Q129</f>
        <v>7.25</v>
      </c>
      <c r="S129" s="4">
        <f>R129/Q129</f>
        <v>3.8615179760319571E-2</v>
      </c>
      <c r="T129" s="4">
        <f>I129/Q129</f>
        <v>2.0239680426098534E-2</v>
      </c>
      <c r="U129" s="4">
        <f>T129+S129</f>
        <v>5.8854860186418105E-2</v>
      </c>
    </row>
    <row r="130" spans="1:21" x14ac:dyDescent="0.2">
      <c r="A130" s="1">
        <v>95</v>
      </c>
      <c r="B130" t="s">
        <v>111</v>
      </c>
      <c r="C130" s="2">
        <v>44889</v>
      </c>
      <c r="D130" t="s">
        <v>205</v>
      </c>
      <c r="E130">
        <v>770</v>
      </c>
      <c r="F130">
        <v>15.4</v>
      </c>
      <c r="G130">
        <v>15.55</v>
      </c>
      <c r="H130">
        <v>12</v>
      </c>
      <c r="I130">
        <v>12.9</v>
      </c>
      <c r="J130">
        <v>12</v>
      </c>
      <c r="K130">
        <v>12.9</v>
      </c>
      <c r="L130">
        <v>234</v>
      </c>
      <c r="M130">
        <v>160446000</v>
      </c>
      <c r="N130">
        <v>2789000</v>
      </c>
      <c r="O130">
        <v>143500</v>
      </c>
      <c r="P130">
        <v>28875</v>
      </c>
      <c r="Q130">
        <v>739.4</v>
      </c>
      <c r="R130">
        <f>E130-Q130</f>
        <v>30.600000000000023</v>
      </c>
      <c r="S130" s="4">
        <f>R130/Q130</f>
        <v>4.1384906681092813E-2</v>
      </c>
      <c r="T130" s="4">
        <f>I130/Q130</f>
        <v>1.744657830673519E-2</v>
      </c>
      <c r="U130" s="4">
        <f>T130+S130</f>
        <v>5.8831484987828003E-2</v>
      </c>
    </row>
    <row r="131" spans="1:21" x14ac:dyDescent="0.2">
      <c r="A131" s="1">
        <v>83</v>
      </c>
      <c r="B131" t="s">
        <v>99</v>
      </c>
      <c r="C131" s="2">
        <v>44889</v>
      </c>
      <c r="D131" t="s">
        <v>205</v>
      </c>
      <c r="E131">
        <v>220</v>
      </c>
      <c r="F131">
        <v>4.8499999999999996</v>
      </c>
      <c r="G131">
        <v>5.0999999999999996</v>
      </c>
      <c r="H131">
        <v>3.8</v>
      </c>
      <c r="I131">
        <v>4.3499999999999996</v>
      </c>
      <c r="J131">
        <v>4.4000000000000004</v>
      </c>
      <c r="K131">
        <v>4.3499999999999996</v>
      </c>
      <c r="L131">
        <v>258</v>
      </c>
      <c r="M131">
        <v>156341000</v>
      </c>
      <c r="N131">
        <v>3089000</v>
      </c>
      <c r="O131">
        <v>588600</v>
      </c>
      <c r="P131">
        <v>43200</v>
      </c>
      <c r="Q131">
        <v>211.9</v>
      </c>
      <c r="R131">
        <f>E131-Q131</f>
        <v>8.0999999999999943</v>
      </c>
      <c r="S131" s="4">
        <f>R131/Q131</f>
        <v>3.8225578102878688E-2</v>
      </c>
      <c r="T131" s="4">
        <f>I131/Q131</f>
        <v>2.0528551203397825E-2</v>
      </c>
      <c r="U131" s="4">
        <f>T131+S131</f>
        <v>5.8754129306276513E-2</v>
      </c>
    </row>
    <row r="132" spans="1:21" x14ac:dyDescent="0.2">
      <c r="A132" s="1">
        <v>129</v>
      </c>
      <c r="B132" t="s">
        <v>145</v>
      </c>
      <c r="C132" s="2">
        <v>44889</v>
      </c>
      <c r="D132" t="s">
        <v>205</v>
      </c>
      <c r="E132">
        <v>4650</v>
      </c>
      <c r="F132">
        <v>0</v>
      </c>
      <c r="G132">
        <v>0</v>
      </c>
      <c r="H132">
        <v>0</v>
      </c>
      <c r="I132">
        <v>105</v>
      </c>
      <c r="J132">
        <v>105</v>
      </c>
      <c r="K132">
        <v>156.65</v>
      </c>
      <c r="L132">
        <v>0</v>
      </c>
      <c r="M132">
        <v>0</v>
      </c>
      <c r="N132">
        <v>0</v>
      </c>
      <c r="O132">
        <v>225</v>
      </c>
      <c r="P132">
        <v>0</v>
      </c>
      <c r="Q132">
        <v>4492.8999999999996</v>
      </c>
      <c r="R132">
        <f>E132-Q132</f>
        <v>157.10000000000036</v>
      </c>
      <c r="S132" s="4">
        <f>R132/Q132</f>
        <v>3.4966280130873238E-2</v>
      </c>
      <c r="T132" s="4">
        <f>I132/Q132</f>
        <v>2.3370206325535846E-2</v>
      </c>
      <c r="U132" s="4">
        <f>T132+S132</f>
        <v>5.8336486456409084E-2</v>
      </c>
    </row>
    <row r="133" spans="1:21" x14ac:dyDescent="0.2">
      <c r="A133" s="1">
        <v>183</v>
      </c>
      <c r="B133" t="s">
        <v>199</v>
      </c>
      <c r="C133" s="2">
        <v>44889</v>
      </c>
      <c r="D133" t="s">
        <v>205</v>
      </c>
      <c r="E133">
        <v>900</v>
      </c>
      <c r="F133">
        <v>20.2</v>
      </c>
      <c r="G133">
        <v>28</v>
      </c>
      <c r="H133">
        <v>20.2</v>
      </c>
      <c r="I133">
        <v>21.95</v>
      </c>
      <c r="J133">
        <v>21.95</v>
      </c>
      <c r="K133">
        <v>21.95</v>
      </c>
      <c r="L133">
        <v>945</v>
      </c>
      <c r="M133">
        <v>436718000</v>
      </c>
      <c r="N133">
        <v>11468000</v>
      </c>
      <c r="O133">
        <v>310500</v>
      </c>
      <c r="P133">
        <v>70500</v>
      </c>
      <c r="Q133">
        <v>871.25</v>
      </c>
      <c r="R133">
        <f>E133-Q133</f>
        <v>28.75</v>
      </c>
      <c r="S133" s="4">
        <f>R133/Q133</f>
        <v>3.2998565279770443E-2</v>
      </c>
      <c r="T133" s="4">
        <f>I133/Q133</f>
        <v>2.5193687230989956E-2</v>
      </c>
      <c r="U133" s="4">
        <f>T133+S133</f>
        <v>5.8192252510760399E-2</v>
      </c>
    </row>
    <row r="134" spans="1:21" x14ac:dyDescent="0.2">
      <c r="A134" s="1">
        <v>108</v>
      </c>
      <c r="B134" t="s">
        <v>124</v>
      </c>
      <c r="C134" s="2">
        <v>44889</v>
      </c>
      <c r="D134" t="s">
        <v>205</v>
      </c>
      <c r="E134">
        <v>610</v>
      </c>
      <c r="F134">
        <v>20.350000000000001</v>
      </c>
      <c r="G134">
        <v>20.75</v>
      </c>
      <c r="H134">
        <v>17.8</v>
      </c>
      <c r="I134">
        <v>18.649999999999999</v>
      </c>
      <c r="J134">
        <v>18.75</v>
      </c>
      <c r="K134">
        <v>18.649999999999999</v>
      </c>
      <c r="L134">
        <v>144</v>
      </c>
      <c r="M134">
        <v>113225000</v>
      </c>
      <c r="N134">
        <v>3425000</v>
      </c>
      <c r="O134">
        <v>140000</v>
      </c>
      <c r="P134">
        <v>25000</v>
      </c>
      <c r="Q134">
        <v>594.20000000000005</v>
      </c>
      <c r="R134">
        <f>E134-Q134</f>
        <v>15.799999999999955</v>
      </c>
      <c r="S134" s="4">
        <f>R134/Q134</f>
        <v>2.6590373611578514E-2</v>
      </c>
      <c r="T134" s="4">
        <f>I134/Q134</f>
        <v>3.1386738471894979E-2</v>
      </c>
      <c r="U134" s="4">
        <f>T134+S134</f>
        <v>5.7977112083473489E-2</v>
      </c>
    </row>
    <row r="135" spans="1:21" x14ac:dyDescent="0.2">
      <c r="A135" s="1">
        <v>127</v>
      </c>
      <c r="B135" t="s">
        <v>143</v>
      </c>
      <c r="C135" s="2">
        <v>44889</v>
      </c>
      <c r="D135" t="s">
        <v>205</v>
      </c>
      <c r="E135">
        <v>1560</v>
      </c>
      <c r="F135">
        <v>39.15</v>
      </c>
      <c r="G135">
        <v>39.15</v>
      </c>
      <c r="H135">
        <v>31.7</v>
      </c>
      <c r="I135">
        <v>34.700000000000003</v>
      </c>
      <c r="J135">
        <v>34.700000000000003</v>
      </c>
      <c r="K135">
        <v>54.75</v>
      </c>
      <c r="L135">
        <v>10</v>
      </c>
      <c r="M135">
        <v>6378000</v>
      </c>
      <c r="N135">
        <v>138000</v>
      </c>
      <c r="O135">
        <v>7200</v>
      </c>
      <c r="P135">
        <v>1200</v>
      </c>
      <c r="Q135">
        <v>1507.55</v>
      </c>
      <c r="R135">
        <f>E135-Q135</f>
        <v>52.450000000000045</v>
      </c>
      <c r="S135" s="4">
        <f>R135/Q135</f>
        <v>3.4791549202348213E-2</v>
      </c>
      <c r="T135" s="4">
        <f>I135/Q135</f>
        <v>2.3017478690590697E-2</v>
      </c>
      <c r="U135" s="4">
        <f>T135+S135</f>
        <v>5.7809027892938909E-2</v>
      </c>
    </row>
    <row r="136" spans="1:21" x14ac:dyDescent="0.2">
      <c r="A136" s="1">
        <v>165</v>
      </c>
      <c r="B136" t="s">
        <v>181</v>
      </c>
      <c r="C136" s="2">
        <v>44889</v>
      </c>
      <c r="D136" t="s">
        <v>205</v>
      </c>
      <c r="E136">
        <v>420</v>
      </c>
      <c r="F136">
        <v>13</v>
      </c>
      <c r="G136">
        <v>14.35</v>
      </c>
      <c r="H136">
        <v>12</v>
      </c>
      <c r="I136">
        <v>13.3</v>
      </c>
      <c r="J136">
        <v>13.15</v>
      </c>
      <c r="K136">
        <v>13.3</v>
      </c>
      <c r="L136">
        <v>4447</v>
      </c>
      <c r="M136">
        <v>2745094000</v>
      </c>
      <c r="N136">
        <v>83564000</v>
      </c>
      <c r="O136">
        <v>3261825</v>
      </c>
      <c r="P136">
        <v>287850</v>
      </c>
      <c r="Q136">
        <v>409.9</v>
      </c>
      <c r="R136">
        <f>E136-Q136</f>
        <v>10.100000000000023</v>
      </c>
      <c r="S136" s="4">
        <f>R136/Q136</f>
        <v>2.4640156135642896E-2</v>
      </c>
      <c r="T136" s="4">
        <f>I136/Q136</f>
        <v>3.2446938277628692E-2</v>
      </c>
      <c r="U136" s="4">
        <f>T136+S136</f>
        <v>5.7087094413271589E-2</v>
      </c>
    </row>
    <row r="137" spans="1:21" x14ac:dyDescent="0.2">
      <c r="A137" s="1">
        <v>185</v>
      </c>
      <c r="B137" t="s">
        <v>201</v>
      </c>
      <c r="C137" s="2">
        <v>44889</v>
      </c>
      <c r="D137" t="s">
        <v>205</v>
      </c>
      <c r="E137">
        <v>400</v>
      </c>
      <c r="F137">
        <v>5.8</v>
      </c>
      <c r="G137">
        <v>6.1</v>
      </c>
      <c r="H137">
        <v>4.9000000000000004</v>
      </c>
      <c r="I137">
        <v>5.05</v>
      </c>
      <c r="J137">
        <v>5.0999999999999996</v>
      </c>
      <c r="K137">
        <v>5.05</v>
      </c>
      <c r="L137">
        <v>2435</v>
      </c>
      <c r="M137">
        <v>987300000</v>
      </c>
      <c r="N137">
        <v>13300000</v>
      </c>
      <c r="O137">
        <v>3561000</v>
      </c>
      <c r="P137">
        <v>437000</v>
      </c>
      <c r="Q137">
        <v>383.25</v>
      </c>
      <c r="R137">
        <f>E137-Q137</f>
        <v>16.75</v>
      </c>
      <c r="S137" s="4">
        <f>R137/Q137</f>
        <v>4.3705153294194388E-2</v>
      </c>
      <c r="T137" s="4">
        <f>I137/Q137</f>
        <v>1.3176777560339204E-2</v>
      </c>
      <c r="U137" s="4">
        <f>T137+S137</f>
        <v>5.6881930854533594E-2</v>
      </c>
    </row>
    <row r="138" spans="1:21" x14ac:dyDescent="0.2">
      <c r="A138" s="1">
        <v>176</v>
      </c>
      <c r="B138" t="s">
        <v>192</v>
      </c>
      <c r="C138" s="2">
        <v>44889</v>
      </c>
      <c r="D138" t="s">
        <v>205</v>
      </c>
      <c r="E138">
        <v>1170</v>
      </c>
      <c r="F138">
        <v>22</v>
      </c>
      <c r="G138">
        <v>26.15</v>
      </c>
      <c r="H138">
        <v>16.5</v>
      </c>
      <c r="I138">
        <v>21.2</v>
      </c>
      <c r="J138">
        <v>20.55</v>
      </c>
      <c r="K138">
        <v>21.2</v>
      </c>
      <c r="L138">
        <v>116</v>
      </c>
      <c r="M138">
        <v>96626000</v>
      </c>
      <c r="N138">
        <v>1622000</v>
      </c>
      <c r="O138">
        <v>56700</v>
      </c>
      <c r="P138">
        <v>34300</v>
      </c>
      <c r="Q138">
        <v>1127.1500000000001</v>
      </c>
      <c r="R138">
        <f>E138-Q138</f>
        <v>42.849999999999909</v>
      </c>
      <c r="S138" s="4">
        <f>R138/Q138</f>
        <v>3.8016235638557341E-2</v>
      </c>
      <c r="T138" s="4">
        <f>I138/Q138</f>
        <v>1.8808499312425141E-2</v>
      </c>
      <c r="U138" s="4">
        <f>T138+S138</f>
        <v>5.6824734950982482E-2</v>
      </c>
    </row>
    <row r="139" spans="1:21" x14ac:dyDescent="0.2">
      <c r="A139" s="1">
        <v>178</v>
      </c>
      <c r="B139" t="s">
        <v>194</v>
      </c>
      <c r="C139" s="2">
        <v>44889</v>
      </c>
      <c r="D139" t="s">
        <v>205</v>
      </c>
      <c r="E139">
        <v>1720</v>
      </c>
      <c r="F139">
        <v>36.15</v>
      </c>
      <c r="G139">
        <v>36.15</v>
      </c>
      <c r="H139">
        <v>27.1</v>
      </c>
      <c r="I139">
        <v>27.1</v>
      </c>
      <c r="J139">
        <v>27.1</v>
      </c>
      <c r="K139">
        <v>36</v>
      </c>
      <c r="L139">
        <v>12</v>
      </c>
      <c r="M139">
        <v>8404000</v>
      </c>
      <c r="N139">
        <v>148000</v>
      </c>
      <c r="O139">
        <v>4000</v>
      </c>
      <c r="P139">
        <v>4000</v>
      </c>
      <c r="Q139">
        <v>1653.45</v>
      </c>
      <c r="R139">
        <f>E139-Q139</f>
        <v>66.549999999999955</v>
      </c>
      <c r="S139" s="4">
        <f>R139/Q139</f>
        <v>4.0249175965405636E-2</v>
      </c>
      <c r="T139" s="4">
        <f>I139/Q139</f>
        <v>1.6389972481780521E-2</v>
      </c>
      <c r="U139" s="4">
        <f>T139+S139</f>
        <v>5.6639148447186156E-2</v>
      </c>
    </row>
    <row r="140" spans="1:21" x14ac:dyDescent="0.2">
      <c r="A140" s="1">
        <v>68</v>
      </c>
      <c r="B140" t="s">
        <v>84</v>
      </c>
      <c r="C140" s="2">
        <v>44889</v>
      </c>
      <c r="D140" t="s">
        <v>205</v>
      </c>
      <c r="E140">
        <v>1280</v>
      </c>
      <c r="F140">
        <v>38</v>
      </c>
      <c r="G140">
        <v>38</v>
      </c>
      <c r="H140">
        <v>30.5</v>
      </c>
      <c r="I140">
        <v>36.35</v>
      </c>
      <c r="J140">
        <v>35.5</v>
      </c>
      <c r="K140">
        <v>36.35</v>
      </c>
      <c r="L140">
        <v>45</v>
      </c>
      <c r="M140">
        <v>19217000</v>
      </c>
      <c r="N140">
        <v>497000</v>
      </c>
      <c r="O140">
        <v>6825</v>
      </c>
      <c r="P140">
        <v>5200</v>
      </c>
      <c r="Q140">
        <v>1246.0999999999999</v>
      </c>
      <c r="R140">
        <f>E140-Q140</f>
        <v>33.900000000000091</v>
      </c>
      <c r="S140" s="4">
        <f>R140/Q140</f>
        <v>2.7204879223176385E-2</v>
      </c>
      <c r="T140" s="4">
        <f>I140/Q140</f>
        <v>2.9171013562314423E-2</v>
      </c>
      <c r="U140" s="4">
        <f>T140+S140</f>
        <v>5.6375892785490808E-2</v>
      </c>
    </row>
    <row r="141" spans="1:21" x14ac:dyDescent="0.2">
      <c r="A141" s="1">
        <v>88</v>
      </c>
      <c r="B141" t="s">
        <v>104</v>
      </c>
      <c r="C141" s="2">
        <v>44889</v>
      </c>
      <c r="D141" t="s">
        <v>205</v>
      </c>
      <c r="E141">
        <v>520</v>
      </c>
      <c r="F141">
        <v>11.65</v>
      </c>
      <c r="G141">
        <v>13.7</v>
      </c>
      <c r="H141">
        <v>9.6999999999999993</v>
      </c>
      <c r="I141">
        <v>10.3</v>
      </c>
      <c r="J141">
        <v>10</v>
      </c>
      <c r="K141">
        <v>10.3</v>
      </c>
      <c r="L141">
        <v>139</v>
      </c>
      <c r="M141">
        <v>110844000</v>
      </c>
      <c r="N141">
        <v>2424000</v>
      </c>
      <c r="O141">
        <v>187500</v>
      </c>
      <c r="P141">
        <v>18000</v>
      </c>
      <c r="Q141">
        <v>502.15</v>
      </c>
      <c r="R141">
        <f>E141-Q141</f>
        <v>17.850000000000023</v>
      </c>
      <c r="S141" s="4">
        <f>R141/Q141</f>
        <v>3.554714726675301E-2</v>
      </c>
      <c r="T141" s="4">
        <f>I141/Q141</f>
        <v>2.0511799263168377E-2</v>
      </c>
      <c r="U141" s="4">
        <f>T141+S141</f>
        <v>5.6058946529921383E-2</v>
      </c>
    </row>
    <row r="142" spans="1:21" x14ac:dyDescent="0.2">
      <c r="A142" s="1">
        <v>67</v>
      </c>
      <c r="B142" t="s">
        <v>83</v>
      </c>
      <c r="C142" s="2">
        <v>44889</v>
      </c>
      <c r="D142" t="s">
        <v>205</v>
      </c>
      <c r="E142">
        <v>860</v>
      </c>
      <c r="F142">
        <v>16.55</v>
      </c>
      <c r="G142">
        <v>18.55</v>
      </c>
      <c r="H142">
        <v>15.15</v>
      </c>
      <c r="I142">
        <v>16.100000000000001</v>
      </c>
      <c r="J142">
        <v>16.149999999999999</v>
      </c>
      <c r="K142">
        <v>16.100000000000001</v>
      </c>
      <c r="L142">
        <v>37</v>
      </c>
      <c r="M142">
        <v>32451000</v>
      </c>
      <c r="N142">
        <v>631000</v>
      </c>
      <c r="O142">
        <v>29000</v>
      </c>
      <c r="P142">
        <v>15000</v>
      </c>
      <c r="Q142">
        <v>829.85</v>
      </c>
      <c r="R142">
        <f>E142-Q142</f>
        <v>30.149999999999977</v>
      </c>
      <c r="S142" s="4">
        <f>R142/Q142</f>
        <v>3.6331867204916525E-2</v>
      </c>
      <c r="T142" s="4">
        <f>I142/Q142</f>
        <v>1.940109658371995E-2</v>
      </c>
      <c r="U142" s="4">
        <f>T142+S142</f>
        <v>5.5732963788636472E-2</v>
      </c>
    </row>
    <row r="143" spans="1:21" x14ac:dyDescent="0.2">
      <c r="A143" s="1">
        <v>72</v>
      </c>
      <c r="B143" t="s">
        <v>88</v>
      </c>
      <c r="C143" s="2">
        <v>44889</v>
      </c>
      <c r="D143" t="s">
        <v>205</v>
      </c>
      <c r="E143">
        <v>530</v>
      </c>
      <c r="F143">
        <v>16.55</v>
      </c>
      <c r="G143">
        <v>19.600000000000001</v>
      </c>
      <c r="H143">
        <v>12.8</v>
      </c>
      <c r="I143">
        <v>13.25</v>
      </c>
      <c r="J143">
        <v>13.2</v>
      </c>
      <c r="K143">
        <v>13.25</v>
      </c>
      <c r="L143">
        <v>824</v>
      </c>
      <c r="M143">
        <v>562979000</v>
      </c>
      <c r="N143">
        <v>17079000</v>
      </c>
      <c r="O143">
        <v>143750</v>
      </c>
      <c r="P143">
        <v>75000</v>
      </c>
      <c r="Q143">
        <v>514.65</v>
      </c>
      <c r="R143">
        <f>E143-Q143</f>
        <v>15.350000000000023</v>
      </c>
      <c r="S143" s="4">
        <f>R143/Q143</f>
        <v>2.9826095404643978E-2</v>
      </c>
      <c r="T143" s="4">
        <f>I143/Q143</f>
        <v>2.57456523851161E-2</v>
      </c>
      <c r="U143" s="4">
        <f>T143+S143</f>
        <v>5.5571747789760081E-2</v>
      </c>
    </row>
    <row r="144" spans="1:21" x14ac:dyDescent="0.2">
      <c r="A144" s="1">
        <v>102</v>
      </c>
      <c r="B144" t="s">
        <v>118</v>
      </c>
      <c r="C144" s="2">
        <v>44889</v>
      </c>
      <c r="D144" t="s">
        <v>205</v>
      </c>
      <c r="E144">
        <v>1820</v>
      </c>
      <c r="F144">
        <v>38.700000000000003</v>
      </c>
      <c r="G144">
        <v>38.700000000000003</v>
      </c>
      <c r="H144">
        <v>38.700000000000003</v>
      </c>
      <c r="I144">
        <v>38.700000000000003</v>
      </c>
      <c r="J144">
        <v>38.700000000000003</v>
      </c>
      <c r="K144">
        <v>38.700000000000003</v>
      </c>
      <c r="L144">
        <v>2</v>
      </c>
      <c r="M144">
        <v>1115000</v>
      </c>
      <c r="N144">
        <v>23000</v>
      </c>
      <c r="O144">
        <v>1500</v>
      </c>
      <c r="P144">
        <v>600</v>
      </c>
      <c r="Q144">
        <v>1762.3</v>
      </c>
      <c r="R144">
        <f>E144-Q144</f>
        <v>57.700000000000045</v>
      </c>
      <c r="S144" s="4">
        <f>R144/Q144</f>
        <v>3.2741303977756368E-2</v>
      </c>
      <c r="T144" s="4">
        <f>I144/Q144</f>
        <v>2.1959938716450095E-2</v>
      </c>
      <c r="U144" s="4">
        <f>T144+S144</f>
        <v>5.4701242694206467E-2</v>
      </c>
    </row>
    <row r="145" spans="1:21" x14ac:dyDescent="0.2">
      <c r="A145" s="1">
        <v>27</v>
      </c>
      <c r="B145" t="s">
        <v>43</v>
      </c>
      <c r="C145" s="2">
        <v>44889</v>
      </c>
      <c r="D145" t="s">
        <v>205</v>
      </c>
      <c r="E145">
        <v>1880</v>
      </c>
      <c r="F145">
        <v>30.7</v>
      </c>
      <c r="G145">
        <v>30.7</v>
      </c>
      <c r="H145">
        <v>29.95</v>
      </c>
      <c r="I145">
        <v>30.2</v>
      </c>
      <c r="J145">
        <v>30.2</v>
      </c>
      <c r="K145">
        <v>44.1</v>
      </c>
      <c r="L145">
        <v>9</v>
      </c>
      <c r="M145">
        <v>4728000</v>
      </c>
      <c r="N145">
        <v>75000</v>
      </c>
      <c r="O145">
        <v>2475</v>
      </c>
      <c r="P145">
        <v>2475</v>
      </c>
      <c r="Q145">
        <v>1813.35</v>
      </c>
      <c r="R145">
        <f>E145-Q145</f>
        <v>66.650000000000091</v>
      </c>
      <c r="S145" s="4">
        <f>R145/Q145</f>
        <v>3.6755176882565473E-2</v>
      </c>
      <c r="T145" s="4">
        <f>I145/Q145</f>
        <v>1.6654258692475252E-2</v>
      </c>
      <c r="U145" s="4">
        <f>T145+S145</f>
        <v>5.3409435575040728E-2</v>
      </c>
    </row>
    <row r="146" spans="1:21" x14ac:dyDescent="0.2">
      <c r="A146" s="1">
        <v>98</v>
      </c>
      <c r="B146" t="s">
        <v>114</v>
      </c>
      <c r="C146" s="2">
        <v>44889</v>
      </c>
      <c r="D146" t="s">
        <v>205</v>
      </c>
      <c r="E146">
        <v>1180</v>
      </c>
      <c r="F146">
        <v>28.7</v>
      </c>
      <c r="G146">
        <v>35</v>
      </c>
      <c r="H146">
        <v>25</v>
      </c>
      <c r="I146">
        <v>27.65</v>
      </c>
      <c r="J146">
        <v>27.8</v>
      </c>
      <c r="K146">
        <v>27.65</v>
      </c>
      <c r="L146">
        <v>1427</v>
      </c>
      <c r="M146">
        <v>777071000</v>
      </c>
      <c r="N146">
        <v>19334000</v>
      </c>
      <c r="O146">
        <v>332550</v>
      </c>
      <c r="P146">
        <v>19350</v>
      </c>
      <c r="Q146">
        <v>1147</v>
      </c>
      <c r="R146">
        <f>E146-Q146</f>
        <v>33</v>
      </c>
      <c r="S146" s="4">
        <f>R146/Q146</f>
        <v>2.8770706190061029E-2</v>
      </c>
      <c r="T146" s="4">
        <f>I146/Q146</f>
        <v>2.4106364428945072E-2</v>
      </c>
      <c r="U146" s="4">
        <f>T146+S146</f>
        <v>5.2877070619006102E-2</v>
      </c>
    </row>
    <row r="147" spans="1:21" x14ac:dyDescent="0.2">
      <c r="A147" s="1">
        <v>30</v>
      </c>
      <c r="B147" t="s">
        <v>46</v>
      </c>
      <c r="C147" s="2">
        <v>44889</v>
      </c>
      <c r="D147" t="s">
        <v>205</v>
      </c>
      <c r="E147">
        <v>850</v>
      </c>
      <c r="F147">
        <v>26.55</v>
      </c>
      <c r="G147">
        <v>28.3</v>
      </c>
      <c r="H147">
        <v>23</v>
      </c>
      <c r="I147">
        <v>27.2</v>
      </c>
      <c r="J147">
        <v>27</v>
      </c>
      <c r="K147">
        <v>27.2</v>
      </c>
      <c r="L147">
        <v>1398</v>
      </c>
      <c r="M147">
        <v>1225057000</v>
      </c>
      <c r="N147">
        <v>36757000</v>
      </c>
      <c r="O147">
        <v>497000</v>
      </c>
      <c r="P147">
        <v>-47000</v>
      </c>
      <c r="Q147">
        <v>833.15</v>
      </c>
      <c r="R147">
        <f>E147-Q147</f>
        <v>16.850000000000023</v>
      </c>
      <c r="S147" s="4">
        <f>R147/Q147</f>
        <v>2.0224449378863377E-2</v>
      </c>
      <c r="T147" s="4">
        <f>I147/Q147</f>
        <v>3.2647182380123624E-2</v>
      </c>
      <c r="U147" s="4">
        <f>T147+S147</f>
        <v>5.2871631758987001E-2</v>
      </c>
    </row>
    <row r="148" spans="1:21" x14ac:dyDescent="0.2">
      <c r="A148" s="1">
        <v>179</v>
      </c>
      <c r="B148" t="s">
        <v>195</v>
      </c>
      <c r="C148" s="2">
        <v>44889</v>
      </c>
      <c r="D148" t="s">
        <v>205</v>
      </c>
      <c r="E148">
        <v>900</v>
      </c>
      <c r="F148">
        <v>22.2</v>
      </c>
      <c r="G148">
        <v>23.7</v>
      </c>
      <c r="H148">
        <v>16</v>
      </c>
      <c r="I148">
        <v>19.2</v>
      </c>
      <c r="J148">
        <v>18.399999999999999</v>
      </c>
      <c r="K148">
        <v>19.2</v>
      </c>
      <c r="L148">
        <v>1365</v>
      </c>
      <c r="M148">
        <v>783983000</v>
      </c>
      <c r="N148">
        <v>16170000</v>
      </c>
      <c r="O148">
        <v>989375</v>
      </c>
      <c r="P148">
        <v>87500</v>
      </c>
      <c r="Q148">
        <v>873.25</v>
      </c>
      <c r="R148">
        <f>E148-Q148</f>
        <v>26.75</v>
      </c>
      <c r="S148" s="4">
        <f>R148/Q148</f>
        <v>3.0632693959347267E-2</v>
      </c>
      <c r="T148" s="4">
        <f>I148/Q148</f>
        <v>2.1986830804466072E-2</v>
      </c>
      <c r="U148" s="4">
        <f>T148+S148</f>
        <v>5.261952476381334E-2</v>
      </c>
    </row>
    <row r="149" spans="1:21" x14ac:dyDescent="0.2">
      <c r="A149" s="1">
        <v>94</v>
      </c>
      <c r="B149" t="s">
        <v>110</v>
      </c>
      <c r="C149" s="2">
        <v>44889</v>
      </c>
      <c r="D149" t="s">
        <v>205</v>
      </c>
      <c r="E149">
        <v>71</v>
      </c>
      <c r="F149">
        <v>1</v>
      </c>
      <c r="G149">
        <v>1.35</v>
      </c>
      <c r="H149">
        <v>0.95</v>
      </c>
      <c r="I149">
        <v>1.05</v>
      </c>
      <c r="J149">
        <v>1</v>
      </c>
      <c r="K149">
        <v>1.05</v>
      </c>
      <c r="L149">
        <v>184</v>
      </c>
      <c r="M149">
        <v>129373000</v>
      </c>
      <c r="N149">
        <v>1999000</v>
      </c>
      <c r="O149">
        <v>1121250</v>
      </c>
      <c r="P149">
        <v>292500</v>
      </c>
      <c r="Q149">
        <v>68.45</v>
      </c>
      <c r="R149">
        <f>E149-Q149</f>
        <v>2.5499999999999972</v>
      </c>
      <c r="S149" s="4">
        <f>R149/Q149</f>
        <v>3.7253469685902076E-2</v>
      </c>
      <c r="T149" s="4">
        <f>I149/Q149</f>
        <v>1.5339663988312637E-2</v>
      </c>
      <c r="U149" s="4">
        <f>T149+S149</f>
        <v>5.2593133674214712E-2</v>
      </c>
    </row>
    <row r="150" spans="1:21" x14ac:dyDescent="0.2">
      <c r="A150" s="1">
        <v>21</v>
      </c>
      <c r="B150" t="s">
        <v>37</v>
      </c>
      <c r="C150" s="2">
        <v>44889</v>
      </c>
      <c r="D150" t="s">
        <v>205</v>
      </c>
      <c r="E150">
        <v>7200</v>
      </c>
      <c r="F150">
        <v>178.2</v>
      </c>
      <c r="G150">
        <v>215</v>
      </c>
      <c r="H150">
        <v>169.5</v>
      </c>
      <c r="I150">
        <v>174.65</v>
      </c>
      <c r="J150">
        <v>173</v>
      </c>
      <c r="K150">
        <v>174.65</v>
      </c>
      <c r="L150">
        <v>5292</v>
      </c>
      <c r="M150">
        <v>4886280000</v>
      </c>
      <c r="N150">
        <v>123480000</v>
      </c>
      <c r="O150">
        <v>257625</v>
      </c>
      <c r="P150">
        <v>31750</v>
      </c>
      <c r="Q150">
        <v>7006.85</v>
      </c>
      <c r="R150">
        <f>E150-Q150</f>
        <v>193.14999999999964</v>
      </c>
      <c r="S150" s="4">
        <f>R150/Q150</f>
        <v>2.7565881958369256E-2</v>
      </c>
      <c r="T150" s="4">
        <f>I150/Q150</f>
        <v>2.4925608511670722E-2</v>
      </c>
      <c r="U150" s="4">
        <f>T150+S150</f>
        <v>5.2491490470039981E-2</v>
      </c>
    </row>
    <row r="151" spans="1:21" x14ac:dyDescent="0.2">
      <c r="A151" s="1">
        <v>120</v>
      </c>
      <c r="B151" t="s">
        <v>136</v>
      </c>
      <c r="C151" s="2">
        <v>44889</v>
      </c>
      <c r="D151" t="s">
        <v>205</v>
      </c>
      <c r="E151">
        <v>540</v>
      </c>
      <c r="F151">
        <v>5.35</v>
      </c>
      <c r="G151">
        <v>6.1</v>
      </c>
      <c r="H151">
        <v>5.25</v>
      </c>
      <c r="I151">
        <v>5.9</v>
      </c>
      <c r="J151">
        <v>5.8</v>
      </c>
      <c r="K151">
        <v>5.9</v>
      </c>
      <c r="L151">
        <v>46</v>
      </c>
      <c r="M151">
        <v>30122000</v>
      </c>
      <c r="N151">
        <v>314000</v>
      </c>
      <c r="O151">
        <v>31200</v>
      </c>
      <c r="P151">
        <v>22800</v>
      </c>
      <c r="Q151">
        <v>518.95000000000005</v>
      </c>
      <c r="R151">
        <f>E151-Q151</f>
        <v>21.049999999999955</v>
      </c>
      <c r="S151" s="4">
        <f>R151/Q151</f>
        <v>4.0562674631467295E-2</v>
      </c>
      <c r="T151" s="4">
        <f>I151/Q151</f>
        <v>1.1369110704306773E-2</v>
      </c>
      <c r="U151" s="4">
        <f>T151+S151</f>
        <v>5.1931785335774069E-2</v>
      </c>
    </row>
    <row r="152" spans="1:21" x14ac:dyDescent="0.2">
      <c r="A152" s="1">
        <v>32</v>
      </c>
      <c r="B152" t="s">
        <v>48</v>
      </c>
      <c r="C152" s="2">
        <v>44889</v>
      </c>
      <c r="D152" t="s">
        <v>205</v>
      </c>
      <c r="E152">
        <v>850</v>
      </c>
      <c r="F152">
        <v>10.85</v>
      </c>
      <c r="G152">
        <v>12</v>
      </c>
      <c r="H152">
        <v>7.65</v>
      </c>
      <c r="I152">
        <v>9.1999999999999993</v>
      </c>
      <c r="J152">
        <v>9.65</v>
      </c>
      <c r="K152">
        <v>9.1999999999999993</v>
      </c>
      <c r="L152">
        <v>1707</v>
      </c>
      <c r="M152">
        <v>1393942000</v>
      </c>
      <c r="N152">
        <v>15539000</v>
      </c>
      <c r="O152">
        <v>818900</v>
      </c>
      <c r="P152">
        <v>128250</v>
      </c>
      <c r="Q152">
        <v>816.85</v>
      </c>
      <c r="R152">
        <f>E152-Q152</f>
        <v>33.149999999999977</v>
      </c>
      <c r="S152" s="4">
        <f>R152/Q152</f>
        <v>4.0582726326742945E-2</v>
      </c>
      <c r="T152" s="4">
        <f>I152/Q152</f>
        <v>1.1262777743771804E-2</v>
      </c>
      <c r="U152" s="4">
        <f>T152+S152</f>
        <v>5.1845504070514747E-2</v>
      </c>
    </row>
    <row r="153" spans="1:21" x14ac:dyDescent="0.2">
      <c r="A153" s="1">
        <v>2</v>
      </c>
      <c r="B153" t="s">
        <v>18</v>
      </c>
      <c r="C153" s="2">
        <v>44889</v>
      </c>
      <c r="D153" t="s">
        <v>205</v>
      </c>
      <c r="E153">
        <v>19500</v>
      </c>
      <c r="F153">
        <v>376.9</v>
      </c>
      <c r="G153">
        <v>432</v>
      </c>
      <c r="H153">
        <v>376.9</v>
      </c>
      <c r="I153">
        <v>388.9</v>
      </c>
      <c r="J153">
        <v>388.9</v>
      </c>
      <c r="K153">
        <v>450.7</v>
      </c>
      <c r="L153">
        <v>4</v>
      </c>
      <c r="M153">
        <v>3185000</v>
      </c>
      <c r="N153">
        <v>65000</v>
      </c>
      <c r="O153">
        <v>840</v>
      </c>
      <c r="P153">
        <v>40</v>
      </c>
      <c r="Q153">
        <v>18910.8</v>
      </c>
      <c r="R153">
        <f>E153-Q153</f>
        <v>589.20000000000073</v>
      </c>
      <c r="S153" s="4">
        <f>R153/Q153</f>
        <v>3.1156799289295045E-2</v>
      </c>
      <c r="T153" s="4">
        <f>I153/Q153</f>
        <v>2.056496816633881E-2</v>
      </c>
      <c r="U153" s="4">
        <f>T153+S153</f>
        <v>5.1721767455633852E-2</v>
      </c>
    </row>
    <row r="154" spans="1:21" x14ac:dyDescent="0.2">
      <c r="A154" s="1">
        <v>100</v>
      </c>
      <c r="B154" t="s">
        <v>116</v>
      </c>
      <c r="C154" s="2">
        <v>44889</v>
      </c>
      <c r="D154" t="s">
        <v>205</v>
      </c>
      <c r="E154">
        <v>1580</v>
      </c>
      <c r="F154">
        <v>13.1</v>
      </c>
      <c r="G154">
        <v>18.5</v>
      </c>
      <c r="H154">
        <v>11.05</v>
      </c>
      <c r="I154">
        <v>11.5</v>
      </c>
      <c r="J154">
        <v>11.95</v>
      </c>
      <c r="K154">
        <v>11.5</v>
      </c>
      <c r="L154">
        <v>2703</v>
      </c>
      <c r="M154">
        <v>1292929000</v>
      </c>
      <c r="N154">
        <v>11707000</v>
      </c>
      <c r="O154">
        <v>297600</v>
      </c>
      <c r="P154">
        <v>87600</v>
      </c>
      <c r="Q154">
        <v>1513.25</v>
      </c>
      <c r="R154">
        <f>E154-Q154</f>
        <v>66.75</v>
      </c>
      <c r="S154" s="4">
        <f>R154/Q154</f>
        <v>4.4110358499917394E-2</v>
      </c>
      <c r="T154" s="4">
        <f>I154/Q154</f>
        <v>7.5995374194614239E-3</v>
      </c>
      <c r="U154" s="4">
        <f>T154+S154</f>
        <v>5.1709895919378815E-2</v>
      </c>
    </row>
    <row r="155" spans="1:21" x14ac:dyDescent="0.2">
      <c r="A155" s="1">
        <v>23</v>
      </c>
      <c r="B155" t="s">
        <v>39</v>
      </c>
      <c r="C155" s="2">
        <v>44889</v>
      </c>
      <c r="D155" t="s">
        <v>205</v>
      </c>
      <c r="E155">
        <v>2000</v>
      </c>
      <c r="F155">
        <v>44.35</v>
      </c>
      <c r="G155">
        <v>52.2</v>
      </c>
      <c r="H155">
        <v>39.5</v>
      </c>
      <c r="I155">
        <v>44.3</v>
      </c>
      <c r="J155">
        <v>44.1</v>
      </c>
      <c r="K155">
        <v>44.3</v>
      </c>
      <c r="L155">
        <v>583</v>
      </c>
      <c r="M155">
        <v>357819000</v>
      </c>
      <c r="N155">
        <v>8019000</v>
      </c>
      <c r="O155">
        <v>85800</v>
      </c>
      <c r="P155">
        <v>17700</v>
      </c>
      <c r="Q155">
        <v>1944</v>
      </c>
      <c r="R155">
        <f>E155-Q155</f>
        <v>56</v>
      </c>
      <c r="S155" s="4">
        <f>R155/Q155</f>
        <v>2.8806584362139918E-2</v>
      </c>
      <c r="T155" s="4">
        <f>I155/Q155</f>
        <v>2.2788065843621398E-2</v>
      </c>
      <c r="U155" s="4">
        <f>T155+S155</f>
        <v>5.1594650205761317E-2</v>
      </c>
    </row>
    <row r="156" spans="1:21" x14ac:dyDescent="0.2">
      <c r="A156" s="1">
        <v>77</v>
      </c>
      <c r="B156" t="s">
        <v>93</v>
      </c>
      <c r="C156" s="2">
        <v>44889</v>
      </c>
      <c r="D156" t="s">
        <v>205</v>
      </c>
      <c r="E156">
        <v>550</v>
      </c>
      <c r="F156">
        <v>9.15</v>
      </c>
      <c r="G156">
        <v>10</v>
      </c>
      <c r="H156">
        <v>6.8</v>
      </c>
      <c r="I156">
        <v>7.1</v>
      </c>
      <c r="J156">
        <v>6.8</v>
      </c>
      <c r="K156">
        <v>7.1</v>
      </c>
      <c r="L156">
        <v>524</v>
      </c>
      <c r="M156">
        <v>321503000</v>
      </c>
      <c r="N156">
        <v>4483000</v>
      </c>
      <c r="O156">
        <v>712800</v>
      </c>
      <c r="P156">
        <v>155100</v>
      </c>
      <c r="Q156">
        <v>530.1</v>
      </c>
      <c r="R156">
        <f>E156-Q156</f>
        <v>19.899999999999977</v>
      </c>
      <c r="S156" s="4">
        <f>R156/Q156</f>
        <v>3.7540086776079944E-2</v>
      </c>
      <c r="T156" s="4">
        <f>I156/Q156</f>
        <v>1.3393699302018485E-2</v>
      </c>
      <c r="U156" s="4">
        <f>T156+S156</f>
        <v>5.0933786078098425E-2</v>
      </c>
    </row>
    <row r="157" spans="1:21" x14ac:dyDescent="0.2">
      <c r="A157" s="1">
        <v>22</v>
      </c>
      <c r="B157" t="s">
        <v>38</v>
      </c>
      <c r="C157" s="2">
        <v>44889</v>
      </c>
      <c r="D157" t="s">
        <v>205</v>
      </c>
      <c r="E157">
        <v>1700</v>
      </c>
      <c r="F157">
        <v>35.549999999999997</v>
      </c>
      <c r="G157">
        <v>41.5</v>
      </c>
      <c r="H157">
        <v>33.450000000000003</v>
      </c>
      <c r="I157">
        <v>37.549999999999997</v>
      </c>
      <c r="J157">
        <v>37.4</v>
      </c>
      <c r="K157">
        <v>37.549999999999997</v>
      </c>
      <c r="L157">
        <v>1422</v>
      </c>
      <c r="M157">
        <v>1235243000</v>
      </c>
      <c r="N157">
        <v>26543000</v>
      </c>
      <c r="O157">
        <v>537500</v>
      </c>
      <c r="P157">
        <v>25000</v>
      </c>
      <c r="Q157">
        <v>1653.4</v>
      </c>
      <c r="R157">
        <f>E157-Q157</f>
        <v>46.599999999999909</v>
      </c>
      <c r="S157" s="4">
        <f>R157/Q157</f>
        <v>2.8184347405346501E-2</v>
      </c>
      <c r="T157" s="4">
        <f>I157/Q157</f>
        <v>2.2710777791218092E-2</v>
      </c>
      <c r="U157" s="4">
        <f>T157+S157</f>
        <v>5.0895125196564597E-2</v>
      </c>
    </row>
    <row r="158" spans="1:21" x14ac:dyDescent="0.2">
      <c r="A158" s="1">
        <v>3</v>
      </c>
      <c r="B158" t="s">
        <v>19</v>
      </c>
      <c r="C158" s="2">
        <v>44889</v>
      </c>
      <c r="D158" t="s">
        <v>205</v>
      </c>
      <c r="E158">
        <v>2400</v>
      </c>
      <c r="F158">
        <v>44.55</v>
      </c>
      <c r="G158">
        <v>48</v>
      </c>
      <c r="H158">
        <v>30.4</v>
      </c>
      <c r="I158">
        <v>42.15</v>
      </c>
      <c r="J158">
        <v>41</v>
      </c>
      <c r="K158">
        <v>42.15</v>
      </c>
      <c r="L158">
        <v>1556</v>
      </c>
      <c r="M158">
        <v>949174000</v>
      </c>
      <c r="N158">
        <v>15574000</v>
      </c>
      <c r="O158">
        <v>147250</v>
      </c>
      <c r="P158">
        <v>-17500</v>
      </c>
      <c r="Q158">
        <v>2324.4499999999998</v>
      </c>
      <c r="R158">
        <f>E158-Q158</f>
        <v>75.550000000000182</v>
      </c>
      <c r="S158" s="4">
        <f>R158/Q158</f>
        <v>3.2502312374970505E-2</v>
      </c>
      <c r="T158" s="4">
        <f>I158/Q158</f>
        <v>1.8133321861085419E-2</v>
      </c>
      <c r="U158" s="4">
        <f>T158+S158</f>
        <v>5.0635634236055924E-2</v>
      </c>
    </row>
    <row r="159" spans="1:21" x14ac:dyDescent="0.2">
      <c r="A159" s="1">
        <v>104</v>
      </c>
      <c r="B159" t="s">
        <v>120</v>
      </c>
      <c r="C159" s="2">
        <v>44889</v>
      </c>
      <c r="D159" t="s">
        <v>205</v>
      </c>
      <c r="E159">
        <v>360</v>
      </c>
      <c r="F159">
        <v>4.2</v>
      </c>
      <c r="G159">
        <v>4.2</v>
      </c>
      <c r="H159">
        <v>3.15</v>
      </c>
      <c r="I159">
        <v>3.3</v>
      </c>
      <c r="J159">
        <v>3.3</v>
      </c>
      <c r="K159">
        <v>3.3</v>
      </c>
      <c r="L159">
        <v>2655</v>
      </c>
      <c r="M159">
        <v>1544775000</v>
      </c>
      <c r="N159">
        <v>15495000</v>
      </c>
      <c r="O159">
        <v>5408000</v>
      </c>
      <c r="P159">
        <v>176000</v>
      </c>
      <c r="Q159">
        <v>345.8</v>
      </c>
      <c r="R159">
        <f>E159-Q159</f>
        <v>14.199999999999989</v>
      </c>
      <c r="S159" s="4">
        <f>R159/Q159</f>
        <v>4.1064198958935767E-2</v>
      </c>
      <c r="T159" s="4">
        <f>I159/Q159</f>
        <v>9.5430884904569111E-3</v>
      </c>
      <c r="U159" s="4">
        <f>T159+S159</f>
        <v>5.0607287449392677E-2</v>
      </c>
    </row>
    <row r="160" spans="1:21" x14ac:dyDescent="0.2">
      <c r="A160" s="1">
        <v>140</v>
      </c>
      <c r="B160" t="s">
        <v>156</v>
      </c>
      <c r="C160" s="2">
        <v>44889</v>
      </c>
      <c r="D160" t="s">
        <v>205</v>
      </c>
      <c r="E160">
        <v>2660</v>
      </c>
      <c r="F160">
        <v>30</v>
      </c>
      <c r="G160">
        <v>30</v>
      </c>
      <c r="H160">
        <v>30</v>
      </c>
      <c r="I160">
        <v>30</v>
      </c>
      <c r="J160">
        <v>30</v>
      </c>
      <c r="K160">
        <v>50.5</v>
      </c>
      <c r="L160">
        <v>1</v>
      </c>
      <c r="M160">
        <v>673000</v>
      </c>
      <c r="N160">
        <v>8000</v>
      </c>
      <c r="O160">
        <v>750</v>
      </c>
      <c r="P160">
        <v>0</v>
      </c>
      <c r="Q160">
        <v>2560.5500000000002</v>
      </c>
      <c r="R160">
        <f>E160-Q160</f>
        <v>99.449999999999818</v>
      </c>
      <c r="S160" s="4">
        <f>R160/Q160</f>
        <v>3.8839311866591085E-2</v>
      </c>
      <c r="T160" s="4">
        <f>I160/Q160</f>
        <v>1.1716232840600652E-2</v>
      </c>
      <c r="U160" s="4">
        <f>T160+S160</f>
        <v>5.0555544707191737E-2</v>
      </c>
    </row>
    <row r="161" spans="1:21" x14ac:dyDescent="0.2">
      <c r="A161" s="1">
        <v>134</v>
      </c>
      <c r="B161" t="s">
        <v>150</v>
      </c>
      <c r="C161" s="2">
        <v>44889</v>
      </c>
      <c r="D161" t="s">
        <v>205</v>
      </c>
      <c r="E161">
        <v>137.5</v>
      </c>
      <c r="F161">
        <v>2.5</v>
      </c>
      <c r="G161">
        <v>4.2</v>
      </c>
      <c r="H161">
        <v>2.4500000000000002</v>
      </c>
      <c r="I161">
        <v>2.95</v>
      </c>
      <c r="J161">
        <v>3</v>
      </c>
      <c r="K161">
        <v>2.95</v>
      </c>
      <c r="L161">
        <v>654</v>
      </c>
      <c r="M161">
        <v>355383000</v>
      </c>
      <c r="N161">
        <v>9172000</v>
      </c>
      <c r="O161">
        <v>565950</v>
      </c>
      <c r="P161">
        <v>469700</v>
      </c>
      <c r="Q161">
        <v>133.69999999999999</v>
      </c>
      <c r="R161">
        <f>E161-Q161</f>
        <v>3.8000000000000114</v>
      </c>
      <c r="S161" s="4">
        <f>R161/Q161</f>
        <v>2.8421839940164634E-2</v>
      </c>
      <c r="T161" s="4">
        <f>I161/Q161</f>
        <v>2.2064323111443535E-2</v>
      </c>
      <c r="U161" s="4">
        <f>T161+S161</f>
        <v>5.048616305160817E-2</v>
      </c>
    </row>
    <row r="162" spans="1:21" x14ac:dyDescent="0.2">
      <c r="A162" s="1">
        <v>135</v>
      </c>
      <c r="B162" t="s">
        <v>151</v>
      </c>
      <c r="C162" s="2">
        <v>44889</v>
      </c>
      <c r="D162" t="s">
        <v>205</v>
      </c>
      <c r="E162">
        <v>3000</v>
      </c>
      <c r="F162">
        <v>35.6</v>
      </c>
      <c r="G162">
        <v>50</v>
      </c>
      <c r="H162">
        <v>35.6</v>
      </c>
      <c r="I162">
        <v>38.200000000000003</v>
      </c>
      <c r="J162">
        <v>39</v>
      </c>
      <c r="K162">
        <v>38.200000000000003</v>
      </c>
      <c r="L162">
        <v>185</v>
      </c>
      <c r="M162">
        <v>112569000</v>
      </c>
      <c r="N162">
        <v>1569000</v>
      </c>
      <c r="O162">
        <v>22600</v>
      </c>
      <c r="P162">
        <v>10200</v>
      </c>
      <c r="Q162">
        <v>2892.9</v>
      </c>
      <c r="R162">
        <f>E162-Q162</f>
        <v>107.09999999999991</v>
      </c>
      <c r="S162" s="4">
        <f>R162/Q162</f>
        <v>3.7021673752981404E-2</v>
      </c>
      <c r="T162" s="4">
        <f>I162/Q162</f>
        <v>1.3204742645787965E-2</v>
      </c>
      <c r="U162" s="4">
        <f>T162+S162</f>
        <v>5.0226416398769368E-2</v>
      </c>
    </row>
    <row r="163" spans="1:21" x14ac:dyDescent="0.2">
      <c r="A163" s="1">
        <v>28</v>
      </c>
      <c r="B163" t="s">
        <v>44</v>
      </c>
      <c r="C163" s="2">
        <v>44889</v>
      </c>
      <c r="D163" t="s">
        <v>205</v>
      </c>
      <c r="E163">
        <v>590</v>
      </c>
      <c r="F163">
        <v>16.100000000000001</v>
      </c>
      <c r="G163">
        <v>16.8</v>
      </c>
      <c r="H163">
        <v>12.2</v>
      </c>
      <c r="I163">
        <v>13.65</v>
      </c>
      <c r="J163">
        <v>13.4</v>
      </c>
      <c r="K163">
        <v>13.65</v>
      </c>
      <c r="L163">
        <v>77</v>
      </c>
      <c r="M163">
        <v>51215000</v>
      </c>
      <c r="N163">
        <v>1242000</v>
      </c>
      <c r="O163">
        <v>51700</v>
      </c>
      <c r="P163">
        <v>28600</v>
      </c>
      <c r="Q163">
        <v>574.85</v>
      </c>
      <c r="R163">
        <f>E163-Q163</f>
        <v>15.149999999999977</v>
      </c>
      <c r="S163" s="4">
        <f>R163/Q163</f>
        <v>2.6354701226406849E-2</v>
      </c>
      <c r="T163" s="4">
        <f>I163/Q163</f>
        <v>2.3745324867356702E-2</v>
      </c>
      <c r="U163" s="4">
        <f>T163+S163</f>
        <v>5.0100026093763551E-2</v>
      </c>
    </row>
    <row r="164" spans="1:21" x14ac:dyDescent="0.2">
      <c r="A164" s="1">
        <v>92</v>
      </c>
      <c r="B164" t="s">
        <v>108</v>
      </c>
      <c r="C164" s="2">
        <v>44889</v>
      </c>
      <c r="D164" t="s">
        <v>205</v>
      </c>
      <c r="E164">
        <v>4700</v>
      </c>
      <c r="F164">
        <v>95.35</v>
      </c>
      <c r="G164">
        <v>104.4</v>
      </c>
      <c r="H164">
        <v>64.05</v>
      </c>
      <c r="I164">
        <v>66</v>
      </c>
      <c r="J164">
        <v>66</v>
      </c>
      <c r="K164">
        <v>190.6</v>
      </c>
      <c r="L164">
        <v>24</v>
      </c>
      <c r="M164">
        <v>17224000</v>
      </c>
      <c r="N164">
        <v>304000</v>
      </c>
      <c r="O164">
        <v>1950</v>
      </c>
      <c r="P164">
        <v>900</v>
      </c>
      <c r="Q164">
        <v>4541.3999999999996</v>
      </c>
      <c r="R164">
        <f>E164-Q164</f>
        <v>158.60000000000036</v>
      </c>
      <c r="S164" s="4">
        <f>R164/Q164</f>
        <v>3.492315145109446E-2</v>
      </c>
      <c r="T164" s="4">
        <f>I164/Q164</f>
        <v>1.4532963403355794E-2</v>
      </c>
      <c r="U164" s="4">
        <f>T164+S164</f>
        <v>4.9456114854450256E-2</v>
      </c>
    </row>
    <row r="165" spans="1:21" x14ac:dyDescent="0.2">
      <c r="A165" s="1">
        <v>76</v>
      </c>
      <c r="B165" t="s">
        <v>92</v>
      </c>
      <c r="C165" s="2">
        <v>44889</v>
      </c>
      <c r="D165" t="s">
        <v>205</v>
      </c>
      <c r="E165">
        <v>1520</v>
      </c>
      <c r="F165">
        <v>11.3</v>
      </c>
      <c r="G165">
        <v>13.95</v>
      </c>
      <c r="H165">
        <v>10.15</v>
      </c>
      <c r="I165">
        <v>10.75</v>
      </c>
      <c r="J165">
        <v>10.7</v>
      </c>
      <c r="K165">
        <v>10.75</v>
      </c>
      <c r="L165">
        <v>2345</v>
      </c>
      <c r="M165">
        <v>1976250000</v>
      </c>
      <c r="N165">
        <v>15830000</v>
      </c>
      <c r="O165">
        <v>639100</v>
      </c>
      <c r="P165">
        <v>168300</v>
      </c>
      <c r="Q165">
        <v>1458.7</v>
      </c>
      <c r="R165">
        <f>E165-Q165</f>
        <v>61.299999999999955</v>
      </c>
      <c r="S165" s="4">
        <f>R165/Q165</f>
        <v>4.2023719750462707E-2</v>
      </c>
      <c r="T165" s="4">
        <f>I165/Q165</f>
        <v>7.36957564955097E-3</v>
      </c>
      <c r="U165" s="4">
        <f>T165+S165</f>
        <v>4.9393295400013679E-2</v>
      </c>
    </row>
    <row r="166" spans="1:21" x14ac:dyDescent="0.2">
      <c r="A166" s="1">
        <v>173</v>
      </c>
      <c r="B166" t="s">
        <v>189</v>
      </c>
      <c r="C166" s="2">
        <v>44889</v>
      </c>
      <c r="D166" t="s">
        <v>205</v>
      </c>
      <c r="E166">
        <v>1650</v>
      </c>
      <c r="F166">
        <v>34.049999999999997</v>
      </c>
      <c r="G166">
        <v>35.700000000000003</v>
      </c>
      <c r="H166">
        <v>26</v>
      </c>
      <c r="I166">
        <v>30</v>
      </c>
      <c r="J166">
        <v>30</v>
      </c>
      <c r="K166">
        <v>30</v>
      </c>
      <c r="L166">
        <v>8</v>
      </c>
      <c r="M166">
        <v>6723000</v>
      </c>
      <c r="N166">
        <v>123000</v>
      </c>
      <c r="O166">
        <v>4000</v>
      </c>
      <c r="P166">
        <v>1000</v>
      </c>
      <c r="Q166">
        <v>1601.2</v>
      </c>
      <c r="R166">
        <f>E166-Q166</f>
        <v>48.799999999999955</v>
      </c>
      <c r="S166" s="4">
        <f>R166/Q166</f>
        <v>3.0477142143392425E-2</v>
      </c>
      <c r="T166" s="4">
        <f>I166/Q166</f>
        <v>1.873594803897077E-2</v>
      </c>
      <c r="U166" s="4">
        <f>T166+S166</f>
        <v>4.9213090182363195E-2</v>
      </c>
    </row>
    <row r="167" spans="1:21" x14ac:dyDescent="0.2">
      <c r="A167" s="1">
        <v>151</v>
      </c>
      <c r="B167" t="s">
        <v>167</v>
      </c>
      <c r="C167" s="2">
        <v>44889</v>
      </c>
      <c r="D167" t="s">
        <v>205</v>
      </c>
      <c r="E167">
        <v>1300</v>
      </c>
      <c r="F167">
        <v>18.95</v>
      </c>
      <c r="G167">
        <v>19.850000000000001</v>
      </c>
      <c r="H167">
        <v>13.25</v>
      </c>
      <c r="I167">
        <v>14.3</v>
      </c>
      <c r="J167">
        <v>14.25</v>
      </c>
      <c r="K167">
        <v>14.3</v>
      </c>
      <c r="L167">
        <v>455</v>
      </c>
      <c r="M167">
        <v>448868000</v>
      </c>
      <c r="N167">
        <v>5243000</v>
      </c>
      <c r="O167">
        <v>121500</v>
      </c>
      <c r="P167">
        <v>35250</v>
      </c>
      <c r="Q167">
        <v>1252.8</v>
      </c>
      <c r="R167">
        <f>E167-Q167</f>
        <v>47.200000000000045</v>
      </c>
      <c r="S167" s="4">
        <f>R167/Q167</f>
        <v>3.7675606641123918E-2</v>
      </c>
      <c r="T167" s="4">
        <f>I167/Q167</f>
        <v>1.1414431673052363E-2</v>
      </c>
      <c r="U167" s="4">
        <f>T167+S167</f>
        <v>4.9090038314176285E-2</v>
      </c>
    </row>
    <row r="168" spans="1:21" x14ac:dyDescent="0.2">
      <c r="A168" s="1">
        <v>44</v>
      </c>
      <c r="B168" t="s">
        <v>60</v>
      </c>
      <c r="C168" s="2">
        <v>44889</v>
      </c>
      <c r="D168" t="s">
        <v>205</v>
      </c>
      <c r="E168">
        <v>250</v>
      </c>
      <c r="F168">
        <v>4.5</v>
      </c>
      <c r="G168">
        <v>8.15</v>
      </c>
      <c r="H168">
        <v>4.2</v>
      </c>
      <c r="I168">
        <v>6.25</v>
      </c>
      <c r="J168">
        <v>6.25</v>
      </c>
      <c r="K168">
        <v>6.25</v>
      </c>
      <c r="L168">
        <v>4819</v>
      </c>
      <c r="M168">
        <v>5196416000</v>
      </c>
      <c r="N168">
        <v>136466000</v>
      </c>
      <c r="O168">
        <v>3435600</v>
      </c>
      <c r="P168">
        <v>1755600</v>
      </c>
      <c r="Q168">
        <v>244.4</v>
      </c>
      <c r="R168">
        <f>E168-Q168</f>
        <v>5.5999999999999943</v>
      </c>
      <c r="S168" s="4">
        <f>R168/Q168</f>
        <v>2.2913256955810122E-2</v>
      </c>
      <c r="T168" s="4">
        <f>I168/Q168</f>
        <v>2.5572831423895253E-2</v>
      </c>
      <c r="U168" s="4">
        <f>T168+S168</f>
        <v>4.8486088379705375E-2</v>
      </c>
    </row>
    <row r="169" spans="1:21" x14ac:dyDescent="0.2">
      <c r="A169" s="1">
        <v>0</v>
      </c>
      <c r="B169" t="s">
        <v>16</v>
      </c>
      <c r="C169" s="2">
        <v>44889</v>
      </c>
      <c r="D169" t="s">
        <v>205</v>
      </c>
      <c r="E169">
        <v>710</v>
      </c>
      <c r="F169">
        <v>19.45</v>
      </c>
      <c r="G169">
        <v>19.45</v>
      </c>
      <c r="H169">
        <v>14.7</v>
      </c>
      <c r="I169">
        <v>15.35</v>
      </c>
      <c r="J169">
        <v>14.7</v>
      </c>
      <c r="K169">
        <v>15.35</v>
      </c>
      <c r="L169">
        <v>24</v>
      </c>
      <c r="M169">
        <v>14806000</v>
      </c>
      <c r="N169">
        <v>322000</v>
      </c>
      <c r="O169">
        <v>22100</v>
      </c>
      <c r="P169">
        <v>2550</v>
      </c>
      <c r="Q169">
        <v>691.9</v>
      </c>
      <c r="R169">
        <f>E169-Q169</f>
        <v>18.100000000000023</v>
      </c>
      <c r="S169" s="4">
        <f>R169/Q169</f>
        <v>2.6159849689261487E-2</v>
      </c>
      <c r="T169" s="4">
        <f>I169/Q169</f>
        <v>2.2185286891169245E-2</v>
      </c>
      <c r="U169" s="4">
        <f>T169+S169</f>
        <v>4.8345136580430728E-2</v>
      </c>
    </row>
    <row r="170" spans="1:21" x14ac:dyDescent="0.2">
      <c r="A170" s="1">
        <v>180</v>
      </c>
      <c r="B170" t="s">
        <v>196</v>
      </c>
      <c r="C170" s="2">
        <v>44889</v>
      </c>
      <c r="D170" t="s">
        <v>205</v>
      </c>
      <c r="E170">
        <v>730</v>
      </c>
      <c r="F170">
        <v>14.9</v>
      </c>
      <c r="G170">
        <v>19.05</v>
      </c>
      <c r="H170">
        <v>14.3</v>
      </c>
      <c r="I170">
        <v>18.100000000000001</v>
      </c>
      <c r="J170">
        <v>18.100000000000001</v>
      </c>
      <c r="K170">
        <v>18.100000000000001</v>
      </c>
      <c r="L170">
        <v>593</v>
      </c>
      <c r="M170">
        <v>576235000</v>
      </c>
      <c r="N170">
        <v>13478000</v>
      </c>
      <c r="O170">
        <v>166400</v>
      </c>
      <c r="P170">
        <v>22100</v>
      </c>
      <c r="Q170">
        <v>713.9</v>
      </c>
      <c r="R170">
        <f>E170-Q170</f>
        <v>16.100000000000023</v>
      </c>
      <c r="S170" s="4">
        <f>R170/Q170</f>
        <v>2.2552178176215187E-2</v>
      </c>
      <c r="T170" s="4">
        <f>I170/Q170</f>
        <v>2.5353690993136297E-2</v>
      </c>
      <c r="U170" s="4">
        <f>T170+S170</f>
        <v>4.7905869169351481E-2</v>
      </c>
    </row>
    <row r="171" spans="1:21" x14ac:dyDescent="0.2">
      <c r="A171" s="1">
        <v>75</v>
      </c>
      <c r="B171" t="s">
        <v>91</v>
      </c>
      <c r="C171" s="2">
        <v>44889</v>
      </c>
      <c r="D171" t="s">
        <v>205</v>
      </c>
      <c r="E171">
        <v>1070</v>
      </c>
      <c r="F171">
        <v>11.5</v>
      </c>
      <c r="G171">
        <v>15.3</v>
      </c>
      <c r="H171">
        <v>8.85</v>
      </c>
      <c r="I171">
        <v>9.25</v>
      </c>
      <c r="J171">
        <v>8.85</v>
      </c>
      <c r="K171">
        <v>9.25</v>
      </c>
      <c r="L171">
        <v>344</v>
      </c>
      <c r="M171">
        <v>260464000</v>
      </c>
      <c r="N171">
        <v>2808000</v>
      </c>
      <c r="O171">
        <v>121800</v>
      </c>
      <c r="P171">
        <v>48300</v>
      </c>
      <c r="Q171">
        <v>1030</v>
      </c>
      <c r="R171">
        <f>E171-Q171</f>
        <v>40</v>
      </c>
      <c r="S171" s="4">
        <f>R171/Q171</f>
        <v>3.8834951456310676E-2</v>
      </c>
      <c r="T171" s="4">
        <f>I171/Q171</f>
        <v>8.9805825242718438E-3</v>
      </c>
      <c r="U171" s="4">
        <f>T171+S171</f>
        <v>4.7815533980582518E-2</v>
      </c>
    </row>
    <row r="172" spans="1:21" x14ac:dyDescent="0.2">
      <c r="A172" s="1">
        <v>113</v>
      </c>
      <c r="B172" t="s">
        <v>129</v>
      </c>
      <c r="C172" s="2">
        <v>44889</v>
      </c>
      <c r="D172" t="s">
        <v>205</v>
      </c>
      <c r="E172">
        <v>2040</v>
      </c>
      <c r="F172">
        <v>29.4</v>
      </c>
      <c r="G172">
        <v>35.85</v>
      </c>
      <c r="H172">
        <v>26.5</v>
      </c>
      <c r="I172">
        <v>28.75</v>
      </c>
      <c r="J172">
        <v>28.5</v>
      </c>
      <c r="K172">
        <v>28.75</v>
      </c>
      <c r="L172">
        <v>731</v>
      </c>
      <c r="M172">
        <v>454068999.99999988</v>
      </c>
      <c r="N172">
        <v>6697000</v>
      </c>
      <c r="O172">
        <v>80100</v>
      </c>
      <c r="P172">
        <v>9900</v>
      </c>
      <c r="Q172">
        <v>1975.05</v>
      </c>
      <c r="R172">
        <f>E172-Q172</f>
        <v>64.950000000000045</v>
      </c>
      <c r="S172" s="4">
        <f>R172/Q172</f>
        <v>3.2885243411559226E-2</v>
      </c>
      <c r="T172" s="4">
        <f>I172/Q172</f>
        <v>1.4556593503961926E-2</v>
      </c>
      <c r="U172" s="4">
        <f>T172+S172</f>
        <v>4.7441836915521153E-2</v>
      </c>
    </row>
    <row r="173" spans="1:21" x14ac:dyDescent="0.2">
      <c r="A173" s="1">
        <v>87</v>
      </c>
      <c r="B173" t="s">
        <v>103</v>
      </c>
      <c r="C173" s="2">
        <v>44889</v>
      </c>
      <c r="D173" t="s">
        <v>205</v>
      </c>
      <c r="E173">
        <v>1200</v>
      </c>
      <c r="F173">
        <v>20.55</v>
      </c>
      <c r="G173">
        <v>24.5</v>
      </c>
      <c r="H173">
        <v>17.8</v>
      </c>
      <c r="I173">
        <v>19.25</v>
      </c>
      <c r="J173">
        <v>19.25</v>
      </c>
      <c r="K173">
        <v>19.25</v>
      </c>
      <c r="L173">
        <v>391</v>
      </c>
      <c r="M173">
        <v>202902000</v>
      </c>
      <c r="N173">
        <v>3492000</v>
      </c>
      <c r="O173">
        <v>103700</v>
      </c>
      <c r="P173">
        <v>7225</v>
      </c>
      <c r="Q173">
        <v>1164.3499999999999</v>
      </c>
      <c r="R173">
        <f>E173-Q173</f>
        <v>35.650000000000091</v>
      </c>
      <c r="S173" s="4">
        <f>R173/Q173</f>
        <v>3.0617941340662251E-2</v>
      </c>
      <c r="T173" s="4">
        <f>I173/Q173</f>
        <v>1.6532829475673125E-2</v>
      </c>
      <c r="U173" s="4">
        <f>T173+S173</f>
        <v>4.7150770816335376E-2</v>
      </c>
    </row>
    <row r="174" spans="1:21" x14ac:dyDescent="0.2">
      <c r="A174" s="1">
        <v>60</v>
      </c>
      <c r="B174" t="s">
        <v>76</v>
      </c>
      <c r="C174" s="2">
        <v>44889</v>
      </c>
      <c r="D174" t="s">
        <v>205</v>
      </c>
      <c r="E174">
        <v>3850</v>
      </c>
      <c r="F174">
        <v>72.3</v>
      </c>
      <c r="G174">
        <v>83.05</v>
      </c>
      <c r="H174">
        <v>60.5</v>
      </c>
      <c r="I174">
        <v>72.349999999999994</v>
      </c>
      <c r="J174">
        <v>74.5</v>
      </c>
      <c r="K174">
        <v>72.349999999999994</v>
      </c>
      <c r="L174">
        <v>97</v>
      </c>
      <c r="M174">
        <v>66591999.999999993</v>
      </c>
      <c r="N174">
        <v>1238000</v>
      </c>
      <c r="O174">
        <v>6125</v>
      </c>
      <c r="P174">
        <v>4025</v>
      </c>
      <c r="Q174">
        <v>3745.75</v>
      </c>
      <c r="R174">
        <f>E174-Q174</f>
        <v>104.25</v>
      </c>
      <c r="S174" s="4">
        <f>R174/Q174</f>
        <v>2.7831542414736701E-2</v>
      </c>
      <c r="T174" s="4">
        <f>I174/Q174</f>
        <v>1.9315223920443169E-2</v>
      </c>
      <c r="U174" s="4">
        <f>T174+S174</f>
        <v>4.714676633517987E-2</v>
      </c>
    </row>
    <row r="175" spans="1:21" x14ac:dyDescent="0.2">
      <c r="A175" s="1">
        <v>14</v>
      </c>
      <c r="B175" t="s">
        <v>30</v>
      </c>
      <c r="C175" s="2">
        <v>44889</v>
      </c>
      <c r="D175" t="s">
        <v>205</v>
      </c>
      <c r="E175">
        <v>3150</v>
      </c>
      <c r="F175">
        <v>53.7</v>
      </c>
      <c r="G175">
        <v>58</v>
      </c>
      <c r="H175">
        <v>44.5</v>
      </c>
      <c r="I175">
        <v>46.9</v>
      </c>
      <c r="J175">
        <v>46.7</v>
      </c>
      <c r="K175">
        <v>46.9</v>
      </c>
      <c r="L175">
        <v>962</v>
      </c>
      <c r="M175">
        <v>615561000</v>
      </c>
      <c r="N175">
        <v>9501000</v>
      </c>
      <c r="O175">
        <v>114600</v>
      </c>
      <c r="P175">
        <v>26800</v>
      </c>
      <c r="Q175">
        <v>3053.4</v>
      </c>
      <c r="R175">
        <f>E175-Q175</f>
        <v>96.599999999999909</v>
      </c>
      <c r="S175" s="4">
        <f>R175/Q175</f>
        <v>3.1636863823933943E-2</v>
      </c>
      <c r="T175" s="4">
        <f>I175/Q175</f>
        <v>1.5359926639156349E-2</v>
      </c>
      <c r="U175" s="4">
        <f>T175+S175</f>
        <v>4.6996790463090292E-2</v>
      </c>
    </row>
    <row r="176" spans="1:21" x14ac:dyDescent="0.2">
      <c r="A176" s="1">
        <v>51</v>
      </c>
      <c r="B176" t="s">
        <v>67</v>
      </c>
      <c r="C176" s="2">
        <v>44889</v>
      </c>
      <c r="D176" t="s">
        <v>205</v>
      </c>
      <c r="E176">
        <v>570</v>
      </c>
      <c r="F176">
        <v>7.45</v>
      </c>
      <c r="G176">
        <v>7.85</v>
      </c>
      <c r="H176">
        <v>5.35</v>
      </c>
      <c r="I176">
        <v>6.35</v>
      </c>
      <c r="J176">
        <v>6.2</v>
      </c>
      <c r="K176">
        <v>6.35</v>
      </c>
      <c r="L176">
        <v>770</v>
      </c>
      <c r="M176">
        <v>554816000</v>
      </c>
      <c r="N176">
        <v>6191000</v>
      </c>
      <c r="O176">
        <v>263750</v>
      </c>
      <c r="P176">
        <v>130000</v>
      </c>
      <c r="Q176">
        <v>551.04999999999995</v>
      </c>
      <c r="R176">
        <f>E176-Q176</f>
        <v>18.950000000000045</v>
      </c>
      <c r="S176" s="4">
        <f>R176/Q176</f>
        <v>3.4388893929770521E-2</v>
      </c>
      <c r="T176" s="4">
        <f>I176/Q176</f>
        <v>1.1523455221849197E-2</v>
      </c>
      <c r="U176" s="4">
        <f>T176+S176</f>
        <v>4.5912349151619722E-2</v>
      </c>
    </row>
    <row r="177" spans="1:21" x14ac:dyDescent="0.2">
      <c r="A177" s="1">
        <v>130</v>
      </c>
      <c r="B177" t="s">
        <v>146</v>
      </c>
      <c r="C177" s="2">
        <v>44889</v>
      </c>
      <c r="D177" t="s">
        <v>205</v>
      </c>
      <c r="E177">
        <v>21000</v>
      </c>
      <c r="F177">
        <v>234.95</v>
      </c>
      <c r="G177">
        <v>240</v>
      </c>
      <c r="H177">
        <v>174.15</v>
      </c>
      <c r="I177">
        <v>212.9</v>
      </c>
      <c r="J177">
        <v>198</v>
      </c>
      <c r="K177">
        <v>212.9</v>
      </c>
      <c r="L177">
        <v>616</v>
      </c>
      <c r="M177">
        <v>522557000</v>
      </c>
      <c r="N177">
        <v>5117000</v>
      </c>
      <c r="O177">
        <v>18920</v>
      </c>
      <c r="P177">
        <v>2440</v>
      </c>
      <c r="Q177">
        <v>20282.45</v>
      </c>
      <c r="R177">
        <f>E177-Q177</f>
        <v>717.54999999999927</v>
      </c>
      <c r="S177" s="4">
        <f>R177/Q177</f>
        <v>3.5377875946939315E-2</v>
      </c>
      <c r="T177" s="4">
        <f>I177/Q177</f>
        <v>1.0496759513766827E-2</v>
      </c>
      <c r="U177" s="4">
        <f>T177+S177</f>
        <v>4.5874635460706144E-2</v>
      </c>
    </row>
    <row r="178" spans="1:21" x14ac:dyDescent="0.2">
      <c r="A178" s="1">
        <v>172</v>
      </c>
      <c r="B178" t="s">
        <v>188</v>
      </c>
      <c r="C178" s="2">
        <v>44889</v>
      </c>
      <c r="D178" t="s">
        <v>205</v>
      </c>
      <c r="E178">
        <v>2800</v>
      </c>
      <c r="F178">
        <v>56.5</v>
      </c>
      <c r="G178">
        <v>63.45</v>
      </c>
      <c r="H178">
        <v>52.45</v>
      </c>
      <c r="I178">
        <v>60.45</v>
      </c>
      <c r="J178">
        <v>60</v>
      </c>
      <c r="K178">
        <v>60.45</v>
      </c>
      <c r="L178">
        <v>2755</v>
      </c>
      <c r="M178">
        <v>2952670000</v>
      </c>
      <c r="N178">
        <v>59920000.000000007</v>
      </c>
      <c r="O178">
        <v>347250</v>
      </c>
      <c r="P178">
        <v>-62250</v>
      </c>
      <c r="Q178">
        <v>2736.4</v>
      </c>
      <c r="R178">
        <f>E178-Q178</f>
        <v>63.599999999999909</v>
      </c>
      <c r="S178" s="4">
        <f>R178/Q178</f>
        <v>2.3242216050285012E-2</v>
      </c>
      <c r="T178" s="4">
        <f>I178/Q178</f>
        <v>2.2091068557228477E-2</v>
      </c>
      <c r="U178" s="4">
        <f>T178+S178</f>
        <v>4.5333284607513485E-2</v>
      </c>
    </row>
    <row r="179" spans="1:21" x14ac:dyDescent="0.2">
      <c r="A179" s="1">
        <v>37</v>
      </c>
      <c r="B179" t="s">
        <v>53</v>
      </c>
      <c r="C179" s="2">
        <v>44889</v>
      </c>
      <c r="D179" t="s">
        <v>205</v>
      </c>
      <c r="E179">
        <v>3900</v>
      </c>
      <c r="F179">
        <v>45</v>
      </c>
      <c r="G179">
        <v>54.6</v>
      </c>
      <c r="H179">
        <v>44.75</v>
      </c>
      <c r="I179">
        <v>48.8</v>
      </c>
      <c r="J179">
        <v>46.4</v>
      </c>
      <c r="K179">
        <v>48.8</v>
      </c>
      <c r="L179">
        <v>161</v>
      </c>
      <c r="M179">
        <v>127176000</v>
      </c>
      <c r="N179">
        <v>1596000</v>
      </c>
      <c r="O179">
        <v>33800</v>
      </c>
      <c r="P179">
        <v>9800</v>
      </c>
      <c r="Q179">
        <v>3777.7</v>
      </c>
      <c r="R179">
        <f>E179-Q179</f>
        <v>122.30000000000018</v>
      </c>
      <c r="S179" s="4">
        <f>R179/Q179</f>
        <v>3.2374195939328214E-2</v>
      </c>
      <c r="T179" s="4">
        <f>I179/Q179</f>
        <v>1.2917913015856208E-2</v>
      </c>
      <c r="U179" s="4">
        <f>T179+S179</f>
        <v>4.5292108955184422E-2</v>
      </c>
    </row>
    <row r="180" spans="1:21" x14ac:dyDescent="0.2">
      <c r="A180" s="1">
        <v>84</v>
      </c>
      <c r="B180" t="s">
        <v>100</v>
      </c>
      <c r="C180" s="2">
        <v>44889</v>
      </c>
      <c r="D180" t="s">
        <v>205</v>
      </c>
      <c r="E180">
        <v>2620</v>
      </c>
      <c r="F180">
        <v>23.05</v>
      </c>
      <c r="G180">
        <v>24.2</v>
      </c>
      <c r="H180">
        <v>16.95</v>
      </c>
      <c r="I180">
        <v>18.45</v>
      </c>
      <c r="J180">
        <v>18.5</v>
      </c>
      <c r="K180">
        <v>18.45</v>
      </c>
      <c r="L180">
        <v>339</v>
      </c>
      <c r="M180">
        <v>268492000</v>
      </c>
      <c r="N180">
        <v>2038000</v>
      </c>
      <c r="O180">
        <v>40500</v>
      </c>
      <c r="P180">
        <v>-1800</v>
      </c>
      <c r="Q180">
        <v>2524.25</v>
      </c>
      <c r="R180">
        <f>E180-Q180</f>
        <v>95.75</v>
      </c>
      <c r="S180" s="4">
        <f>R180/Q180</f>
        <v>3.7932059027433893E-2</v>
      </c>
      <c r="T180" s="4">
        <f>I180/Q180</f>
        <v>7.3091017133802118E-3</v>
      </c>
      <c r="U180" s="4">
        <f>T180+S180</f>
        <v>4.5241160740814107E-2</v>
      </c>
    </row>
    <row r="181" spans="1:21" x14ac:dyDescent="0.2">
      <c r="A181" s="1">
        <v>78</v>
      </c>
      <c r="B181" t="s">
        <v>94</v>
      </c>
      <c r="C181" s="2">
        <v>44889</v>
      </c>
      <c r="D181" t="s">
        <v>205</v>
      </c>
      <c r="E181">
        <v>2480</v>
      </c>
      <c r="F181">
        <v>29.95</v>
      </c>
      <c r="G181">
        <v>37.6</v>
      </c>
      <c r="H181">
        <v>26.7</v>
      </c>
      <c r="I181">
        <v>27.95</v>
      </c>
      <c r="J181">
        <v>28.25</v>
      </c>
      <c r="K181">
        <v>27.95</v>
      </c>
      <c r="L181">
        <v>438</v>
      </c>
      <c r="M181">
        <v>329976000</v>
      </c>
      <c r="N181">
        <v>4104000</v>
      </c>
      <c r="O181">
        <v>37500</v>
      </c>
      <c r="P181">
        <v>24900</v>
      </c>
      <c r="Q181">
        <v>2400.4499999999998</v>
      </c>
      <c r="R181">
        <f>E181-Q181</f>
        <v>79.550000000000182</v>
      </c>
      <c r="S181" s="4">
        <f>R181/Q181</f>
        <v>3.3139619654648164E-2</v>
      </c>
      <c r="T181" s="4">
        <f>I181/Q181</f>
        <v>1.164365014893041E-2</v>
      </c>
      <c r="U181" s="4">
        <f>T181+S181</f>
        <v>4.4783269803578572E-2</v>
      </c>
    </row>
    <row r="182" spans="1:21" x14ac:dyDescent="0.2">
      <c r="A182" s="1">
        <v>163</v>
      </c>
      <c r="B182" t="s">
        <v>179</v>
      </c>
      <c r="C182" s="2">
        <v>44889</v>
      </c>
      <c r="D182" t="s">
        <v>205</v>
      </c>
      <c r="E182">
        <v>3280</v>
      </c>
      <c r="F182">
        <v>27.2</v>
      </c>
      <c r="G182">
        <v>31.35</v>
      </c>
      <c r="H182">
        <v>23.4</v>
      </c>
      <c r="I182">
        <v>23.85</v>
      </c>
      <c r="J182">
        <v>23.8</v>
      </c>
      <c r="K182">
        <v>23.85</v>
      </c>
      <c r="L182">
        <v>411</v>
      </c>
      <c r="M182">
        <v>203884000</v>
      </c>
      <c r="N182">
        <v>1672000</v>
      </c>
      <c r="O182">
        <v>32700</v>
      </c>
      <c r="P182">
        <v>12600</v>
      </c>
      <c r="Q182">
        <v>3163.25</v>
      </c>
      <c r="R182">
        <f>E182-Q182</f>
        <v>116.75</v>
      </c>
      <c r="S182" s="4">
        <f>R182/Q182</f>
        <v>3.6908243104402119E-2</v>
      </c>
      <c r="T182" s="4">
        <f>I182/Q182</f>
        <v>7.5397139018414609E-3</v>
      </c>
      <c r="U182" s="4">
        <f>T182+S182</f>
        <v>4.4447957006243578E-2</v>
      </c>
    </row>
    <row r="183" spans="1:21" x14ac:dyDescent="0.2">
      <c r="A183" s="1">
        <v>118</v>
      </c>
      <c r="B183" t="s">
        <v>134</v>
      </c>
      <c r="C183" s="2">
        <v>44889</v>
      </c>
      <c r="D183" t="s">
        <v>205</v>
      </c>
      <c r="E183">
        <v>1340</v>
      </c>
      <c r="F183">
        <v>26.95</v>
      </c>
      <c r="G183">
        <v>32.65</v>
      </c>
      <c r="H183">
        <v>23</v>
      </c>
      <c r="I183">
        <v>29.75</v>
      </c>
      <c r="J183">
        <v>31.3</v>
      </c>
      <c r="K183">
        <v>29.75</v>
      </c>
      <c r="L183">
        <v>909</v>
      </c>
      <c r="M183">
        <v>870360000</v>
      </c>
      <c r="N183">
        <v>17718000</v>
      </c>
      <c r="O183">
        <v>137900</v>
      </c>
      <c r="P183">
        <v>34300</v>
      </c>
      <c r="Q183">
        <v>1311.65</v>
      </c>
      <c r="R183">
        <f>E183-Q183</f>
        <v>28.349999999999909</v>
      </c>
      <c r="S183" s="4">
        <f>R183/Q183</f>
        <v>2.1613997636564561E-2</v>
      </c>
      <c r="T183" s="4">
        <f>I183/Q183</f>
        <v>2.268135554454313E-2</v>
      </c>
      <c r="U183" s="4">
        <f>T183+S183</f>
        <v>4.4295353181107694E-2</v>
      </c>
    </row>
    <row r="184" spans="1:21" x14ac:dyDescent="0.2">
      <c r="A184" s="1">
        <v>109</v>
      </c>
      <c r="B184" t="s">
        <v>125</v>
      </c>
      <c r="C184" s="2">
        <v>44889</v>
      </c>
      <c r="D184" t="s">
        <v>205</v>
      </c>
      <c r="E184">
        <v>1940</v>
      </c>
      <c r="F184">
        <v>26.15</v>
      </c>
      <c r="G184">
        <v>32.950000000000003</v>
      </c>
      <c r="H184">
        <v>25.5</v>
      </c>
      <c r="I184">
        <v>26.75</v>
      </c>
      <c r="J184">
        <v>27.1</v>
      </c>
      <c r="K184">
        <v>26.75</v>
      </c>
      <c r="L184">
        <v>2340</v>
      </c>
      <c r="M184">
        <v>1842947000</v>
      </c>
      <c r="N184">
        <v>27107000</v>
      </c>
      <c r="O184">
        <v>365200</v>
      </c>
      <c r="P184">
        <v>70800</v>
      </c>
      <c r="Q184">
        <v>1884.25</v>
      </c>
      <c r="R184">
        <f>E184-Q184</f>
        <v>55.75</v>
      </c>
      <c r="S184" s="4">
        <f>R184/Q184</f>
        <v>2.9587368979700147E-2</v>
      </c>
      <c r="T184" s="4">
        <f>I184/Q184</f>
        <v>1.4196629958869576E-2</v>
      </c>
      <c r="U184" s="4">
        <f>T184+S184</f>
        <v>4.3783998938569726E-2</v>
      </c>
    </row>
    <row r="185" spans="1:21" x14ac:dyDescent="0.2">
      <c r="A185" s="1">
        <v>64</v>
      </c>
      <c r="B185" t="s">
        <v>80</v>
      </c>
      <c r="C185" s="2">
        <v>44889</v>
      </c>
      <c r="D185" t="s">
        <v>205</v>
      </c>
      <c r="E185">
        <v>92</v>
      </c>
      <c r="F185">
        <v>1.25</v>
      </c>
      <c r="G185">
        <v>2.2000000000000002</v>
      </c>
      <c r="H185">
        <v>1.2</v>
      </c>
      <c r="I185">
        <v>1.95</v>
      </c>
      <c r="J185">
        <v>1.95</v>
      </c>
      <c r="K185">
        <v>1.95</v>
      </c>
      <c r="L185">
        <v>488</v>
      </c>
      <c r="M185">
        <v>418943999.99999988</v>
      </c>
      <c r="N185">
        <v>8145999.9999999991</v>
      </c>
      <c r="O185">
        <v>1500600</v>
      </c>
      <c r="P185">
        <v>1125450</v>
      </c>
      <c r="Q185">
        <v>90.05</v>
      </c>
      <c r="R185">
        <f>E185-Q185</f>
        <v>1.9500000000000028</v>
      </c>
      <c r="S185" s="4">
        <f>R185/Q185</f>
        <v>2.1654636313159389E-2</v>
      </c>
      <c r="T185" s="4">
        <f>I185/Q185</f>
        <v>2.1654636313159357E-2</v>
      </c>
      <c r="U185" s="4">
        <f>T185+S185</f>
        <v>4.3309272626318743E-2</v>
      </c>
    </row>
    <row r="186" spans="1:21" x14ac:dyDescent="0.2">
      <c r="A186" s="1">
        <v>177</v>
      </c>
      <c r="B186" t="s">
        <v>193</v>
      </c>
      <c r="C186" s="2">
        <v>44889</v>
      </c>
      <c r="D186" t="s">
        <v>205</v>
      </c>
      <c r="E186">
        <v>6600</v>
      </c>
      <c r="F186">
        <v>130</v>
      </c>
      <c r="G186">
        <v>139.05000000000001</v>
      </c>
      <c r="H186">
        <v>106.1</v>
      </c>
      <c r="I186">
        <v>116.2</v>
      </c>
      <c r="J186">
        <v>114</v>
      </c>
      <c r="K186">
        <v>116.2</v>
      </c>
      <c r="L186">
        <v>288</v>
      </c>
      <c r="M186">
        <v>193408000</v>
      </c>
      <c r="N186">
        <v>3328000</v>
      </c>
      <c r="O186">
        <v>27600</v>
      </c>
      <c r="P186">
        <v>1100</v>
      </c>
      <c r="Q186">
        <v>6445.85</v>
      </c>
      <c r="R186">
        <f>E186-Q186</f>
        <v>154.14999999999964</v>
      </c>
      <c r="S186" s="4">
        <f>R186/Q186</f>
        <v>2.3914611726925019E-2</v>
      </c>
      <c r="T186" s="4">
        <f>I186/Q186</f>
        <v>1.8027102709495257E-2</v>
      </c>
      <c r="U186" s="4">
        <f>T186+S186</f>
        <v>4.194171443642028E-2</v>
      </c>
    </row>
    <row r="187" spans="1:21" x14ac:dyDescent="0.2">
      <c r="A187" s="1">
        <v>46</v>
      </c>
      <c r="B187" t="s">
        <v>62</v>
      </c>
      <c r="C187" s="2">
        <v>44889</v>
      </c>
      <c r="D187" t="s">
        <v>205</v>
      </c>
      <c r="E187">
        <v>1680</v>
      </c>
      <c r="F187">
        <v>11.5</v>
      </c>
      <c r="G187">
        <v>14.9</v>
      </c>
      <c r="H187">
        <v>10.3</v>
      </c>
      <c r="I187">
        <v>11.9</v>
      </c>
      <c r="J187">
        <v>12.1</v>
      </c>
      <c r="K187">
        <v>11.9</v>
      </c>
      <c r="L187">
        <v>53</v>
      </c>
      <c r="M187">
        <v>31396000</v>
      </c>
      <c r="N187">
        <v>232000</v>
      </c>
      <c r="O187">
        <v>10150</v>
      </c>
      <c r="P187">
        <v>8050</v>
      </c>
      <c r="Q187">
        <v>1624.5</v>
      </c>
      <c r="R187">
        <f>E187-Q187</f>
        <v>55.5</v>
      </c>
      <c r="S187" s="4">
        <f>R187/Q187</f>
        <v>3.4164358264081256E-2</v>
      </c>
      <c r="T187" s="4">
        <f>I187/Q187</f>
        <v>7.325330871037242E-3</v>
      </c>
      <c r="U187" s="4">
        <f>T187+S187</f>
        <v>4.1489689135118496E-2</v>
      </c>
    </row>
    <row r="188" spans="1:21" x14ac:dyDescent="0.2">
      <c r="A188" s="1">
        <v>144</v>
      </c>
      <c r="B188" t="s">
        <v>160</v>
      </c>
      <c r="C188" s="2">
        <v>44889</v>
      </c>
      <c r="D188" t="s">
        <v>205</v>
      </c>
      <c r="E188">
        <v>232.5</v>
      </c>
      <c r="F188">
        <v>2.4</v>
      </c>
      <c r="G188">
        <v>4.25</v>
      </c>
      <c r="H188">
        <v>2.4</v>
      </c>
      <c r="I188">
        <v>3.25</v>
      </c>
      <c r="J188">
        <v>3.25</v>
      </c>
      <c r="K188">
        <v>3.25</v>
      </c>
      <c r="L188">
        <v>187</v>
      </c>
      <c r="M188">
        <v>119131000</v>
      </c>
      <c r="N188">
        <v>1742000</v>
      </c>
      <c r="O188">
        <v>124200</v>
      </c>
      <c r="P188">
        <v>64800</v>
      </c>
      <c r="Q188">
        <v>226.8</v>
      </c>
      <c r="R188">
        <f>E188-Q188</f>
        <v>5.6999999999999886</v>
      </c>
      <c r="S188" s="4">
        <f>R188/Q188</f>
        <v>2.5132275132275082E-2</v>
      </c>
      <c r="T188" s="4">
        <f>I188/Q188</f>
        <v>1.4329805996472662E-2</v>
      </c>
      <c r="U188" s="4">
        <f>T188+S188</f>
        <v>3.9462081128747745E-2</v>
      </c>
    </row>
    <row r="189" spans="1:21" x14ac:dyDescent="0.2">
      <c r="A189" s="1">
        <v>20</v>
      </c>
      <c r="B189" t="s">
        <v>36</v>
      </c>
      <c r="C189" s="2">
        <v>44889</v>
      </c>
      <c r="D189" t="s">
        <v>205</v>
      </c>
      <c r="E189">
        <v>3750</v>
      </c>
      <c r="F189">
        <v>47.85</v>
      </c>
      <c r="G189">
        <v>74.7</v>
      </c>
      <c r="H189">
        <v>47.85</v>
      </c>
      <c r="I189">
        <v>54.35</v>
      </c>
      <c r="J189">
        <v>54</v>
      </c>
      <c r="K189">
        <v>54.35</v>
      </c>
      <c r="L189">
        <v>1395</v>
      </c>
      <c r="M189">
        <v>1329880000</v>
      </c>
      <c r="N189">
        <v>22067000</v>
      </c>
      <c r="O189">
        <v>55500</v>
      </c>
      <c r="P189">
        <v>19250</v>
      </c>
      <c r="Q189">
        <v>3670.7</v>
      </c>
      <c r="R189">
        <f>E189-Q189</f>
        <v>79.300000000000182</v>
      </c>
      <c r="S189" s="4">
        <f>R189/Q189</f>
        <v>2.1603508867518509E-2</v>
      </c>
      <c r="T189" s="4">
        <f>I189/Q189</f>
        <v>1.4806440188519902E-2</v>
      </c>
      <c r="U189" s="4">
        <f>T189+S189</f>
        <v>3.6409949056038407E-2</v>
      </c>
    </row>
  </sheetData>
  <autoFilter ref="A1:T189" xr:uid="{00000000-0001-0000-0100-000000000000}">
    <filterColumn colId="14">
      <filters>
        <filter val="10150"/>
        <filter val="103700"/>
        <filter val="1087350"/>
        <filter val="1091250"/>
        <filter val="1095"/>
        <filter val="1121250"/>
        <filter val="1123500"/>
        <filter val="114600"/>
        <filter val="11500"/>
        <filter val="1150000"/>
        <filter val="117000"/>
        <filter val="1178800"/>
        <filter val="119700"/>
        <filter val="12000"/>
        <filter val="121500"/>
        <filter val="121800"/>
        <filter val="124200"/>
        <filter val="129000"/>
        <filter val="130200"/>
        <filter val="137900"/>
        <filter val="14000"/>
        <filter val="140000"/>
        <filter val="143500"/>
        <filter val="143750"/>
        <filter val="144600"/>
        <filter val="1450"/>
        <filter val="145000"/>
        <filter val="147250"/>
        <filter val="14875"/>
        <filter val="1500"/>
        <filter val="15000"/>
        <filter val="1500600"/>
        <filter val="1512000"/>
        <filter val="156600"/>
        <filter val="1571400"/>
        <filter val="1575"/>
        <filter val="166200"/>
        <filter val="166400"/>
        <filter val="172800"/>
        <filter val="1791000"/>
        <filter val="181500"/>
        <filter val="1839600"/>
        <filter val="187500"/>
        <filter val="187850"/>
        <filter val="18920"/>
        <filter val="1912500"/>
        <filter val="1950"/>
        <filter val="20"/>
        <filter val="2000"/>
        <filter val="20000"/>
        <filter val="20625"/>
        <filter val="219000"/>
        <filter val="22100"/>
        <filter val="225"/>
        <filter val="22600"/>
        <filter val="229200"/>
        <filter val="243000"/>
        <filter val="24432000"/>
        <filter val="2475"/>
        <filter val="2497500"/>
        <filter val="249872"/>
        <filter val="257625"/>
        <filter val="263750"/>
        <filter val="26400"/>
        <filter val="264000"/>
        <filter val="2673450"/>
        <filter val="2675300"/>
        <filter val="2710125"/>
        <filter val="27600"/>
        <filter val="277000"/>
        <filter val="2800"/>
        <filter val="29000"/>
        <filter val="294000"/>
        <filter val="297600"/>
        <filter val="300"/>
        <filter val="3000"/>
        <filter val="310500"/>
        <filter val="31200"/>
        <filter val="31450"/>
        <filter val="3166250"/>
        <filter val="3180600"/>
        <filter val="3261825"/>
        <filter val="32700"/>
        <filter val="327000"/>
        <filter val="332550"/>
        <filter val="336600"/>
        <filter val="33800"/>
        <filter val="341900"/>
        <filter val="3435600"/>
        <filter val="3450"/>
        <filter val="347250"/>
        <filter val="3540000"/>
        <filter val="3561000"/>
        <filter val="357000"/>
        <filter val="3600"/>
        <filter val="360000"/>
        <filter val="3604000"/>
        <filter val="365200"/>
        <filter val="37500"/>
        <filter val="38000"/>
        <filter val="391300"/>
        <filter val="391500"/>
        <filter val="3968000"/>
        <filter val="39750"/>
        <filter val="4000"/>
        <filter val="402000"/>
        <filter val="40500"/>
        <filter val="407500"/>
        <filter val="40850"/>
        <filter val="421250"/>
        <filter val="448500"/>
        <filter val="45000"/>
        <filter val="45500"/>
        <filter val="48600"/>
        <filter val="4940000"/>
        <filter val="497000"/>
        <filter val="50"/>
        <filter val="510300"/>
        <filter val="51700"/>
        <filter val="530100"/>
        <filter val="532750"/>
        <filter val="537500"/>
        <filter val="5408000"/>
        <filter val="54500"/>
        <filter val="5500"/>
        <filter val="55500"/>
        <filter val="56125"/>
        <filter val="565950"/>
        <filter val="56700"/>
        <filter val="58000"/>
        <filter val="5845000"/>
        <filter val="588600"/>
        <filter val="588800"/>
        <filter val="588900"/>
        <filter val="59475"/>
        <filter val="598500"/>
        <filter val="600"/>
        <filter val="6000"/>
        <filter val="60200"/>
        <filter val="6125"/>
        <filter val="626500"/>
        <filter val="639100"/>
        <filter val="644000"/>
        <filter val="66500"/>
        <filter val="675000"/>
        <filter val="67650"/>
        <filter val="6825"/>
        <filter val="684000"/>
        <filter val="710200"/>
        <filter val="712800"/>
        <filter val="7200"/>
        <filter val="73990000"/>
        <filter val="750"/>
        <filter val="75000"/>
        <filter val="80100"/>
        <filter val="803250"/>
        <filter val="81000"/>
        <filter val="818900"/>
        <filter val="840"/>
        <filter val="84462"/>
        <filter val="85500"/>
        <filter val="85800"/>
        <filter val="8600"/>
        <filter val="8850"/>
        <filter val="89700"/>
        <filter val="95975"/>
        <filter val="9750"/>
        <filter val="989375"/>
        <filter val="998250"/>
      </filters>
    </filterColumn>
    <filterColumn colId="18">
      <customFilters>
        <customFilter operator="greaterThan" val="0.02"/>
      </customFilters>
    </filterColumn>
  </autoFilter>
  <sortState xmlns:xlrd2="http://schemas.microsoft.com/office/spreadsheetml/2017/richdata2" ref="A16:U189">
    <sortCondition descending="1" ref="U2:U18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95"/>
  <sheetViews>
    <sheetView topLeftCell="A103" workbookViewId="0">
      <selection activeCell="C161" sqref="C161"/>
    </sheetView>
  </sheetViews>
  <sheetFormatPr baseColWidth="10" defaultColWidth="8.83203125" defaultRowHeight="15" x14ac:dyDescent="0.2"/>
  <cols>
    <col min="2" max="2" width="39.33203125" bestFit="1" customWidth="1"/>
    <col min="3" max="3" width="12.5" bestFit="1" customWidth="1"/>
  </cols>
  <sheetData>
    <row r="1" spans="1:11" x14ac:dyDescent="0.2">
      <c r="B1" s="1" t="s">
        <v>206</v>
      </c>
      <c r="C1" s="1" t="s">
        <v>0</v>
      </c>
      <c r="D1" s="1" t="s">
        <v>207</v>
      </c>
      <c r="E1" s="1" t="s">
        <v>208</v>
      </c>
      <c r="F1" s="1" t="s">
        <v>209</v>
      </c>
      <c r="G1" s="1" t="s">
        <v>210</v>
      </c>
    </row>
    <row r="2" spans="1:11" x14ac:dyDescent="0.2">
      <c r="A2" s="1">
        <v>0</v>
      </c>
      <c r="B2" t="s">
        <v>211</v>
      </c>
      <c r="C2" t="s">
        <v>16</v>
      </c>
      <c r="D2">
        <v>850</v>
      </c>
      <c r="E2">
        <v>20</v>
      </c>
      <c r="F2">
        <v>10</v>
      </c>
      <c r="G2">
        <v>691.65</v>
      </c>
      <c r="K2">
        <v>0</v>
      </c>
    </row>
    <row r="3" spans="1:11" x14ac:dyDescent="0.2">
      <c r="A3" s="1">
        <v>1</v>
      </c>
      <c r="B3" t="s">
        <v>212</v>
      </c>
      <c r="C3" t="s">
        <v>17</v>
      </c>
      <c r="D3">
        <v>250</v>
      </c>
      <c r="E3">
        <v>2250</v>
      </c>
      <c r="F3">
        <v>50</v>
      </c>
      <c r="G3">
        <v>3039.4</v>
      </c>
      <c r="K3" t="str">
        <f>VLOOKUP(K2,A2:G195,2)</f>
        <v>AARTI INDUSTRIES LTD</v>
      </c>
    </row>
    <row r="4" spans="1:11" x14ac:dyDescent="0.2">
      <c r="A4" s="1">
        <v>2</v>
      </c>
      <c r="B4" t="s">
        <v>213</v>
      </c>
      <c r="C4" t="s">
        <v>18</v>
      </c>
      <c r="D4">
        <v>40</v>
      </c>
      <c r="E4">
        <v>12750</v>
      </c>
      <c r="F4">
        <v>250</v>
      </c>
      <c r="G4">
        <v>18878.05</v>
      </c>
    </row>
    <row r="5" spans="1:11" x14ac:dyDescent="0.2">
      <c r="A5" s="1">
        <v>3</v>
      </c>
      <c r="B5" t="s">
        <v>214</v>
      </c>
      <c r="C5" t="s">
        <v>19</v>
      </c>
      <c r="D5">
        <v>250</v>
      </c>
      <c r="E5">
        <v>1600</v>
      </c>
      <c r="F5">
        <v>20</v>
      </c>
      <c r="G5">
        <v>2313</v>
      </c>
    </row>
    <row r="6" spans="1:11" x14ac:dyDescent="0.2">
      <c r="A6" s="1">
        <v>4</v>
      </c>
      <c r="B6" t="s">
        <v>215</v>
      </c>
      <c r="C6" t="s">
        <v>20</v>
      </c>
      <c r="D6">
        <v>500</v>
      </c>
      <c r="E6">
        <v>2200</v>
      </c>
      <c r="F6">
        <v>50</v>
      </c>
      <c r="G6">
        <v>3325</v>
      </c>
    </row>
    <row r="7" spans="1:11" x14ac:dyDescent="0.2">
      <c r="A7" s="1">
        <v>5</v>
      </c>
      <c r="B7" t="s">
        <v>216</v>
      </c>
      <c r="C7" t="s">
        <v>21</v>
      </c>
      <c r="D7">
        <v>1250</v>
      </c>
      <c r="E7">
        <v>550</v>
      </c>
      <c r="F7">
        <v>10</v>
      </c>
      <c r="G7">
        <v>821.25</v>
      </c>
    </row>
    <row r="8" spans="1:11" x14ac:dyDescent="0.2">
      <c r="A8" s="1">
        <v>6</v>
      </c>
      <c r="B8" t="s">
        <v>217</v>
      </c>
      <c r="C8" t="s">
        <v>22</v>
      </c>
      <c r="D8">
        <v>5400</v>
      </c>
      <c r="E8">
        <v>77.5</v>
      </c>
      <c r="F8">
        <v>2.5</v>
      </c>
      <c r="G8">
        <v>117.35</v>
      </c>
    </row>
    <row r="9" spans="1:11" x14ac:dyDescent="0.2">
      <c r="A9" s="1">
        <v>7</v>
      </c>
      <c r="B9" t="s">
        <v>218</v>
      </c>
      <c r="C9" t="s">
        <v>23</v>
      </c>
      <c r="D9">
        <v>2600</v>
      </c>
      <c r="E9">
        <v>205</v>
      </c>
      <c r="F9">
        <v>5</v>
      </c>
      <c r="G9">
        <v>343.4</v>
      </c>
    </row>
    <row r="10" spans="1:11" x14ac:dyDescent="0.2">
      <c r="A10" s="1">
        <v>8</v>
      </c>
      <c r="B10" t="s">
        <v>219</v>
      </c>
      <c r="C10" t="s">
        <v>24</v>
      </c>
      <c r="D10">
        <v>200</v>
      </c>
      <c r="E10">
        <v>2250</v>
      </c>
      <c r="F10">
        <v>50</v>
      </c>
      <c r="G10">
        <v>3113.9</v>
      </c>
    </row>
    <row r="11" spans="1:11" x14ac:dyDescent="0.2">
      <c r="A11" s="1">
        <v>9</v>
      </c>
      <c r="B11" t="s">
        <v>220</v>
      </c>
      <c r="C11" t="s">
        <v>25</v>
      </c>
      <c r="D11">
        <v>1000</v>
      </c>
      <c r="E11">
        <v>350</v>
      </c>
      <c r="F11">
        <v>5</v>
      </c>
      <c r="G11">
        <v>508.8</v>
      </c>
    </row>
    <row r="12" spans="1:11" x14ac:dyDescent="0.2">
      <c r="A12" s="1">
        <v>10</v>
      </c>
      <c r="B12" t="s">
        <v>221</v>
      </c>
      <c r="C12" t="s">
        <v>26</v>
      </c>
      <c r="D12">
        <v>1800</v>
      </c>
      <c r="E12">
        <v>270</v>
      </c>
      <c r="F12">
        <v>5</v>
      </c>
      <c r="G12">
        <v>527.6</v>
      </c>
    </row>
    <row r="13" spans="1:11" x14ac:dyDescent="0.2">
      <c r="A13" s="1">
        <v>11</v>
      </c>
      <c r="B13" t="s">
        <v>222</v>
      </c>
      <c r="C13" t="s">
        <v>27</v>
      </c>
      <c r="D13">
        <v>125</v>
      </c>
      <c r="E13">
        <v>2750</v>
      </c>
      <c r="F13">
        <v>50</v>
      </c>
      <c r="G13">
        <v>4431.8500000000004</v>
      </c>
    </row>
    <row r="14" spans="1:11" x14ac:dyDescent="0.2">
      <c r="A14" s="1">
        <v>12</v>
      </c>
      <c r="B14" t="s">
        <v>223</v>
      </c>
      <c r="C14" t="s">
        <v>28</v>
      </c>
      <c r="D14">
        <v>3500</v>
      </c>
      <c r="E14">
        <v>175</v>
      </c>
      <c r="F14">
        <v>2.5</v>
      </c>
      <c r="G14">
        <v>288.5</v>
      </c>
    </row>
    <row r="15" spans="1:11" x14ac:dyDescent="0.2">
      <c r="A15" s="1">
        <v>13</v>
      </c>
      <c r="B15" t="s">
        <v>224</v>
      </c>
      <c r="C15" t="s">
        <v>29</v>
      </c>
      <c r="D15">
        <v>5000</v>
      </c>
      <c r="E15">
        <v>95</v>
      </c>
      <c r="F15">
        <v>2.5</v>
      </c>
      <c r="G15">
        <v>147.94999999999999</v>
      </c>
    </row>
    <row r="16" spans="1:11" x14ac:dyDescent="0.2">
      <c r="A16" s="1">
        <v>14</v>
      </c>
      <c r="B16" t="s">
        <v>225</v>
      </c>
      <c r="C16" t="s">
        <v>30</v>
      </c>
      <c r="D16">
        <v>200</v>
      </c>
      <c r="E16">
        <v>2300</v>
      </c>
      <c r="F16">
        <v>50</v>
      </c>
      <c r="G16">
        <v>3043.45</v>
      </c>
    </row>
    <row r="17" spans="1:7" x14ac:dyDescent="0.2">
      <c r="A17" s="1">
        <v>15</v>
      </c>
      <c r="B17" t="s">
        <v>226</v>
      </c>
      <c r="C17" t="s">
        <v>31</v>
      </c>
      <c r="D17">
        <v>275</v>
      </c>
      <c r="E17">
        <v>1440</v>
      </c>
      <c r="F17">
        <v>20</v>
      </c>
      <c r="G17">
        <v>1959.2</v>
      </c>
    </row>
    <row r="18" spans="1:7" x14ac:dyDescent="0.2">
      <c r="A18" s="1">
        <v>16</v>
      </c>
      <c r="B18" t="s">
        <v>227</v>
      </c>
      <c r="C18" t="s">
        <v>32</v>
      </c>
      <c r="D18">
        <v>75</v>
      </c>
      <c r="E18">
        <v>6000</v>
      </c>
      <c r="F18">
        <v>100</v>
      </c>
      <c r="G18">
        <v>8413.25</v>
      </c>
    </row>
    <row r="19" spans="1:7" x14ac:dyDescent="0.2">
      <c r="A19" s="1">
        <v>17</v>
      </c>
      <c r="B19" t="s">
        <v>228</v>
      </c>
      <c r="C19" t="s">
        <v>33</v>
      </c>
      <c r="D19">
        <v>1000</v>
      </c>
      <c r="E19">
        <v>460</v>
      </c>
      <c r="F19">
        <v>10</v>
      </c>
      <c r="G19">
        <v>580.85</v>
      </c>
    </row>
    <row r="20" spans="1:7" x14ac:dyDescent="0.2">
      <c r="A20" s="1">
        <v>18</v>
      </c>
      <c r="B20" t="s">
        <v>229</v>
      </c>
      <c r="C20" t="s">
        <v>34</v>
      </c>
      <c r="D20">
        <v>1000</v>
      </c>
      <c r="E20">
        <v>390</v>
      </c>
      <c r="F20">
        <v>10</v>
      </c>
      <c r="G20">
        <v>529.54999999999995</v>
      </c>
    </row>
    <row r="21" spans="1:7" x14ac:dyDescent="0.2">
      <c r="A21" s="1">
        <v>19</v>
      </c>
      <c r="B21" t="s">
        <v>230</v>
      </c>
      <c r="C21" t="s">
        <v>35</v>
      </c>
      <c r="D21">
        <v>1200</v>
      </c>
      <c r="E21">
        <v>500</v>
      </c>
      <c r="F21">
        <v>10</v>
      </c>
      <c r="G21">
        <v>915.15</v>
      </c>
    </row>
    <row r="22" spans="1:7" x14ac:dyDescent="0.2">
      <c r="A22" s="1">
        <v>20</v>
      </c>
      <c r="B22" t="s">
        <v>231</v>
      </c>
      <c r="C22" t="s">
        <v>36</v>
      </c>
      <c r="D22">
        <v>250</v>
      </c>
      <c r="E22">
        <v>2750</v>
      </c>
      <c r="F22">
        <v>50</v>
      </c>
      <c r="G22">
        <v>3622.3</v>
      </c>
    </row>
    <row r="23" spans="1:7" x14ac:dyDescent="0.2">
      <c r="A23" s="1">
        <v>21</v>
      </c>
      <c r="B23" t="s">
        <v>232</v>
      </c>
      <c r="C23" t="s">
        <v>37</v>
      </c>
      <c r="D23">
        <v>125</v>
      </c>
      <c r="E23">
        <v>5000</v>
      </c>
      <c r="F23">
        <v>100</v>
      </c>
      <c r="G23">
        <v>6971.1</v>
      </c>
    </row>
    <row r="24" spans="1:7" x14ac:dyDescent="0.2">
      <c r="A24" s="1">
        <v>22</v>
      </c>
      <c r="B24" t="s">
        <v>233</v>
      </c>
      <c r="C24" t="s">
        <v>38</v>
      </c>
      <c r="D24">
        <v>50</v>
      </c>
      <c r="E24">
        <v>1650</v>
      </c>
      <c r="F24">
        <v>25</v>
      </c>
      <c r="G24">
        <v>1630.95</v>
      </c>
    </row>
    <row r="25" spans="1:7" x14ac:dyDescent="0.2">
      <c r="A25" s="1">
        <v>23</v>
      </c>
      <c r="B25" t="s">
        <v>234</v>
      </c>
      <c r="C25" t="s">
        <v>39</v>
      </c>
      <c r="D25">
        <v>300</v>
      </c>
      <c r="E25">
        <v>1450</v>
      </c>
      <c r="F25">
        <v>50</v>
      </c>
      <c r="G25">
        <v>1944.25</v>
      </c>
    </row>
    <row r="26" spans="1:7" x14ac:dyDescent="0.2">
      <c r="A26" s="1">
        <v>24</v>
      </c>
      <c r="B26" t="s">
        <v>235</v>
      </c>
      <c r="C26" t="s">
        <v>40</v>
      </c>
      <c r="D26">
        <v>1600</v>
      </c>
      <c r="E26">
        <v>260</v>
      </c>
      <c r="F26">
        <v>10</v>
      </c>
      <c r="G26">
        <v>332.15</v>
      </c>
    </row>
    <row r="27" spans="1:7" x14ac:dyDescent="0.2">
      <c r="A27" s="1">
        <v>25</v>
      </c>
      <c r="B27" t="s">
        <v>236</v>
      </c>
      <c r="C27" t="s">
        <v>41</v>
      </c>
      <c r="D27">
        <v>1800</v>
      </c>
      <c r="E27">
        <v>210</v>
      </c>
      <c r="F27">
        <v>5</v>
      </c>
      <c r="G27">
        <v>270.7</v>
      </c>
    </row>
    <row r="28" spans="1:7" x14ac:dyDescent="0.2">
      <c r="A28" s="1">
        <v>26</v>
      </c>
      <c r="B28" t="s">
        <v>237</v>
      </c>
      <c r="C28" t="s">
        <v>42</v>
      </c>
      <c r="D28">
        <v>5850</v>
      </c>
      <c r="E28">
        <v>87.5</v>
      </c>
      <c r="F28">
        <v>2.5</v>
      </c>
      <c r="G28">
        <v>149.69999999999999</v>
      </c>
    </row>
    <row r="29" spans="1:7" x14ac:dyDescent="0.2">
      <c r="A29" s="1">
        <v>27</v>
      </c>
      <c r="B29" t="s">
        <v>238</v>
      </c>
      <c r="C29" t="s">
        <v>43</v>
      </c>
      <c r="D29">
        <v>275</v>
      </c>
      <c r="E29">
        <v>1260</v>
      </c>
      <c r="F29">
        <v>20</v>
      </c>
      <c r="G29">
        <v>1808.35</v>
      </c>
    </row>
    <row r="30" spans="1:7" x14ac:dyDescent="0.2">
      <c r="A30" s="1">
        <v>28</v>
      </c>
      <c r="B30" t="s">
        <v>239</v>
      </c>
      <c r="C30" t="s">
        <v>44</v>
      </c>
      <c r="D30">
        <v>1100</v>
      </c>
      <c r="E30">
        <v>430</v>
      </c>
      <c r="F30">
        <v>10</v>
      </c>
      <c r="G30">
        <v>573.95000000000005</v>
      </c>
    </row>
    <row r="31" spans="1:7" x14ac:dyDescent="0.2">
      <c r="A31" s="1">
        <v>29</v>
      </c>
      <c r="B31" t="s">
        <v>240</v>
      </c>
      <c r="C31" t="s">
        <v>45</v>
      </c>
      <c r="D31">
        <v>3800</v>
      </c>
      <c r="E31">
        <v>100</v>
      </c>
      <c r="F31">
        <v>1</v>
      </c>
      <c r="G31">
        <v>107.85</v>
      </c>
    </row>
    <row r="32" spans="1:7" x14ac:dyDescent="0.2">
      <c r="A32" s="1">
        <v>30</v>
      </c>
      <c r="B32" t="s">
        <v>241</v>
      </c>
      <c r="C32" t="s">
        <v>46</v>
      </c>
      <c r="D32">
        <v>1000</v>
      </c>
      <c r="E32">
        <v>480</v>
      </c>
      <c r="F32">
        <v>10</v>
      </c>
      <c r="G32">
        <v>821.2</v>
      </c>
    </row>
    <row r="33" spans="1:7" x14ac:dyDescent="0.2">
      <c r="A33" s="1">
        <v>31</v>
      </c>
      <c r="B33" t="s">
        <v>242</v>
      </c>
      <c r="C33" t="s">
        <v>47</v>
      </c>
      <c r="D33">
        <v>1800</v>
      </c>
      <c r="E33">
        <v>230</v>
      </c>
      <c r="F33">
        <v>5</v>
      </c>
      <c r="G33">
        <v>305.60000000000002</v>
      </c>
    </row>
    <row r="34" spans="1:7" x14ac:dyDescent="0.2">
      <c r="A34" s="1">
        <v>32</v>
      </c>
      <c r="B34" t="s">
        <v>243</v>
      </c>
      <c r="C34" t="s">
        <v>48</v>
      </c>
      <c r="D34">
        <v>950</v>
      </c>
      <c r="E34">
        <v>480</v>
      </c>
      <c r="F34">
        <v>10</v>
      </c>
      <c r="G34">
        <v>817.1</v>
      </c>
    </row>
    <row r="35" spans="1:7" x14ac:dyDescent="0.2">
      <c r="A35" s="1">
        <v>33</v>
      </c>
      <c r="B35" t="s">
        <v>244</v>
      </c>
      <c r="C35" t="s">
        <v>49</v>
      </c>
      <c r="D35">
        <v>10500</v>
      </c>
      <c r="E35">
        <v>38</v>
      </c>
      <c r="F35">
        <v>1</v>
      </c>
      <c r="G35">
        <v>72.900000000000006</v>
      </c>
    </row>
    <row r="36" spans="1:7" x14ac:dyDescent="0.2">
      <c r="A36" s="1">
        <v>34</v>
      </c>
      <c r="B36" t="s">
        <v>245</v>
      </c>
      <c r="C36" t="s">
        <v>50</v>
      </c>
      <c r="D36">
        <v>2300</v>
      </c>
      <c r="E36">
        <v>220</v>
      </c>
      <c r="F36">
        <v>5</v>
      </c>
      <c r="G36">
        <v>276.25</v>
      </c>
    </row>
    <row r="37" spans="1:7" x14ac:dyDescent="0.2">
      <c r="A37" s="1">
        <v>35</v>
      </c>
      <c r="B37" t="s">
        <v>246</v>
      </c>
      <c r="C37" t="s">
        <v>51</v>
      </c>
      <c r="D37">
        <v>1300</v>
      </c>
      <c r="E37">
        <v>220</v>
      </c>
      <c r="F37">
        <v>5</v>
      </c>
      <c r="G37">
        <v>270.2</v>
      </c>
    </row>
    <row r="38" spans="1:7" x14ac:dyDescent="0.2">
      <c r="A38" s="1">
        <v>36</v>
      </c>
      <c r="B38" t="s">
        <v>247</v>
      </c>
      <c r="C38" t="s">
        <v>52</v>
      </c>
      <c r="D38">
        <v>50</v>
      </c>
      <c r="E38">
        <v>12000</v>
      </c>
      <c r="F38">
        <v>250</v>
      </c>
      <c r="G38">
        <v>15743.15</v>
      </c>
    </row>
    <row r="39" spans="1:7" x14ac:dyDescent="0.2">
      <c r="A39" s="1">
        <v>37</v>
      </c>
      <c r="B39" t="s">
        <v>248</v>
      </c>
      <c r="C39" t="s">
        <v>53</v>
      </c>
      <c r="D39">
        <v>200</v>
      </c>
      <c r="E39">
        <v>2850</v>
      </c>
      <c r="F39">
        <v>50</v>
      </c>
      <c r="G39">
        <v>3755.3</v>
      </c>
    </row>
    <row r="40" spans="1:7" x14ac:dyDescent="0.2">
      <c r="A40" s="1">
        <v>38</v>
      </c>
      <c r="B40" t="s">
        <v>249</v>
      </c>
      <c r="C40" t="s">
        <v>54</v>
      </c>
      <c r="D40">
        <v>975</v>
      </c>
      <c r="E40">
        <v>380</v>
      </c>
      <c r="F40">
        <v>10</v>
      </c>
      <c r="G40">
        <v>519</v>
      </c>
    </row>
    <row r="41" spans="1:7" x14ac:dyDescent="0.2">
      <c r="A41" s="1">
        <v>39</v>
      </c>
      <c r="B41" t="s">
        <v>250</v>
      </c>
      <c r="C41" t="s">
        <v>55</v>
      </c>
      <c r="D41">
        <v>2700</v>
      </c>
      <c r="E41">
        <v>167.5</v>
      </c>
      <c r="F41">
        <v>2.5</v>
      </c>
      <c r="G41">
        <v>289.60000000000002</v>
      </c>
    </row>
    <row r="42" spans="1:7" x14ac:dyDescent="0.2">
      <c r="A42" s="1">
        <v>40</v>
      </c>
      <c r="B42" t="s">
        <v>251</v>
      </c>
      <c r="C42" t="s">
        <v>56</v>
      </c>
      <c r="D42">
        <v>1500</v>
      </c>
      <c r="E42">
        <v>210</v>
      </c>
      <c r="F42">
        <v>10</v>
      </c>
      <c r="G42">
        <v>324.2</v>
      </c>
    </row>
    <row r="43" spans="1:7" x14ac:dyDescent="0.2">
      <c r="A43" s="1">
        <v>41</v>
      </c>
      <c r="B43" t="s">
        <v>252</v>
      </c>
      <c r="C43" t="s">
        <v>57</v>
      </c>
      <c r="D43">
        <v>1250</v>
      </c>
      <c r="E43">
        <v>540</v>
      </c>
      <c r="F43">
        <v>10</v>
      </c>
      <c r="G43">
        <v>717.75</v>
      </c>
    </row>
    <row r="44" spans="1:7" x14ac:dyDescent="0.2">
      <c r="A44" s="1">
        <v>42</v>
      </c>
      <c r="B44" t="s">
        <v>253</v>
      </c>
      <c r="C44" t="s">
        <v>58</v>
      </c>
      <c r="D44">
        <v>650</v>
      </c>
      <c r="E44">
        <v>650</v>
      </c>
      <c r="F44">
        <v>10</v>
      </c>
      <c r="G44">
        <v>1165.9000000000001</v>
      </c>
    </row>
    <row r="45" spans="1:7" x14ac:dyDescent="0.2">
      <c r="A45" s="1">
        <v>43</v>
      </c>
      <c r="B45" t="s">
        <v>254</v>
      </c>
      <c r="C45" t="s">
        <v>59</v>
      </c>
      <c r="D45">
        <v>5000</v>
      </c>
      <c r="E45">
        <v>137.5</v>
      </c>
      <c r="F45">
        <v>2.5</v>
      </c>
      <c r="G45">
        <v>188.45</v>
      </c>
    </row>
    <row r="46" spans="1:7" x14ac:dyDescent="0.2">
      <c r="A46" s="1">
        <v>44</v>
      </c>
      <c r="B46" t="s">
        <v>255</v>
      </c>
      <c r="C46" t="s">
        <v>60</v>
      </c>
      <c r="D46">
        <v>4200</v>
      </c>
      <c r="E46">
        <v>150</v>
      </c>
      <c r="F46">
        <v>2.5</v>
      </c>
      <c r="G46">
        <v>240.9</v>
      </c>
    </row>
    <row r="47" spans="1:7" x14ac:dyDescent="0.2">
      <c r="A47" s="1">
        <v>45</v>
      </c>
      <c r="B47" t="s">
        <v>256</v>
      </c>
      <c r="C47" t="s">
        <v>61</v>
      </c>
      <c r="D47">
        <v>150</v>
      </c>
      <c r="E47">
        <v>2550</v>
      </c>
      <c r="F47">
        <v>50</v>
      </c>
      <c r="G47">
        <v>3888.2</v>
      </c>
    </row>
    <row r="48" spans="1:7" x14ac:dyDescent="0.2">
      <c r="A48" s="1">
        <v>46</v>
      </c>
      <c r="B48" t="s">
        <v>257</v>
      </c>
      <c r="C48" t="s">
        <v>62</v>
      </c>
      <c r="D48">
        <v>350</v>
      </c>
      <c r="E48">
        <v>1260</v>
      </c>
      <c r="F48">
        <v>20</v>
      </c>
      <c r="G48">
        <v>1620</v>
      </c>
    </row>
    <row r="49" spans="1:7" x14ac:dyDescent="0.2">
      <c r="A49" s="1">
        <v>47</v>
      </c>
      <c r="B49" t="s">
        <v>258</v>
      </c>
      <c r="C49" t="s">
        <v>63</v>
      </c>
      <c r="D49">
        <v>1000</v>
      </c>
      <c r="E49">
        <v>450</v>
      </c>
      <c r="F49">
        <v>10</v>
      </c>
      <c r="G49">
        <v>790.05</v>
      </c>
    </row>
    <row r="50" spans="1:7" x14ac:dyDescent="0.2">
      <c r="A50" s="1">
        <v>48</v>
      </c>
      <c r="B50" t="s">
        <v>259</v>
      </c>
      <c r="C50" t="s">
        <v>64</v>
      </c>
      <c r="D50">
        <v>700</v>
      </c>
      <c r="E50">
        <v>680</v>
      </c>
      <c r="F50">
        <v>20</v>
      </c>
      <c r="G50">
        <v>987</v>
      </c>
    </row>
    <row r="51" spans="1:7" x14ac:dyDescent="0.2">
      <c r="A51" s="1">
        <v>49</v>
      </c>
      <c r="B51" t="s">
        <v>260</v>
      </c>
      <c r="C51" t="s">
        <v>65</v>
      </c>
      <c r="D51">
        <v>1500</v>
      </c>
      <c r="E51">
        <v>285</v>
      </c>
      <c r="F51">
        <v>5</v>
      </c>
      <c r="G51">
        <v>366.85</v>
      </c>
    </row>
    <row r="52" spans="1:7" x14ac:dyDescent="0.2">
      <c r="A52" s="1">
        <v>50</v>
      </c>
      <c r="B52" t="s">
        <v>261</v>
      </c>
      <c r="C52" t="s">
        <v>66</v>
      </c>
      <c r="D52">
        <v>600</v>
      </c>
      <c r="E52">
        <v>820</v>
      </c>
      <c r="F52">
        <v>20</v>
      </c>
      <c r="G52">
        <v>1249.9000000000001</v>
      </c>
    </row>
    <row r="53" spans="1:7" x14ac:dyDescent="0.2">
      <c r="A53" s="1">
        <v>51</v>
      </c>
      <c r="B53" t="s">
        <v>262</v>
      </c>
      <c r="C53" t="s">
        <v>67</v>
      </c>
      <c r="D53">
        <v>1250</v>
      </c>
      <c r="E53">
        <v>390</v>
      </c>
      <c r="F53">
        <v>5</v>
      </c>
      <c r="G53">
        <v>549.04999999999995</v>
      </c>
    </row>
    <row r="54" spans="1:7" x14ac:dyDescent="0.2">
      <c r="A54" s="1">
        <v>52</v>
      </c>
      <c r="B54" t="s">
        <v>263</v>
      </c>
      <c r="C54" t="s">
        <v>68</v>
      </c>
      <c r="D54">
        <v>500</v>
      </c>
      <c r="E54">
        <v>1080</v>
      </c>
      <c r="F54">
        <v>20</v>
      </c>
      <c r="G54">
        <v>1582.3</v>
      </c>
    </row>
    <row r="55" spans="1:7" x14ac:dyDescent="0.2">
      <c r="A55" s="1">
        <v>53</v>
      </c>
      <c r="B55" t="s">
        <v>264</v>
      </c>
      <c r="C55" t="s">
        <v>69</v>
      </c>
      <c r="D55">
        <v>250</v>
      </c>
      <c r="E55">
        <v>1350</v>
      </c>
      <c r="F55">
        <v>50</v>
      </c>
      <c r="G55">
        <v>2258.5</v>
      </c>
    </row>
    <row r="56" spans="1:7" x14ac:dyDescent="0.2">
      <c r="A56" s="1">
        <v>54</v>
      </c>
      <c r="B56" t="s">
        <v>265</v>
      </c>
      <c r="C56" t="s">
        <v>70</v>
      </c>
      <c r="D56">
        <v>2300</v>
      </c>
      <c r="E56">
        <v>145</v>
      </c>
      <c r="F56">
        <v>5</v>
      </c>
      <c r="G56">
        <v>222.5</v>
      </c>
    </row>
    <row r="57" spans="1:7" x14ac:dyDescent="0.2">
      <c r="A57" s="1">
        <v>55</v>
      </c>
      <c r="B57" t="s">
        <v>266</v>
      </c>
      <c r="C57" t="s">
        <v>71</v>
      </c>
      <c r="D57">
        <v>150</v>
      </c>
      <c r="E57">
        <v>2600</v>
      </c>
      <c r="F57">
        <v>50</v>
      </c>
      <c r="G57">
        <v>3621.05</v>
      </c>
    </row>
    <row r="58" spans="1:7" x14ac:dyDescent="0.2">
      <c r="A58" s="1">
        <v>56</v>
      </c>
      <c r="B58" t="s">
        <v>267</v>
      </c>
      <c r="C58" t="s">
        <v>72</v>
      </c>
      <c r="D58">
        <v>125</v>
      </c>
      <c r="E58">
        <v>2700</v>
      </c>
      <c r="F58">
        <v>50</v>
      </c>
      <c r="G58">
        <v>4409.1499999999996</v>
      </c>
    </row>
    <row r="59" spans="1:7" x14ac:dyDescent="0.2">
      <c r="A59" s="1">
        <v>57</v>
      </c>
      <c r="B59" t="s">
        <v>268</v>
      </c>
      <c r="C59" t="s">
        <v>73</v>
      </c>
      <c r="D59">
        <v>1650</v>
      </c>
      <c r="E59">
        <v>255</v>
      </c>
      <c r="F59">
        <v>5</v>
      </c>
      <c r="G59">
        <v>383.5</v>
      </c>
    </row>
    <row r="60" spans="1:7" x14ac:dyDescent="0.2">
      <c r="A60" s="1">
        <v>58</v>
      </c>
      <c r="B60" t="s">
        <v>269</v>
      </c>
      <c r="C60" t="s">
        <v>74</v>
      </c>
      <c r="D60">
        <v>250</v>
      </c>
      <c r="E60">
        <v>1800</v>
      </c>
      <c r="F60">
        <v>50</v>
      </c>
      <c r="G60">
        <v>2596.5500000000002</v>
      </c>
    </row>
    <row r="61" spans="1:7" x14ac:dyDescent="0.2">
      <c r="A61" s="1">
        <v>59</v>
      </c>
      <c r="B61" t="s">
        <v>270</v>
      </c>
      <c r="C61" t="s">
        <v>75</v>
      </c>
      <c r="D61">
        <v>125</v>
      </c>
      <c r="E61">
        <v>2800</v>
      </c>
      <c r="F61">
        <v>50</v>
      </c>
      <c r="G61">
        <v>4491.2</v>
      </c>
    </row>
    <row r="62" spans="1:7" x14ac:dyDescent="0.2">
      <c r="A62" s="1">
        <v>60</v>
      </c>
      <c r="B62" t="s">
        <v>271</v>
      </c>
      <c r="C62" t="s">
        <v>76</v>
      </c>
      <c r="D62">
        <v>350</v>
      </c>
      <c r="E62">
        <v>2450</v>
      </c>
      <c r="F62">
        <v>50</v>
      </c>
      <c r="G62">
        <v>3710.65</v>
      </c>
    </row>
    <row r="63" spans="1:7" x14ac:dyDescent="0.2">
      <c r="A63" s="1">
        <v>61</v>
      </c>
      <c r="B63" t="s">
        <v>272</v>
      </c>
      <c r="C63" t="s">
        <v>77</v>
      </c>
      <c r="D63">
        <v>550</v>
      </c>
      <c r="E63">
        <v>1140</v>
      </c>
      <c r="F63">
        <v>20</v>
      </c>
      <c r="G63">
        <v>2019.2</v>
      </c>
    </row>
    <row r="64" spans="1:7" x14ac:dyDescent="0.2">
      <c r="A64" s="1">
        <v>62</v>
      </c>
      <c r="B64" t="s">
        <v>273</v>
      </c>
      <c r="C64" t="s">
        <v>78</v>
      </c>
      <c r="D64">
        <v>3600</v>
      </c>
      <c r="E64">
        <v>102</v>
      </c>
      <c r="F64">
        <v>1</v>
      </c>
      <c r="G64">
        <v>166.45</v>
      </c>
    </row>
    <row r="65" spans="1:7" x14ac:dyDescent="0.2">
      <c r="A65" s="1">
        <v>63</v>
      </c>
      <c r="B65" t="s">
        <v>274</v>
      </c>
      <c r="C65" t="s">
        <v>79</v>
      </c>
      <c r="D65">
        <v>10000</v>
      </c>
      <c r="E65">
        <v>79</v>
      </c>
      <c r="F65">
        <v>1</v>
      </c>
      <c r="G65">
        <v>134.6</v>
      </c>
    </row>
    <row r="66" spans="1:7" x14ac:dyDescent="0.2">
      <c r="A66" s="1">
        <v>64</v>
      </c>
      <c r="B66" t="s">
        <v>275</v>
      </c>
      <c r="C66" t="s">
        <v>405</v>
      </c>
      <c r="D66">
        <v>5200</v>
      </c>
      <c r="G66">
        <v>103.05</v>
      </c>
    </row>
    <row r="67" spans="1:7" x14ac:dyDescent="0.2">
      <c r="A67" s="1">
        <v>65</v>
      </c>
      <c r="B67" t="s">
        <v>276</v>
      </c>
      <c r="C67" t="s">
        <v>80</v>
      </c>
      <c r="D67">
        <v>6100</v>
      </c>
      <c r="E67">
        <v>90</v>
      </c>
      <c r="F67">
        <v>1</v>
      </c>
      <c r="G67">
        <v>88.05</v>
      </c>
    </row>
    <row r="68" spans="1:7" x14ac:dyDescent="0.2">
      <c r="A68" s="1">
        <v>66</v>
      </c>
      <c r="B68" t="s">
        <v>277</v>
      </c>
      <c r="C68" t="s">
        <v>81</v>
      </c>
      <c r="D68">
        <v>1150</v>
      </c>
      <c r="E68">
        <v>265</v>
      </c>
      <c r="F68">
        <v>5</v>
      </c>
      <c r="G68">
        <v>399.65</v>
      </c>
    </row>
    <row r="69" spans="1:7" x14ac:dyDescent="0.2">
      <c r="A69" s="1">
        <v>67</v>
      </c>
      <c r="B69" t="s">
        <v>278</v>
      </c>
      <c r="C69" t="s">
        <v>82</v>
      </c>
      <c r="D69">
        <v>22500</v>
      </c>
      <c r="E69">
        <v>25</v>
      </c>
      <c r="F69">
        <v>1</v>
      </c>
      <c r="G69">
        <v>37.6</v>
      </c>
    </row>
    <row r="70" spans="1:7" x14ac:dyDescent="0.2">
      <c r="A70" s="1">
        <v>68</v>
      </c>
      <c r="B70" t="s">
        <v>279</v>
      </c>
      <c r="C70" t="s">
        <v>83</v>
      </c>
      <c r="D70">
        <v>1000</v>
      </c>
      <c r="E70">
        <v>620</v>
      </c>
      <c r="F70">
        <v>10</v>
      </c>
      <c r="G70">
        <v>835.6</v>
      </c>
    </row>
    <row r="71" spans="1:7" x14ac:dyDescent="0.2">
      <c r="A71" s="1">
        <v>69</v>
      </c>
      <c r="B71" t="s">
        <v>280</v>
      </c>
      <c r="C71" t="s">
        <v>84</v>
      </c>
      <c r="D71">
        <v>325</v>
      </c>
      <c r="E71">
        <v>960</v>
      </c>
      <c r="F71">
        <v>20</v>
      </c>
      <c r="G71">
        <v>1241.4000000000001</v>
      </c>
    </row>
    <row r="72" spans="1:7" x14ac:dyDescent="0.2">
      <c r="A72" s="1">
        <v>70</v>
      </c>
      <c r="B72" t="s">
        <v>281</v>
      </c>
      <c r="C72" t="s">
        <v>85</v>
      </c>
      <c r="D72">
        <v>2000</v>
      </c>
      <c r="E72">
        <v>205</v>
      </c>
      <c r="F72">
        <v>5</v>
      </c>
      <c r="G72">
        <v>369.15</v>
      </c>
    </row>
    <row r="73" spans="1:7" x14ac:dyDescent="0.2">
      <c r="A73" s="1">
        <v>71</v>
      </c>
      <c r="B73" t="s">
        <v>282</v>
      </c>
      <c r="C73" t="s">
        <v>86</v>
      </c>
      <c r="D73">
        <v>475</v>
      </c>
      <c r="E73">
        <v>1100</v>
      </c>
      <c r="F73">
        <v>20</v>
      </c>
      <c r="G73">
        <v>1724.45</v>
      </c>
    </row>
    <row r="74" spans="1:7" x14ac:dyDescent="0.2">
      <c r="A74" s="1">
        <v>72</v>
      </c>
      <c r="B74" t="s">
        <v>283</v>
      </c>
      <c r="C74" t="s">
        <v>87</v>
      </c>
      <c r="D74">
        <v>1300</v>
      </c>
      <c r="E74">
        <v>500</v>
      </c>
      <c r="F74">
        <v>20</v>
      </c>
      <c r="G74">
        <v>718.95</v>
      </c>
    </row>
    <row r="75" spans="1:7" x14ac:dyDescent="0.2">
      <c r="A75" s="1">
        <v>73</v>
      </c>
      <c r="B75" t="s">
        <v>284</v>
      </c>
      <c r="C75" t="s">
        <v>88</v>
      </c>
      <c r="D75">
        <v>1250</v>
      </c>
      <c r="E75">
        <v>310</v>
      </c>
      <c r="F75">
        <v>10</v>
      </c>
      <c r="G75">
        <v>518.25</v>
      </c>
    </row>
    <row r="76" spans="1:7" x14ac:dyDescent="0.2">
      <c r="A76" s="1">
        <v>74</v>
      </c>
      <c r="B76" t="s">
        <v>285</v>
      </c>
      <c r="C76" t="s">
        <v>89</v>
      </c>
      <c r="D76">
        <v>2500</v>
      </c>
      <c r="E76">
        <v>160</v>
      </c>
      <c r="F76">
        <v>5</v>
      </c>
      <c r="G76">
        <v>220.65</v>
      </c>
    </row>
    <row r="77" spans="1:7" x14ac:dyDescent="0.2">
      <c r="A77" s="1">
        <v>75</v>
      </c>
      <c r="B77" t="s">
        <v>286</v>
      </c>
      <c r="C77" t="s">
        <v>90</v>
      </c>
      <c r="D77">
        <v>500</v>
      </c>
      <c r="E77">
        <v>880</v>
      </c>
      <c r="F77">
        <v>20</v>
      </c>
      <c r="G77">
        <v>1186.5</v>
      </c>
    </row>
    <row r="78" spans="1:7" x14ac:dyDescent="0.2">
      <c r="A78" s="1">
        <v>76</v>
      </c>
      <c r="B78" t="s">
        <v>287</v>
      </c>
      <c r="C78" t="s">
        <v>91</v>
      </c>
      <c r="D78">
        <v>700</v>
      </c>
      <c r="E78">
        <v>730</v>
      </c>
      <c r="F78">
        <v>10</v>
      </c>
      <c r="G78">
        <v>1032.05</v>
      </c>
    </row>
    <row r="79" spans="1:7" x14ac:dyDescent="0.2">
      <c r="A79" s="1">
        <v>77</v>
      </c>
      <c r="B79" t="s">
        <v>288</v>
      </c>
      <c r="C79" t="s">
        <v>92</v>
      </c>
      <c r="D79">
        <v>550</v>
      </c>
      <c r="E79">
        <v>1000</v>
      </c>
      <c r="F79">
        <v>20</v>
      </c>
      <c r="G79">
        <v>1454.4</v>
      </c>
    </row>
    <row r="80" spans="1:7" x14ac:dyDescent="0.2">
      <c r="A80" s="1">
        <v>78</v>
      </c>
      <c r="B80" t="s">
        <v>289</v>
      </c>
      <c r="C80" t="s">
        <v>93</v>
      </c>
      <c r="D80">
        <v>1100</v>
      </c>
      <c r="E80">
        <v>420</v>
      </c>
      <c r="F80">
        <v>10</v>
      </c>
      <c r="G80">
        <v>533</v>
      </c>
    </row>
    <row r="81" spans="1:7" x14ac:dyDescent="0.2">
      <c r="A81" s="1">
        <v>79</v>
      </c>
      <c r="B81" t="s">
        <v>290</v>
      </c>
      <c r="C81" t="s">
        <v>94</v>
      </c>
      <c r="D81">
        <v>300</v>
      </c>
      <c r="E81">
        <v>1680</v>
      </c>
      <c r="F81">
        <v>20</v>
      </c>
      <c r="G81">
        <v>2383.3000000000002</v>
      </c>
    </row>
    <row r="82" spans="1:7" x14ac:dyDescent="0.2">
      <c r="A82" s="1">
        <v>80</v>
      </c>
      <c r="B82" t="s">
        <v>291</v>
      </c>
      <c r="C82" t="s">
        <v>95</v>
      </c>
      <c r="D82">
        <v>300</v>
      </c>
      <c r="E82">
        <v>1900</v>
      </c>
      <c r="F82">
        <v>50</v>
      </c>
      <c r="G82">
        <v>2610.75</v>
      </c>
    </row>
    <row r="83" spans="1:7" x14ac:dyDescent="0.2">
      <c r="A83" s="1">
        <v>81</v>
      </c>
      <c r="B83" t="s">
        <v>292</v>
      </c>
      <c r="C83" t="s">
        <v>96</v>
      </c>
      <c r="D83">
        <v>1075</v>
      </c>
      <c r="E83">
        <v>295</v>
      </c>
      <c r="F83">
        <v>5</v>
      </c>
      <c r="G83">
        <v>412.4</v>
      </c>
    </row>
    <row r="84" spans="1:7" x14ac:dyDescent="0.2">
      <c r="A84" s="1">
        <v>82</v>
      </c>
      <c r="B84" t="s">
        <v>293</v>
      </c>
      <c r="C84" t="s">
        <v>97</v>
      </c>
      <c r="D84">
        <v>475</v>
      </c>
      <c r="E84">
        <v>1480</v>
      </c>
      <c r="F84">
        <v>20</v>
      </c>
      <c r="G84">
        <v>2520.4499999999998</v>
      </c>
    </row>
    <row r="85" spans="1:7" x14ac:dyDescent="0.2">
      <c r="A85" s="1">
        <v>83</v>
      </c>
      <c r="B85" t="s">
        <v>294</v>
      </c>
      <c r="C85" t="s">
        <v>98</v>
      </c>
      <c r="D85">
        <v>4300</v>
      </c>
      <c r="E85">
        <v>77.5</v>
      </c>
      <c r="F85">
        <v>2.5</v>
      </c>
      <c r="G85">
        <v>108.25</v>
      </c>
    </row>
    <row r="86" spans="1:7" x14ac:dyDescent="0.2">
      <c r="A86" s="1">
        <v>84</v>
      </c>
      <c r="B86" t="s">
        <v>295</v>
      </c>
      <c r="C86" t="s">
        <v>99</v>
      </c>
      <c r="D86">
        <v>2700</v>
      </c>
      <c r="E86">
        <v>155</v>
      </c>
      <c r="F86">
        <v>5</v>
      </c>
      <c r="G86">
        <v>210.6</v>
      </c>
    </row>
    <row r="87" spans="1:7" x14ac:dyDescent="0.2">
      <c r="A87" s="1">
        <v>85</v>
      </c>
      <c r="B87" t="s">
        <v>296</v>
      </c>
      <c r="C87" t="s">
        <v>100</v>
      </c>
      <c r="D87">
        <v>300</v>
      </c>
      <c r="E87">
        <v>1780</v>
      </c>
      <c r="F87">
        <v>20</v>
      </c>
      <c r="G87">
        <v>2519</v>
      </c>
    </row>
    <row r="88" spans="1:7" x14ac:dyDescent="0.2">
      <c r="A88" s="1">
        <v>86</v>
      </c>
      <c r="B88" t="s">
        <v>297</v>
      </c>
      <c r="C88" t="s">
        <v>101</v>
      </c>
      <c r="D88">
        <v>15</v>
      </c>
      <c r="E88">
        <v>30000</v>
      </c>
      <c r="F88">
        <v>500</v>
      </c>
      <c r="G88">
        <v>38401.75</v>
      </c>
    </row>
    <row r="89" spans="1:7" x14ac:dyDescent="0.2">
      <c r="A89" s="1">
        <v>87</v>
      </c>
      <c r="B89" t="s">
        <v>298</v>
      </c>
      <c r="C89" t="s">
        <v>102</v>
      </c>
      <c r="D89">
        <v>1375</v>
      </c>
      <c r="E89">
        <v>600</v>
      </c>
      <c r="F89">
        <v>10</v>
      </c>
      <c r="G89">
        <v>924.4</v>
      </c>
    </row>
    <row r="90" spans="1:7" x14ac:dyDescent="0.2">
      <c r="A90" s="1">
        <v>88</v>
      </c>
      <c r="B90" t="s">
        <v>299</v>
      </c>
      <c r="C90" t="s">
        <v>103</v>
      </c>
      <c r="D90">
        <v>425</v>
      </c>
      <c r="E90">
        <v>860</v>
      </c>
      <c r="F90">
        <v>20</v>
      </c>
      <c r="G90">
        <v>1162.05</v>
      </c>
    </row>
    <row r="91" spans="1:7" x14ac:dyDescent="0.2">
      <c r="A91" s="1">
        <v>89</v>
      </c>
      <c r="B91" t="s">
        <v>300</v>
      </c>
      <c r="C91" t="s">
        <v>104</v>
      </c>
      <c r="D91">
        <v>1500</v>
      </c>
      <c r="E91">
        <v>390</v>
      </c>
      <c r="F91">
        <v>10</v>
      </c>
      <c r="G91">
        <v>500.4</v>
      </c>
    </row>
    <row r="92" spans="1:7" x14ac:dyDescent="0.2">
      <c r="A92" s="1">
        <v>90</v>
      </c>
      <c r="B92" t="s">
        <v>301</v>
      </c>
      <c r="C92" t="s">
        <v>105</v>
      </c>
      <c r="D92">
        <v>15000</v>
      </c>
      <c r="E92">
        <v>36</v>
      </c>
      <c r="F92">
        <v>1</v>
      </c>
      <c r="G92">
        <v>56.8</v>
      </c>
    </row>
    <row r="93" spans="1:7" x14ac:dyDescent="0.2">
      <c r="A93" s="1">
        <v>91</v>
      </c>
      <c r="B93" t="s">
        <v>302</v>
      </c>
      <c r="C93" t="s">
        <v>106</v>
      </c>
      <c r="D93">
        <v>10000</v>
      </c>
      <c r="E93">
        <v>48</v>
      </c>
      <c r="F93">
        <v>1</v>
      </c>
      <c r="G93">
        <v>77.650000000000006</v>
      </c>
    </row>
    <row r="94" spans="1:7" x14ac:dyDescent="0.2">
      <c r="A94" s="1">
        <v>92</v>
      </c>
      <c r="B94" t="s">
        <v>303</v>
      </c>
      <c r="C94" t="s">
        <v>107</v>
      </c>
      <c r="D94">
        <v>4000</v>
      </c>
      <c r="E94">
        <v>95</v>
      </c>
      <c r="F94">
        <v>2.5</v>
      </c>
      <c r="G94">
        <v>127.55</v>
      </c>
    </row>
    <row r="95" spans="1:7" x14ac:dyDescent="0.2">
      <c r="A95" s="1">
        <v>93</v>
      </c>
      <c r="B95" t="s">
        <v>304</v>
      </c>
      <c r="C95" t="s">
        <v>108</v>
      </c>
      <c r="D95">
        <v>150</v>
      </c>
      <c r="E95">
        <v>3000</v>
      </c>
      <c r="F95">
        <v>100</v>
      </c>
      <c r="G95">
        <v>4567.25</v>
      </c>
    </row>
    <row r="96" spans="1:7" x14ac:dyDescent="0.2">
      <c r="A96" s="1">
        <v>94</v>
      </c>
      <c r="B96" t="s">
        <v>305</v>
      </c>
      <c r="C96" t="s">
        <v>109</v>
      </c>
      <c r="D96">
        <v>3750</v>
      </c>
      <c r="E96">
        <v>112.5</v>
      </c>
      <c r="F96">
        <v>2.5</v>
      </c>
      <c r="G96">
        <v>139.30000000000001</v>
      </c>
    </row>
    <row r="97" spans="1:7" x14ac:dyDescent="0.2">
      <c r="A97" s="1">
        <v>95</v>
      </c>
      <c r="B97" t="s">
        <v>306</v>
      </c>
      <c r="C97" t="s">
        <v>110</v>
      </c>
      <c r="D97">
        <v>6500</v>
      </c>
      <c r="E97">
        <v>50</v>
      </c>
      <c r="F97">
        <v>1</v>
      </c>
      <c r="G97">
        <v>68.3</v>
      </c>
    </row>
    <row r="98" spans="1:7" x14ac:dyDescent="0.2">
      <c r="A98" s="1">
        <v>96</v>
      </c>
      <c r="B98" t="s">
        <v>307</v>
      </c>
      <c r="C98" t="s">
        <v>111</v>
      </c>
      <c r="D98">
        <v>875</v>
      </c>
      <c r="E98">
        <v>480</v>
      </c>
      <c r="F98">
        <v>10</v>
      </c>
      <c r="G98">
        <v>741.25</v>
      </c>
    </row>
    <row r="99" spans="1:7" x14ac:dyDescent="0.2">
      <c r="A99" s="1">
        <v>97</v>
      </c>
      <c r="B99" t="s">
        <v>308</v>
      </c>
      <c r="C99" t="s">
        <v>112</v>
      </c>
      <c r="D99">
        <v>1375</v>
      </c>
      <c r="E99">
        <v>275</v>
      </c>
      <c r="F99">
        <v>5</v>
      </c>
      <c r="G99">
        <v>425.55</v>
      </c>
    </row>
    <row r="100" spans="1:7" x14ac:dyDescent="0.2">
      <c r="A100" s="1">
        <v>98</v>
      </c>
      <c r="B100" t="s">
        <v>309</v>
      </c>
      <c r="C100" t="s">
        <v>113</v>
      </c>
      <c r="D100">
        <v>2800</v>
      </c>
      <c r="E100">
        <v>142.5</v>
      </c>
      <c r="F100">
        <v>2.5</v>
      </c>
      <c r="G100">
        <v>190.95</v>
      </c>
    </row>
    <row r="101" spans="1:7" x14ac:dyDescent="0.2">
      <c r="A101" s="1">
        <v>99</v>
      </c>
      <c r="B101" t="s">
        <v>310</v>
      </c>
      <c r="C101" t="s">
        <v>114</v>
      </c>
      <c r="D101">
        <v>900</v>
      </c>
      <c r="E101">
        <v>760</v>
      </c>
      <c r="F101">
        <v>10</v>
      </c>
      <c r="G101">
        <v>1142.5</v>
      </c>
    </row>
    <row r="102" spans="1:7" x14ac:dyDescent="0.2">
      <c r="A102" s="1">
        <v>100</v>
      </c>
      <c r="B102" t="s">
        <v>311</v>
      </c>
      <c r="C102" t="s">
        <v>115</v>
      </c>
      <c r="D102">
        <v>125</v>
      </c>
      <c r="E102">
        <v>3100</v>
      </c>
      <c r="F102">
        <v>100</v>
      </c>
      <c r="G102">
        <v>3927.1</v>
      </c>
    </row>
    <row r="103" spans="1:7" x14ac:dyDescent="0.2">
      <c r="A103" s="1">
        <v>101</v>
      </c>
      <c r="B103" t="s">
        <v>312</v>
      </c>
      <c r="C103" t="s">
        <v>116</v>
      </c>
      <c r="D103">
        <v>300</v>
      </c>
      <c r="E103">
        <v>1020</v>
      </c>
      <c r="F103">
        <v>20</v>
      </c>
      <c r="G103">
        <v>1523.95</v>
      </c>
    </row>
    <row r="104" spans="1:7" x14ac:dyDescent="0.2">
      <c r="A104" s="1">
        <v>102</v>
      </c>
      <c r="B104" t="s">
        <v>313</v>
      </c>
      <c r="C104" t="s">
        <v>117</v>
      </c>
      <c r="D104">
        <v>750</v>
      </c>
      <c r="E104">
        <v>420</v>
      </c>
      <c r="F104">
        <v>10</v>
      </c>
      <c r="G104">
        <v>507.1</v>
      </c>
    </row>
    <row r="105" spans="1:7" x14ac:dyDescent="0.2">
      <c r="A105" s="1">
        <v>103</v>
      </c>
      <c r="B105" t="s">
        <v>314</v>
      </c>
      <c r="C105" t="s">
        <v>118</v>
      </c>
      <c r="D105">
        <v>300</v>
      </c>
      <c r="E105">
        <v>1300</v>
      </c>
      <c r="F105">
        <v>20</v>
      </c>
      <c r="G105">
        <v>1741.25</v>
      </c>
    </row>
    <row r="106" spans="1:7" x14ac:dyDescent="0.2">
      <c r="A106" s="1">
        <v>104</v>
      </c>
      <c r="B106" t="s">
        <v>315</v>
      </c>
      <c r="C106" t="s">
        <v>119</v>
      </c>
      <c r="D106">
        <v>650</v>
      </c>
      <c r="E106">
        <v>670</v>
      </c>
      <c r="F106">
        <v>10</v>
      </c>
      <c r="G106">
        <v>930.75</v>
      </c>
    </row>
    <row r="107" spans="1:7" x14ac:dyDescent="0.2">
      <c r="A107" s="1">
        <v>105</v>
      </c>
      <c r="B107" t="s">
        <v>316</v>
      </c>
      <c r="C107" t="s">
        <v>120</v>
      </c>
      <c r="D107">
        <v>3200</v>
      </c>
      <c r="E107">
        <v>210</v>
      </c>
      <c r="F107">
        <v>2.5</v>
      </c>
      <c r="G107">
        <v>345.8</v>
      </c>
    </row>
    <row r="108" spans="1:7" x14ac:dyDescent="0.2">
      <c r="A108" s="1">
        <v>106</v>
      </c>
      <c r="B108" t="s">
        <v>317</v>
      </c>
      <c r="C108" t="s">
        <v>121</v>
      </c>
      <c r="D108">
        <v>1250</v>
      </c>
      <c r="E108">
        <v>270</v>
      </c>
      <c r="F108">
        <v>10</v>
      </c>
      <c r="G108">
        <v>469.45</v>
      </c>
    </row>
    <row r="109" spans="1:7" x14ac:dyDescent="0.2">
      <c r="A109" s="1">
        <v>107</v>
      </c>
      <c r="B109" t="s">
        <v>318</v>
      </c>
      <c r="C109" t="s">
        <v>122</v>
      </c>
      <c r="D109">
        <v>250</v>
      </c>
      <c r="E109">
        <v>1850</v>
      </c>
      <c r="F109">
        <v>50</v>
      </c>
      <c r="G109">
        <v>2608.15</v>
      </c>
    </row>
    <row r="110" spans="1:7" x14ac:dyDescent="0.2">
      <c r="A110" s="1">
        <v>108</v>
      </c>
      <c r="B110" t="s">
        <v>319</v>
      </c>
      <c r="C110" t="s">
        <v>123</v>
      </c>
      <c r="D110">
        <v>1350</v>
      </c>
      <c r="E110">
        <v>430</v>
      </c>
      <c r="F110">
        <v>10</v>
      </c>
      <c r="G110">
        <v>679.6</v>
      </c>
    </row>
    <row r="111" spans="1:7" x14ac:dyDescent="0.2">
      <c r="A111" s="1">
        <v>109</v>
      </c>
      <c r="B111" t="s">
        <v>320</v>
      </c>
      <c r="C111" t="s">
        <v>124</v>
      </c>
      <c r="D111">
        <v>1250</v>
      </c>
      <c r="E111">
        <v>390</v>
      </c>
      <c r="F111">
        <v>10</v>
      </c>
      <c r="G111">
        <v>592.85</v>
      </c>
    </row>
    <row r="112" spans="1:7" x14ac:dyDescent="0.2">
      <c r="A112" s="1">
        <v>110</v>
      </c>
      <c r="B112" t="s">
        <v>321</v>
      </c>
      <c r="C112" t="s">
        <v>125</v>
      </c>
      <c r="D112">
        <v>400</v>
      </c>
      <c r="E112">
        <v>1300</v>
      </c>
      <c r="F112">
        <v>20</v>
      </c>
      <c r="G112">
        <v>1865</v>
      </c>
    </row>
    <row r="113" spans="1:7" x14ac:dyDescent="0.2">
      <c r="A113" s="1">
        <v>111</v>
      </c>
      <c r="B113" t="s">
        <v>322</v>
      </c>
      <c r="C113" t="s">
        <v>126</v>
      </c>
      <c r="D113">
        <v>8924</v>
      </c>
      <c r="E113">
        <v>55</v>
      </c>
      <c r="F113">
        <v>1</v>
      </c>
      <c r="G113">
        <v>81.25</v>
      </c>
    </row>
    <row r="114" spans="1:7" x14ac:dyDescent="0.2">
      <c r="A114" s="1">
        <v>112</v>
      </c>
      <c r="B114" t="s">
        <v>323</v>
      </c>
      <c r="C114" t="s">
        <v>127</v>
      </c>
      <c r="D114">
        <v>150</v>
      </c>
      <c r="E114">
        <v>3000</v>
      </c>
      <c r="F114">
        <v>100</v>
      </c>
      <c r="G114">
        <v>4676.25</v>
      </c>
    </row>
    <row r="115" spans="1:7" x14ac:dyDescent="0.2">
      <c r="A115" s="1">
        <v>113</v>
      </c>
      <c r="B115" t="s">
        <v>324</v>
      </c>
      <c r="C115" t="s">
        <v>128</v>
      </c>
      <c r="D115">
        <v>200</v>
      </c>
      <c r="E115">
        <v>2350</v>
      </c>
      <c r="F115">
        <v>50</v>
      </c>
      <c r="G115">
        <v>3515.55</v>
      </c>
    </row>
    <row r="116" spans="1:7" x14ac:dyDescent="0.2">
      <c r="A116" s="1">
        <v>114</v>
      </c>
      <c r="B116" t="s">
        <v>325</v>
      </c>
      <c r="C116" t="s">
        <v>129</v>
      </c>
      <c r="D116">
        <v>300</v>
      </c>
      <c r="E116">
        <v>1260</v>
      </c>
      <c r="F116">
        <v>20</v>
      </c>
      <c r="G116">
        <v>1964.05</v>
      </c>
    </row>
    <row r="117" spans="1:7" x14ac:dyDescent="0.2">
      <c r="A117" s="1">
        <v>115</v>
      </c>
      <c r="B117" t="s">
        <v>326</v>
      </c>
      <c r="C117" t="s">
        <v>130</v>
      </c>
      <c r="D117">
        <v>900</v>
      </c>
      <c r="E117">
        <v>370</v>
      </c>
      <c r="F117">
        <v>10</v>
      </c>
      <c r="G117">
        <v>458.85</v>
      </c>
    </row>
    <row r="118" spans="1:7" x14ac:dyDescent="0.2">
      <c r="A118" s="1">
        <v>116</v>
      </c>
      <c r="B118" t="s">
        <v>327</v>
      </c>
      <c r="C118" t="s">
        <v>131</v>
      </c>
      <c r="D118">
        <v>2000</v>
      </c>
      <c r="E118">
        <v>275</v>
      </c>
      <c r="F118">
        <v>5</v>
      </c>
      <c r="G118">
        <v>422</v>
      </c>
    </row>
    <row r="119" spans="1:7" x14ac:dyDescent="0.2">
      <c r="A119" s="1">
        <v>117</v>
      </c>
      <c r="B119" t="s">
        <v>328</v>
      </c>
      <c r="C119" t="s">
        <v>132</v>
      </c>
      <c r="D119">
        <v>850</v>
      </c>
      <c r="E119">
        <v>450</v>
      </c>
      <c r="F119">
        <v>10</v>
      </c>
      <c r="G119">
        <v>703.3</v>
      </c>
    </row>
    <row r="120" spans="1:7" x14ac:dyDescent="0.2">
      <c r="A120" s="1">
        <v>118</v>
      </c>
      <c r="B120" t="s">
        <v>329</v>
      </c>
      <c r="C120" t="s">
        <v>406</v>
      </c>
      <c r="D120">
        <v>4000</v>
      </c>
      <c r="E120">
        <v>127.5</v>
      </c>
      <c r="F120">
        <v>2.5</v>
      </c>
      <c r="G120">
        <v>0</v>
      </c>
    </row>
    <row r="121" spans="1:7" x14ac:dyDescent="0.2">
      <c r="A121" s="1">
        <v>119</v>
      </c>
      <c r="B121" t="s">
        <v>330</v>
      </c>
      <c r="C121" t="s">
        <v>133</v>
      </c>
      <c r="D121">
        <v>800</v>
      </c>
      <c r="E121">
        <v>560</v>
      </c>
      <c r="F121">
        <v>10</v>
      </c>
      <c r="G121">
        <v>868.95</v>
      </c>
    </row>
    <row r="122" spans="1:7" x14ac:dyDescent="0.2">
      <c r="A122" s="1">
        <v>120</v>
      </c>
      <c r="B122" t="s">
        <v>331</v>
      </c>
      <c r="C122" t="s">
        <v>134</v>
      </c>
      <c r="D122">
        <v>700</v>
      </c>
      <c r="E122">
        <v>860</v>
      </c>
      <c r="F122">
        <v>20</v>
      </c>
      <c r="G122">
        <v>1294.1500000000001</v>
      </c>
    </row>
    <row r="123" spans="1:7" x14ac:dyDescent="0.2">
      <c r="A123" s="1">
        <v>121</v>
      </c>
      <c r="B123" t="s">
        <v>332</v>
      </c>
      <c r="C123" t="s">
        <v>135</v>
      </c>
      <c r="D123">
        <v>6000</v>
      </c>
      <c r="E123">
        <v>70</v>
      </c>
      <c r="F123">
        <v>1</v>
      </c>
      <c r="G123">
        <v>105.2</v>
      </c>
    </row>
    <row r="124" spans="1:7" x14ac:dyDescent="0.2">
      <c r="A124" s="1">
        <v>122</v>
      </c>
      <c r="B124" t="s">
        <v>333</v>
      </c>
      <c r="C124" t="s">
        <v>136</v>
      </c>
      <c r="D124">
        <v>1200</v>
      </c>
      <c r="E124">
        <v>365</v>
      </c>
      <c r="F124">
        <v>5</v>
      </c>
      <c r="G124">
        <v>519.45000000000005</v>
      </c>
    </row>
    <row r="125" spans="1:7" x14ac:dyDescent="0.2">
      <c r="A125" s="1">
        <v>123</v>
      </c>
      <c r="B125" t="s">
        <v>334</v>
      </c>
      <c r="C125" t="s">
        <v>137</v>
      </c>
      <c r="D125">
        <v>100</v>
      </c>
      <c r="E125">
        <v>5600</v>
      </c>
      <c r="F125">
        <v>100</v>
      </c>
      <c r="G125">
        <v>9041.9500000000007</v>
      </c>
    </row>
    <row r="126" spans="1:7" x14ac:dyDescent="0.2">
      <c r="A126" s="1">
        <v>124</v>
      </c>
      <c r="B126" t="s">
        <v>335</v>
      </c>
      <c r="C126" t="s">
        <v>138</v>
      </c>
      <c r="D126">
        <v>650</v>
      </c>
      <c r="E126">
        <v>520</v>
      </c>
      <c r="F126">
        <v>20</v>
      </c>
      <c r="G126">
        <v>677.45</v>
      </c>
    </row>
    <row r="127" spans="1:7" x14ac:dyDescent="0.2">
      <c r="A127" s="1">
        <v>125</v>
      </c>
      <c r="B127" t="s">
        <v>336</v>
      </c>
      <c r="C127" t="s">
        <v>139</v>
      </c>
      <c r="D127">
        <v>300</v>
      </c>
      <c r="E127">
        <v>1020</v>
      </c>
      <c r="F127">
        <v>20</v>
      </c>
      <c r="G127">
        <v>1659</v>
      </c>
    </row>
    <row r="128" spans="1:7" x14ac:dyDescent="0.2">
      <c r="A128" s="1">
        <v>126</v>
      </c>
      <c r="B128" t="s">
        <v>337</v>
      </c>
      <c r="C128" t="s">
        <v>140</v>
      </c>
      <c r="D128">
        <v>200</v>
      </c>
      <c r="E128">
        <v>2200</v>
      </c>
      <c r="F128">
        <v>50</v>
      </c>
      <c r="G128">
        <v>3358.7</v>
      </c>
    </row>
    <row r="129" spans="1:7" x14ac:dyDescent="0.2">
      <c r="A129" s="1">
        <v>127</v>
      </c>
      <c r="B129" t="s">
        <v>338</v>
      </c>
      <c r="C129" t="s">
        <v>141</v>
      </c>
      <c r="D129">
        <v>175</v>
      </c>
      <c r="E129">
        <v>1600</v>
      </c>
      <c r="F129">
        <v>50</v>
      </c>
      <c r="G129">
        <v>1969.95</v>
      </c>
    </row>
    <row r="130" spans="1:7" x14ac:dyDescent="0.2">
      <c r="A130" s="1">
        <v>128</v>
      </c>
      <c r="B130" t="s">
        <v>339</v>
      </c>
      <c r="C130" t="s">
        <v>142</v>
      </c>
      <c r="D130">
        <v>10</v>
      </c>
      <c r="E130">
        <v>58500</v>
      </c>
      <c r="F130">
        <v>500</v>
      </c>
      <c r="G130">
        <v>87362.85</v>
      </c>
    </row>
    <row r="131" spans="1:7" x14ac:dyDescent="0.2">
      <c r="A131" s="1">
        <v>129</v>
      </c>
      <c r="B131" t="s">
        <v>340</v>
      </c>
      <c r="C131" t="s">
        <v>143</v>
      </c>
      <c r="D131">
        <v>400</v>
      </c>
      <c r="E131">
        <v>880</v>
      </c>
      <c r="F131">
        <v>20</v>
      </c>
      <c r="G131">
        <v>1512.75</v>
      </c>
    </row>
    <row r="132" spans="1:7" x14ac:dyDescent="0.2">
      <c r="A132" s="1">
        <v>130</v>
      </c>
      <c r="B132" t="s">
        <v>341</v>
      </c>
      <c r="C132" t="s">
        <v>144</v>
      </c>
      <c r="D132">
        <v>4250</v>
      </c>
      <c r="E132">
        <v>47.5</v>
      </c>
      <c r="F132">
        <v>2.5</v>
      </c>
      <c r="G132">
        <v>71.3</v>
      </c>
    </row>
    <row r="133" spans="1:7" x14ac:dyDescent="0.2">
      <c r="A133" s="1">
        <v>131</v>
      </c>
      <c r="B133" t="s">
        <v>342</v>
      </c>
      <c r="C133" t="s">
        <v>145</v>
      </c>
      <c r="D133">
        <v>225</v>
      </c>
      <c r="E133">
        <v>2900</v>
      </c>
      <c r="F133">
        <v>50</v>
      </c>
      <c r="G133">
        <v>4498.2</v>
      </c>
    </row>
    <row r="134" spans="1:7" x14ac:dyDescent="0.2">
      <c r="A134" s="1">
        <v>132</v>
      </c>
      <c r="B134" t="s">
        <v>343</v>
      </c>
      <c r="C134" t="s">
        <v>407</v>
      </c>
      <c r="D134">
        <v>15000</v>
      </c>
      <c r="G134">
        <v>32.85</v>
      </c>
    </row>
    <row r="135" spans="1:7" x14ac:dyDescent="0.2">
      <c r="A135" s="1">
        <v>133</v>
      </c>
      <c r="B135" t="s">
        <v>344</v>
      </c>
      <c r="C135" t="s">
        <v>146</v>
      </c>
      <c r="D135">
        <v>40</v>
      </c>
      <c r="E135">
        <v>14500</v>
      </c>
      <c r="F135">
        <v>250</v>
      </c>
      <c r="G135">
        <v>20133.25</v>
      </c>
    </row>
    <row r="136" spans="1:7" x14ac:dyDescent="0.2">
      <c r="A136" s="1">
        <v>134</v>
      </c>
      <c r="B136" t="s">
        <v>345</v>
      </c>
      <c r="C136" t="s">
        <v>408</v>
      </c>
      <c r="D136">
        <v>1600</v>
      </c>
      <c r="G136">
        <v>268.05</v>
      </c>
    </row>
    <row r="137" spans="1:7" x14ac:dyDescent="0.2">
      <c r="A137" s="1">
        <v>135</v>
      </c>
      <c r="B137" t="s">
        <v>346</v>
      </c>
      <c r="C137" t="s">
        <v>147</v>
      </c>
      <c r="D137">
        <v>3350</v>
      </c>
      <c r="E137">
        <v>5</v>
      </c>
      <c r="F137">
        <v>2.5</v>
      </c>
      <c r="G137">
        <v>104.3</v>
      </c>
    </row>
    <row r="138" spans="1:7" x14ac:dyDescent="0.2">
      <c r="A138" s="1">
        <v>136</v>
      </c>
      <c r="B138" t="s">
        <v>347</v>
      </c>
      <c r="C138" t="s">
        <v>148</v>
      </c>
      <c r="D138">
        <v>5700</v>
      </c>
      <c r="E138">
        <v>120</v>
      </c>
      <c r="F138">
        <v>2.5</v>
      </c>
      <c r="G138">
        <v>170.65</v>
      </c>
    </row>
    <row r="139" spans="1:7" x14ac:dyDescent="0.2">
      <c r="A139" s="1">
        <v>137</v>
      </c>
      <c r="B139" t="s">
        <v>348</v>
      </c>
      <c r="C139" t="s">
        <v>149</v>
      </c>
      <c r="D139">
        <v>700</v>
      </c>
      <c r="E139">
        <v>680</v>
      </c>
      <c r="F139">
        <v>20</v>
      </c>
      <c r="G139">
        <v>884.4</v>
      </c>
    </row>
    <row r="140" spans="1:7" x14ac:dyDescent="0.2">
      <c r="A140" s="1">
        <v>138</v>
      </c>
      <c r="B140" t="s">
        <v>349</v>
      </c>
      <c r="C140" t="s">
        <v>150</v>
      </c>
      <c r="D140">
        <v>3850</v>
      </c>
      <c r="E140">
        <v>97.5</v>
      </c>
      <c r="F140">
        <v>2.5</v>
      </c>
      <c r="G140">
        <v>131.80000000000001</v>
      </c>
    </row>
    <row r="141" spans="1:7" x14ac:dyDescent="0.2">
      <c r="A141" s="1">
        <v>139</v>
      </c>
      <c r="B141" t="s">
        <v>350</v>
      </c>
      <c r="C141" t="s">
        <v>151</v>
      </c>
      <c r="D141">
        <v>200</v>
      </c>
      <c r="E141">
        <v>2350</v>
      </c>
      <c r="F141">
        <v>50</v>
      </c>
      <c r="G141">
        <v>2904.85</v>
      </c>
    </row>
    <row r="142" spans="1:7" x14ac:dyDescent="0.2">
      <c r="A142" s="1">
        <v>140</v>
      </c>
      <c r="B142" t="s">
        <v>351</v>
      </c>
      <c r="C142" t="s">
        <v>152</v>
      </c>
      <c r="D142">
        <v>15</v>
      </c>
      <c r="E142">
        <v>33500</v>
      </c>
      <c r="F142">
        <v>500</v>
      </c>
      <c r="G142">
        <v>50870.5</v>
      </c>
    </row>
    <row r="143" spans="1:7" x14ac:dyDescent="0.2">
      <c r="A143" s="1">
        <v>141</v>
      </c>
      <c r="B143" t="s">
        <v>352</v>
      </c>
      <c r="C143" t="s">
        <v>153</v>
      </c>
      <c r="D143">
        <v>150</v>
      </c>
      <c r="E143">
        <v>2250</v>
      </c>
      <c r="F143">
        <v>50</v>
      </c>
      <c r="G143">
        <v>3768.95</v>
      </c>
    </row>
    <row r="144" spans="1:7" x14ac:dyDescent="0.2">
      <c r="A144" s="1">
        <v>142</v>
      </c>
      <c r="B144" t="s">
        <v>353</v>
      </c>
      <c r="C144" t="s">
        <v>154</v>
      </c>
      <c r="D144">
        <v>3000</v>
      </c>
      <c r="E144">
        <v>147.5</v>
      </c>
      <c r="F144">
        <v>2.5</v>
      </c>
      <c r="G144">
        <v>202.35</v>
      </c>
    </row>
    <row r="145" spans="1:7" x14ac:dyDescent="0.2">
      <c r="A145" s="1">
        <v>143</v>
      </c>
      <c r="B145" t="s">
        <v>354</v>
      </c>
      <c r="C145" t="s">
        <v>155</v>
      </c>
      <c r="D145">
        <v>250</v>
      </c>
      <c r="E145">
        <v>2400</v>
      </c>
      <c r="F145">
        <v>50</v>
      </c>
      <c r="G145">
        <v>3206.3</v>
      </c>
    </row>
    <row r="146" spans="1:7" x14ac:dyDescent="0.2">
      <c r="A146" s="1">
        <v>144</v>
      </c>
      <c r="B146" t="s">
        <v>355</v>
      </c>
      <c r="C146" t="s">
        <v>156</v>
      </c>
      <c r="D146">
        <v>250</v>
      </c>
      <c r="E146">
        <v>1820</v>
      </c>
      <c r="F146">
        <v>20</v>
      </c>
      <c r="G146">
        <v>2564.4</v>
      </c>
    </row>
    <row r="147" spans="1:7" x14ac:dyDescent="0.2">
      <c r="A147" s="1">
        <v>145</v>
      </c>
      <c r="B147" t="s">
        <v>356</v>
      </c>
      <c r="C147" t="s">
        <v>157</v>
      </c>
      <c r="D147">
        <v>275</v>
      </c>
      <c r="E147">
        <v>40</v>
      </c>
      <c r="F147">
        <v>20</v>
      </c>
      <c r="G147">
        <v>849.4</v>
      </c>
    </row>
    <row r="148" spans="1:7" x14ac:dyDescent="0.2">
      <c r="A148" s="1">
        <v>146</v>
      </c>
      <c r="B148" t="s">
        <v>357</v>
      </c>
      <c r="C148" t="s">
        <v>158</v>
      </c>
      <c r="D148">
        <v>300</v>
      </c>
      <c r="E148">
        <v>1650</v>
      </c>
      <c r="F148">
        <v>50</v>
      </c>
      <c r="G148">
        <v>2775.15</v>
      </c>
    </row>
    <row r="149" spans="1:7" x14ac:dyDescent="0.2">
      <c r="A149" s="1">
        <v>147</v>
      </c>
      <c r="B149" t="s">
        <v>358</v>
      </c>
      <c r="C149" t="s">
        <v>159</v>
      </c>
      <c r="D149">
        <v>6200</v>
      </c>
      <c r="E149">
        <v>80</v>
      </c>
      <c r="F149">
        <v>1</v>
      </c>
      <c r="G149">
        <v>109.9</v>
      </c>
    </row>
    <row r="150" spans="1:7" x14ac:dyDescent="0.2">
      <c r="A150" s="1">
        <v>148</v>
      </c>
      <c r="B150" t="s">
        <v>359</v>
      </c>
      <c r="C150" t="s">
        <v>160</v>
      </c>
      <c r="D150">
        <v>2700</v>
      </c>
      <c r="E150">
        <v>152.5</v>
      </c>
      <c r="F150">
        <v>2.5</v>
      </c>
      <c r="G150">
        <v>223.9</v>
      </c>
    </row>
    <row r="151" spans="1:7" x14ac:dyDescent="0.2">
      <c r="A151" s="1">
        <v>149</v>
      </c>
      <c r="B151" t="s">
        <v>360</v>
      </c>
      <c r="C151" t="s">
        <v>161</v>
      </c>
      <c r="D151">
        <v>16000</v>
      </c>
      <c r="E151">
        <v>24</v>
      </c>
      <c r="F151">
        <v>1</v>
      </c>
      <c r="G151">
        <v>43</v>
      </c>
    </row>
    <row r="152" spans="1:7" x14ac:dyDescent="0.2">
      <c r="A152" s="1">
        <v>150</v>
      </c>
      <c r="B152" t="s">
        <v>361</v>
      </c>
      <c r="C152" t="s">
        <v>409</v>
      </c>
      <c r="D152">
        <v>407</v>
      </c>
      <c r="E152">
        <v>1340</v>
      </c>
      <c r="F152">
        <v>20</v>
      </c>
      <c r="G152">
        <v>0</v>
      </c>
    </row>
    <row r="153" spans="1:7" x14ac:dyDescent="0.2">
      <c r="A153" s="1">
        <v>151</v>
      </c>
      <c r="B153" t="s">
        <v>362</v>
      </c>
      <c r="C153" t="s">
        <v>162</v>
      </c>
      <c r="D153">
        <v>3500</v>
      </c>
      <c r="E153">
        <v>135</v>
      </c>
      <c r="F153">
        <v>5</v>
      </c>
      <c r="G153">
        <v>165.75</v>
      </c>
    </row>
    <row r="154" spans="1:7" x14ac:dyDescent="0.2">
      <c r="A154" s="1">
        <v>152</v>
      </c>
      <c r="B154" t="s">
        <v>363</v>
      </c>
      <c r="C154" t="s">
        <v>163</v>
      </c>
      <c r="D154">
        <v>5000</v>
      </c>
      <c r="E154">
        <v>92.5</v>
      </c>
      <c r="F154">
        <v>2.5</v>
      </c>
      <c r="G154">
        <v>136.35</v>
      </c>
    </row>
    <row r="155" spans="1:7" x14ac:dyDescent="0.2">
      <c r="A155" s="1">
        <v>153</v>
      </c>
      <c r="B155" t="s">
        <v>364</v>
      </c>
      <c r="C155" t="s">
        <v>164</v>
      </c>
      <c r="D155">
        <v>6000</v>
      </c>
      <c r="E155">
        <v>65</v>
      </c>
      <c r="F155">
        <v>1</v>
      </c>
      <c r="G155">
        <v>96.5</v>
      </c>
    </row>
    <row r="156" spans="1:7" x14ac:dyDescent="0.2">
      <c r="A156" s="1">
        <v>154</v>
      </c>
      <c r="B156" t="s">
        <v>365</v>
      </c>
      <c r="C156" t="s">
        <v>165</v>
      </c>
      <c r="D156">
        <v>250</v>
      </c>
      <c r="E156">
        <v>1940</v>
      </c>
      <c r="F156">
        <v>20</v>
      </c>
      <c r="G156">
        <v>2451.15</v>
      </c>
    </row>
    <row r="157" spans="1:7" x14ac:dyDescent="0.2">
      <c r="A157" s="1">
        <v>155</v>
      </c>
      <c r="B157" t="s">
        <v>366</v>
      </c>
      <c r="C157" t="s">
        <v>166</v>
      </c>
      <c r="D157">
        <v>4500</v>
      </c>
      <c r="E157">
        <v>55</v>
      </c>
      <c r="F157">
        <v>1</v>
      </c>
      <c r="G157">
        <v>63.75</v>
      </c>
    </row>
    <row r="158" spans="1:7" x14ac:dyDescent="0.2">
      <c r="A158" s="1">
        <v>156</v>
      </c>
      <c r="B158" t="s">
        <v>367</v>
      </c>
      <c r="C158" t="s">
        <v>410</v>
      </c>
      <c r="D158">
        <v>800</v>
      </c>
      <c r="E158">
        <v>650</v>
      </c>
      <c r="F158">
        <v>10</v>
      </c>
      <c r="G158">
        <v>0</v>
      </c>
    </row>
    <row r="159" spans="1:7" x14ac:dyDescent="0.2">
      <c r="A159" s="1">
        <v>157</v>
      </c>
      <c r="B159" t="s">
        <v>368</v>
      </c>
      <c r="C159" t="s">
        <v>167</v>
      </c>
      <c r="D159">
        <v>750</v>
      </c>
      <c r="E159">
        <v>860</v>
      </c>
      <c r="F159">
        <v>20</v>
      </c>
      <c r="G159">
        <v>1252.9000000000001</v>
      </c>
    </row>
    <row r="160" spans="1:7" x14ac:dyDescent="0.2">
      <c r="A160" s="1">
        <v>158</v>
      </c>
      <c r="B160" t="s">
        <v>369</v>
      </c>
      <c r="C160" t="s">
        <v>168</v>
      </c>
      <c r="D160">
        <v>25</v>
      </c>
      <c r="E160">
        <v>14250</v>
      </c>
      <c r="F160">
        <v>250</v>
      </c>
      <c r="G160">
        <v>21512.2</v>
      </c>
    </row>
    <row r="161" spans="1:7" x14ac:dyDescent="0.2">
      <c r="A161" s="1">
        <v>159</v>
      </c>
      <c r="B161" t="s">
        <v>370</v>
      </c>
      <c r="C161" t="s">
        <v>169</v>
      </c>
      <c r="D161">
        <v>600</v>
      </c>
      <c r="E161">
        <v>980</v>
      </c>
      <c r="F161">
        <v>20</v>
      </c>
      <c r="G161">
        <v>1246.9000000000001</v>
      </c>
    </row>
    <row r="162" spans="1:7" x14ac:dyDescent="0.2">
      <c r="A162" s="1">
        <v>160</v>
      </c>
      <c r="B162" t="s">
        <v>371</v>
      </c>
      <c r="C162" t="s">
        <v>170</v>
      </c>
      <c r="D162">
        <v>275</v>
      </c>
      <c r="E162">
        <v>1940</v>
      </c>
      <c r="F162">
        <v>20</v>
      </c>
      <c r="G162">
        <v>2879.75</v>
      </c>
    </row>
    <row r="163" spans="1:7" x14ac:dyDescent="0.2">
      <c r="A163" s="1">
        <v>161</v>
      </c>
      <c r="B163" t="s">
        <v>372</v>
      </c>
      <c r="C163" t="s">
        <v>171</v>
      </c>
      <c r="D163">
        <v>375</v>
      </c>
      <c r="E163">
        <v>1650</v>
      </c>
      <c r="F163">
        <v>50</v>
      </c>
      <c r="G163">
        <v>2499.4499999999998</v>
      </c>
    </row>
    <row r="164" spans="1:7" x14ac:dyDescent="0.2">
      <c r="A164" s="1">
        <v>162</v>
      </c>
      <c r="B164" t="s">
        <v>373</v>
      </c>
      <c r="C164" t="s">
        <v>172</v>
      </c>
      <c r="D164">
        <v>1500</v>
      </c>
      <c r="E164">
        <v>355</v>
      </c>
      <c r="F164">
        <v>5</v>
      </c>
      <c r="G164">
        <v>579.65</v>
      </c>
    </row>
    <row r="165" spans="1:7" x14ac:dyDescent="0.2">
      <c r="A165" s="1">
        <v>163</v>
      </c>
      <c r="B165" t="s">
        <v>374</v>
      </c>
      <c r="C165" t="s">
        <v>173</v>
      </c>
      <c r="D165">
        <v>6000</v>
      </c>
      <c r="E165">
        <v>52</v>
      </c>
      <c r="F165">
        <v>1</v>
      </c>
      <c r="G165">
        <v>82.55</v>
      </c>
    </row>
    <row r="166" spans="1:7" x14ac:dyDescent="0.2">
      <c r="A166" s="1">
        <v>164</v>
      </c>
      <c r="B166" t="s">
        <v>375</v>
      </c>
      <c r="C166" t="s">
        <v>174</v>
      </c>
      <c r="D166">
        <v>700</v>
      </c>
      <c r="E166">
        <v>570</v>
      </c>
      <c r="F166">
        <v>10</v>
      </c>
      <c r="G166">
        <v>1011.65</v>
      </c>
    </row>
    <row r="167" spans="1:7" x14ac:dyDescent="0.2">
      <c r="A167" s="1">
        <v>165</v>
      </c>
      <c r="B167" t="s">
        <v>376</v>
      </c>
      <c r="C167" t="s">
        <v>175</v>
      </c>
      <c r="D167">
        <v>1500</v>
      </c>
      <c r="E167">
        <v>350</v>
      </c>
      <c r="F167">
        <v>5</v>
      </c>
      <c r="G167">
        <v>528.20000000000005</v>
      </c>
    </row>
    <row r="168" spans="1:7" x14ac:dyDescent="0.2">
      <c r="A168" s="1">
        <v>166</v>
      </c>
      <c r="B168" t="s">
        <v>377</v>
      </c>
      <c r="C168" t="s">
        <v>176</v>
      </c>
      <c r="D168">
        <v>1000</v>
      </c>
      <c r="E168">
        <v>410</v>
      </c>
      <c r="F168">
        <v>10</v>
      </c>
      <c r="G168">
        <v>594.9</v>
      </c>
    </row>
    <row r="169" spans="1:7" x14ac:dyDescent="0.2">
      <c r="A169" s="1">
        <v>167</v>
      </c>
      <c r="B169" t="s">
        <v>378</v>
      </c>
      <c r="C169" t="s">
        <v>177</v>
      </c>
      <c r="D169">
        <v>1000</v>
      </c>
      <c r="E169">
        <v>760</v>
      </c>
      <c r="F169">
        <v>10</v>
      </c>
      <c r="G169">
        <v>1188.1500000000001</v>
      </c>
    </row>
    <row r="170" spans="1:7" x14ac:dyDescent="0.2">
      <c r="A170" s="1">
        <v>168</v>
      </c>
      <c r="B170" t="s">
        <v>379</v>
      </c>
      <c r="C170" t="s">
        <v>178</v>
      </c>
      <c r="D170">
        <v>500</v>
      </c>
      <c r="E170">
        <v>820</v>
      </c>
      <c r="F170">
        <v>20</v>
      </c>
      <c r="G170">
        <v>1225.3499999999999</v>
      </c>
    </row>
    <row r="171" spans="1:7" x14ac:dyDescent="0.2">
      <c r="A171" s="1">
        <v>169</v>
      </c>
      <c r="B171" t="s">
        <v>380</v>
      </c>
      <c r="C171" t="s">
        <v>179</v>
      </c>
      <c r="D171">
        <v>150</v>
      </c>
      <c r="E171">
        <v>2380</v>
      </c>
      <c r="F171">
        <v>20</v>
      </c>
      <c r="G171">
        <v>3157.4</v>
      </c>
    </row>
    <row r="172" spans="1:7" x14ac:dyDescent="0.2">
      <c r="A172" s="1">
        <v>170</v>
      </c>
      <c r="B172" t="s">
        <v>381</v>
      </c>
      <c r="C172" t="s">
        <v>180</v>
      </c>
      <c r="D172">
        <v>900</v>
      </c>
      <c r="E172">
        <v>520</v>
      </c>
      <c r="F172">
        <v>10</v>
      </c>
      <c r="G172">
        <v>770.05</v>
      </c>
    </row>
    <row r="173" spans="1:7" x14ac:dyDescent="0.2">
      <c r="A173" s="1">
        <v>171</v>
      </c>
      <c r="B173" t="s">
        <v>382</v>
      </c>
      <c r="C173" t="s">
        <v>181</v>
      </c>
      <c r="D173">
        <v>1425</v>
      </c>
      <c r="E173">
        <v>300</v>
      </c>
      <c r="F173">
        <v>10</v>
      </c>
      <c r="G173">
        <v>407.7</v>
      </c>
    </row>
    <row r="174" spans="1:7" x14ac:dyDescent="0.2">
      <c r="A174" s="1">
        <v>172</v>
      </c>
      <c r="B174" t="s">
        <v>383</v>
      </c>
      <c r="C174" t="s">
        <v>182</v>
      </c>
      <c r="D174">
        <v>3375</v>
      </c>
      <c r="E174">
        <v>155</v>
      </c>
      <c r="F174">
        <v>5</v>
      </c>
      <c r="G174">
        <v>225.85</v>
      </c>
    </row>
    <row r="175" spans="1:7" x14ac:dyDescent="0.2">
      <c r="A175" s="1">
        <v>173</v>
      </c>
      <c r="B175" t="s">
        <v>384</v>
      </c>
      <c r="C175" t="s">
        <v>183</v>
      </c>
      <c r="D175">
        <v>4250</v>
      </c>
      <c r="E175">
        <v>100</v>
      </c>
      <c r="F175">
        <v>1</v>
      </c>
      <c r="G175">
        <v>104.2</v>
      </c>
    </row>
    <row r="176" spans="1:7" x14ac:dyDescent="0.2">
      <c r="A176" s="1">
        <v>174</v>
      </c>
      <c r="B176" t="s">
        <v>385</v>
      </c>
      <c r="C176" t="s">
        <v>184</v>
      </c>
      <c r="D176">
        <v>600</v>
      </c>
      <c r="E176">
        <v>680</v>
      </c>
      <c r="F176">
        <v>20</v>
      </c>
      <c r="G176">
        <v>1075.8499999999999</v>
      </c>
    </row>
    <row r="177" spans="1:7" x14ac:dyDescent="0.2">
      <c r="A177" s="1">
        <v>175</v>
      </c>
      <c r="B177" t="s">
        <v>386</v>
      </c>
      <c r="C177" t="s">
        <v>185</v>
      </c>
      <c r="D177">
        <v>2900</v>
      </c>
      <c r="E177">
        <v>147.5</v>
      </c>
      <c r="F177">
        <v>2.5</v>
      </c>
      <c r="G177">
        <v>242</v>
      </c>
    </row>
    <row r="178" spans="1:7" x14ac:dyDescent="0.2">
      <c r="A178" s="1">
        <v>176</v>
      </c>
      <c r="B178" t="s">
        <v>387</v>
      </c>
      <c r="C178" t="s">
        <v>186</v>
      </c>
      <c r="D178">
        <v>4022</v>
      </c>
      <c r="E178">
        <v>190</v>
      </c>
      <c r="F178">
        <v>5</v>
      </c>
      <c r="G178">
        <v>322</v>
      </c>
    </row>
    <row r="179" spans="1:7" x14ac:dyDescent="0.2">
      <c r="A179" s="1">
        <v>177</v>
      </c>
      <c r="B179" t="s">
        <v>388</v>
      </c>
      <c r="C179" t="s">
        <v>187</v>
      </c>
      <c r="D179">
        <v>850</v>
      </c>
      <c r="E179">
        <v>520</v>
      </c>
      <c r="F179">
        <v>10</v>
      </c>
      <c r="G179">
        <v>703.9</v>
      </c>
    </row>
    <row r="180" spans="1:7" x14ac:dyDescent="0.2">
      <c r="A180" s="1">
        <v>178</v>
      </c>
      <c r="B180" t="s">
        <v>389</v>
      </c>
      <c r="C180" t="s">
        <v>188</v>
      </c>
      <c r="D180">
        <v>375</v>
      </c>
      <c r="E180">
        <v>1640</v>
      </c>
      <c r="F180">
        <v>20</v>
      </c>
      <c r="G180">
        <v>2703.8</v>
      </c>
    </row>
    <row r="181" spans="1:7" x14ac:dyDescent="0.2">
      <c r="A181" s="1">
        <v>179</v>
      </c>
      <c r="B181" t="s">
        <v>390</v>
      </c>
      <c r="C181" t="s">
        <v>189</v>
      </c>
      <c r="D181">
        <v>250</v>
      </c>
      <c r="E181">
        <v>1600</v>
      </c>
      <c r="F181">
        <v>25</v>
      </c>
      <c r="G181">
        <v>1599.65</v>
      </c>
    </row>
    <row r="182" spans="1:7" x14ac:dyDescent="0.2">
      <c r="A182" s="1">
        <v>180</v>
      </c>
      <c r="B182" t="s">
        <v>391</v>
      </c>
      <c r="C182" t="s">
        <v>190</v>
      </c>
      <c r="D182">
        <v>1500</v>
      </c>
      <c r="E182">
        <v>390</v>
      </c>
      <c r="F182">
        <v>10</v>
      </c>
      <c r="G182">
        <v>506.3</v>
      </c>
    </row>
    <row r="183" spans="1:7" x14ac:dyDescent="0.2">
      <c r="A183" s="1">
        <v>181</v>
      </c>
      <c r="B183" t="s">
        <v>392</v>
      </c>
      <c r="C183" t="s">
        <v>191</v>
      </c>
      <c r="D183">
        <v>725</v>
      </c>
      <c r="E183">
        <v>940</v>
      </c>
      <c r="F183">
        <v>20</v>
      </c>
      <c r="G183">
        <v>1463.1</v>
      </c>
    </row>
    <row r="184" spans="1:7" x14ac:dyDescent="0.2">
      <c r="A184" s="1">
        <v>182</v>
      </c>
      <c r="B184" t="s">
        <v>393</v>
      </c>
      <c r="C184" t="s">
        <v>192</v>
      </c>
      <c r="D184">
        <v>1400</v>
      </c>
      <c r="E184">
        <v>660</v>
      </c>
      <c r="F184">
        <v>10</v>
      </c>
      <c r="G184">
        <v>1124.55</v>
      </c>
    </row>
    <row r="185" spans="1:7" x14ac:dyDescent="0.2">
      <c r="A185" s="1">
        <v>183</v>
      </c>
      <c r="B185" t="s">
        <v>394</v>
      </c>
      <c r="C185" t="s">
        <v>193</v>
      </c>
      <c r="D185">
        <v>100</v>
      </c>
      <c r="E185">
        <v>4400</v>
      </c>
      <c r="F185">
        <v>100</v>
      </c>
      <c r="G185">
        <v>6436.8</v>
      </c>
    </row>
    <row r="186" spans="1:7" x14ac:dyDescent="0.2">
      <c r="A186" s="1">
        <v>184</v>
      </c>
      <c r="B186" t="s">
        <v>395</v>
      </c>
      <c r="C186" t="s">
        <v>194</v>
      </c>
      <c r="D186">
        <v>400</v>
      </c>
      <c r="E186">
        <v>1040</v>
      </c>
      <c r="F186">
        <v>20</v>
      </c>
      <c r="G186">
        <v>1645.45</v>
      </c>
    </row>
    <row r="187" spans="1:7" x14ac:dyDescent="0.2">
      <c r="A187" s="1">
        <v>185</v>
      </c>
      <c r="B187" t="s">
        <v>396</v>
      </c>
      <c r="C187" t="s">
        <v>195</v>
      </c>
      <c r="D187">
        <v>625</v>
      </c>
      <c r="E187">
        <v>560</v>
      </c>
      <c r="F187">
        <v>10</v>
      </c>
      <c r="G187">
        <v>873.65</v>
      </c>
    </row>
    <row r="188" spans="1:7" x14ac:dyDescent="0.2">
      <c r="A188" s="1">
        <v>186</v>
      </c>
      <c r="B188" t="s">
        <v>397</v>
      </c>
      <c r="C188" t="s">
        <v>196</v>
      </c>
      <c r="D188">
        <v>1300</v>
      </c>
      <c r="E188">
        <v>480</v>
      </c>
      <c r="F188">
        <v>10</v>
      </c>
      <c r="G188">
        <v>706.45</v>
      </c>
    </row>
    <row r="189" spans="1:7" x14ac:dyDescent="0.2">
      <c r="A189" s="1">
        <v>187</v>
      </c>
      <c r="B189" t="s">
        <v>398</v>
      </c>
      <c r="C189" t="s">
        <v>197</v>
      </c>
      <c r="D189">
        <v>1550</v>
      </c>
      <c r="E189">
        <v>150</v>
      </c>
      <c r="F189">
        <v>5</v>
      </c>
      <c r="G189">
        <v>288.35000000000002</v>
      </c>
    </row>
    <row r="190" spans="1:7" x14ac:dyDescent="0.2">
      <c r="A190" s="1">
        <v>188</v>
      </c>
      <c r="B190" t="s">
        <v>399</v>
      </c>
      <c r="C190" t="s">
        <v>198</v>
      </c>
      <c r="D190">
        <v>70000</v>
      </c>
      <c r="E190">
        <v>4</v>
      </c>
      <c r="F190">
        <v>1</v>
      </c>
      <c r="G190">
        <v>8.6</v>
      </c>
    </row>
    <row r="191" spans="1:7" x14ac:dyDescent="0.2">
      <c r="A191" s="1">
        <v>189</v>
      </c>
      <c r="B191" t="s">
        <v>400</v>
      </c>
      <c r="C191" t="s">
        <v>199</v>
      </c>
      <c r="D191">
        <v>500</v>
      </c>
      <c r="E191">
        <v>700</v>
      </c>
      <c r="F191">
        <v>20</v>
      </c>
      <c r="G191">
        <v>874.25</v>
      </c>
    </row>
    <row r="192" spans="1:7" x14ac:dyDescent="0.2">
      <c r="A192" s="1">
        <v>190</v>
      </c>
      <c r="B192" t="s">
        <v>401</v>
      </c>
      <c r="C192" t="s">
        <v>200</v>
      </c>
      <c r="D192">
        <v>350</v>
      </c>
      <c r="E192">
        <v>1240</v>
      </c>
      <c r="F192">
        <v>20</v>
      </c>
      <c r="G192">
        <v>1582.25</v>
      </c>
    </row>
    <row r="193" spans="1:7" x14ac:dyDescent="0.2">
      <c r="A193" s="1">
        <v>191</v>
      </c>
      <c r="B193" t="s">
        <v>402</v>
      </c>
      <c r="C193" t="s">
        <v>201</v>
      </c>
      <c r="D193">
        <v>1000</v>
      </c>
      <c r="E193">
        <v>295</v>
      </c>
      <c r="F193">
        <v>5</v>
      </c>
      <c r="G193">
        <v>382.65</v>
      </c>
    </row>
    <row r="194" spans="1:7" x14ac:dyDescent="0.2">
      <c r="A194" s="1">
        <v>192</v>
      </c>
      <c r="B194" t="s">
        <v>403</v>
      </c>
      <c r="C194" t="s">
        <v>202</v>
      </c>
      <c r="D194">
        <v>3000</v>
      </c>
      <c r="E194">
        <v>175</v>
      </c>
      <c r="F194">
        <v>5</v>
      </c>
      <c r="G194">
        <v>265.89999999999998</v>
      </c>
    </row>
    <row r="195" spans="1:7" x14ac:dyDescent="0.2">
      <c r="A195" s="1">
        <v>193</v>
      </c>
      <c r="B195" t="s">
        <v>404</v>
      </c>
      <c r="C195" t="s">
        <v>203</v>
      </c>
      <c r="D195">
        <v>1800</v>
      </c>
      <c r="E195">
        <v>250</v>
      </c>
      <c r="F195">
        <v>5</v>
      </c>
      <c r="G195">
        <v>433.6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92"/>
  <sheetViews>
    <sheetView workbookViewId="0"/>
  </sheetViews>
  <sheetFormatPr baseColWidth="10" defaultColWidth="8.83203125" defaultRowHeight="15" x14ac:dyDescent="0.2"/>
  <sheetData>
    <row r="1" spans="1:15" x14ac:dyDescent="0.2">
      <c r="B1" s="1" t="s">
        <v>0</v>
      </c>
      <c r="C1" s="1" t="s">
        <v>411</v>
      </c>
      <c r="D1" s="1" t="s">
        <v>412</v>
      </c>
      <c r="E1" s="1" t="s">
        <v>4</v>
      </c>
      <c r="F1" s="1" t="s">
        <v>5</v>
      </c>
      <c r="G1" s="1" t="s">
        <v>6</v>
      </c>
      <c r="H1" s="1" t="s">
        <v>8</v>
      </c>
      <c r="I1" s="1" t="s">
        <v>7</v>
      </c>
      <c r="J1" s="1" t="s">
        <v>413</v>
      </c>
      <c r="K1" s="1" t="s">
        <v>414</v>
      </c>
      <c r="L1" s="1" t="s">
        <v>11</v>
      </c>
      <c r="M1" s="1" t="s">
        <v>415</v>
      </c>
      <c r="N1" s="1" t="s">
        <v>416</v>
      </c>
      <c r="O1" s="1" t="s">
        <v>417</v>
      </c>
    </row>
    <row r="2" spans="1:15" x14ac:dyDescent="0.2">
      <c r="A2" s="1">
        <v>0</v>
      </c>
      <c r="B2" t="s">
        <v>16</v>
      </c>
      <c r="C2" t="s">
        <v>418</v>
      </c>
      <c r="D2">
        <v>691.65</v>
      </c>
      <c r="E2">
        <v>694.9</v>
      </c>
      <c r="F2">
        <v>696</v>
      </c>
      <c r="G2">
        <v>684.35</v>
      </c>
      <c r="H2">
        <v>690.55</v>
      </c>
      <c r="I2">
        <v>691.9</v>
      </c>
      <c r="J2">
        <v>690.08</v>
      </c>
      <c r="K2">
        <v>358846</v>
      </c>
      <c r="L2">
        <v>24763241675000</v>
      </c>
      <c r="M2">
        <v>18350</v>
      </c>
      <c r="N2">
        <v>139826</v>
      </c>
      <c r="O2">
        <v>0.56869999999999998</v>
      </c>
    </row>
    <row r="3" spans="1:15" x14ac:dyDescent="0.2">
      <c r="A3" s="1">
        <v>1</v>
      </c>
      <c r="B3" t="s">
        <v>17</v>
      </c>
      <c r="C3" t="s">
        <v>418</v>
      </c>
      <c r="D3">
        <v>3039.4</v>
      </c>
      <c r="E3">
        <v>3035</v>
      </c>
      <c r="F3">
        <v>3035</v>
      </c>
      <c r="G3">
        <v>2945</v>
      </c>
      <c r="H3">
        <v>2961.05</v>
      </c>
      <c r="I3">
        <v>2962.1</v>
      </c>
      <c r="J3">
        <v>2975.67</v>
      </c>
      <c r="K3">
        <v>336034</v>
      </c>
      <c r="L3">
        <v>99992565640000</v>
      </c>
      <c r="M3">
        <v>36567</v>
      </c>
      <c r="N3">
        <v>133123</v>
      </c>
      <c r="O3">
        <v>0.49680000000000002</v>
      </c>
    </row>
    <row r="4" spans="1:15" x14ac:dyDescent="0.2">
      <c r="A4" s="1">
        <v>2</v>
      </c>
      <c r="B4" t="s">
        <v>18</v>
      </c>
      <c r="C4" t="s">
        <v>418</v>
      </c>
      <c r="D4">
        <v>18878.05</v>
      </c>
      <c r="E4">
        <v>18954</v>
      </c>
      <c r="F4">
        <v>19178</v>
      </c>
      <c r="G4">
        <v>18772.5</v>
      </c>
      <c r="H4">
        <v>18900</v>
      </c>
      <c r="I4">
        <v>18910.8</v>
      </c>
      <c r="J4">
        <v>18964.02</v>
      </c>
      <c r="K4">
        <v>10557</v>
      </c>
      <c r="L4">
        <v>20020315030000</v>
      </c>
      <c r="M4">
        <v>3747</v>
      </c>
      <c r="N4">
        <v>2828</v>
      </c>
      <c r="O4">
        <v>0.45069999999999999</v>
      </c>
    </row>
    <row r="5" spans="1:15" x14ac:dyDescent="0.2">
      <c r="A5" s="1">
        <v>3</v>
      </c>
      <c r="B5" t="s">
        <v>19</v>
      </c>
      <c r="C5" t="s">
        <v>418</v>
      </c>
      <c r="D5">
        <v>2313</v>
      </c>
      <c r="E5">
        <v>2315</v>
      </c>
      <c r="F5">
        <v>2330</v>
      </c>
      <c r="G5">
        <v>2284</v>
      </c>
      <c r="H5">
        <v>2319.9</v>
      </c>
      <c r="I5">
        <v>2324.4499999999998</v>
      </c>
      <c r="J5">
        <v>2314.5100000000002</v>
      </c>
      <c r="K5">
        <v>650727</v>
      </c>
      <c r="L5">
        <v>150611691650000</v>
      </c>
      <c r="M5">
        <v>27209</v>
      </c>
      <c r="N5">
        <v>188508</v>
      </c>
      <c r="O5">
        <v>0.41049999999999998</v>
      </c>
    </row>
    <row r="6" spans="1:15" x14ac:dyDescent="0.2">
      <c r="A6" s="1">
        <v>4</v>
      </c>
      <c r="B6" t="s">
        <v>20</v>
      </c>
      <c r="C6" t="s">
        <v>418</v>
      </c>
      <c r="D6">
        <v>3325</v>
      </c>
      <c r="E6">
        <v>3322</v>
      </c>
      <c r="F6">
        <v>3387.95</v>
      </c>
      <c r="G6">
        <v>3297.65</v>
      </c>
      <c r="H6">
        <v>3325</v>
      </c>
      <c r="I6">
        <v>3323.3</v>
      </c>
      <c r="J6">
        <v>3337.92</v>
      </c>
      <c r="K6">
        <v>1323334</v>
      </c>
      <c r="L6">
        <v>441718716420000</v>
      </c>
      <c r="M6">
        <v>48185</v>
      </c>
      <c r="N6">
        <v>266802</v>
      </c>
      <c r="O6">
        <v>0.28110000000000002</v>
      </c>
    </row>
    <row r="7" spans="1:15" x14ac:dyDescent="0.2">
      <c r="A7" s="1">
        <v>5</v>
      </c>
      <c r="B7" t="s">
        <v>21</v>
      </c>
      <c r="C7" t="s">
        <v>418</v>
      </c>
      <c r="D7">
        <v>821.25</v>
      </c>
      <c r="E7">
        <v>824</v>
      </c>
      <c r="F7">
        <v>834.8</v>
      </c>
      <c r="G7">
        <v>817.3</v>
      </c>
      <c r="H7">
        <v>818.4</v>
      </c>
      <c r="I7">
        <v>820.3</v>
      </c>
      <c r="J7">
        <v>824.11</v>
      </c>
      <c r="K7">
        <v>6898541</v>
      </c>
      <c r="L7">
        <v>568517615380000</v>
      </c>
      <c r="M7">
        <v>106848</v>
      </c>
      <c r="N7">
        <v>1930275</v>
      </c>
      <c r="O7">
        <v>0.33600000000000002</v>
      </c>
    </row>
    <row r="8" spans="1:15" x14ac:dyDescent="0.2">
      <c r="A8" s="1">
        <v>6</v>
      </c>
      <c r="B8" t="s">
        <v>22</v>
      </c>
      <c r="C8" t="s">
        <v>418</v>
      </c>
      <c r="D8">
        <v>117.35</v>
      </c>
      <c r="E8">
        <v>117.8</v>
      </c>
      <c r="F8">
        <v>118.75</v>
      </c>
      <c r="G8">
        <v>115.65</v>
      </c>
      <c r="H8">
        <v>116.3</v>
      </c>
      <c r="I8">
        <v>116.25</v>
      </c>
      <c r="J8">
        <v>116.94</v>
      </c>
      <c r="K8">
        <v>2570733</v>
      </c>
      <c r="L8">
        <v>30063083005000</v>
      </c>
      <c r="M8">
        <v>17572</v>
      </c>
      <c r="N8">
        <v>978463</v>
      </c>
      <c r="O8">
        <v>0.46710000000000002</v>
      </c>
    </row>
    <row r="9" spans="1:15" x14ac:dyDescent="0.2">
      <c r="A9" s="1">
        <v>7</v>
      </c>
      <c r="B9" t="s">
        <v>23</v>
      </c>
      <c r="C9" t="s">
        <v>418</v>
      </c>
      <c r="D9">
        <v>343.4</v>
      </c>
      <c r="E9">
        <v>343.5</v>
      </c>
      <c r="F9">
        <v>345</v>
      </c>
      <c r="G9">
        <v>339.4</v>
      </c>
      <c r="H9">
        <v>342.3</v>
      </c>
      <c r="I9">
        <v>343.3</v>
      </c>
      <c r="J9">
        <v>342.48</v>
      </c>
      <c r="K9">
        <v>1075252</v>
      </c>
      <c r="L9">
        <v>36825621825000</v>
      </c>
      <c r="M9">
        <v>20928</v>
      </c>
      <c r="N9">
        <v>377546</v>
      </c>
      <c r="O9">
        <v>0.47689999999999999</v>
      </c>
    </row>
    <row r="10" spans="1:15" x14ac:dyDescent="0.2">
      <c r="A10" s="1">
        <v>8</v>
      </c>
      <c r="B10" t="s">
        <v>24</v>
      </c>
      <c r="C10" t="s">
        <v>418</v>
      </c>
      <c r="D10">
        <v>3113.9</v>
      </c>
      <c r="E10">
        <v>3108</v>
      </c>
      <c r="F10">
        <v>3144.95</v>
      </c>
      <c r="G10">
        <v>3095</v>
      </c>
      <c r="H10">
        <v>3110</v>
      </c>
      <c r="I10">
        <v>3112.7</v>
      </c>
      <c r="J10">
        <v>3105.37</v>
      </c>
      <c r="K10">
        <v>41523</v>
      </c>
      <c r="L10">
        <v>12894418165000</v>
      </c>
      <c r="M10">
        <v>4714</v>
      </c>
      <c r="N10">
        <v>6292</v>
      </c>
      <c r="O10">
        <v>0.47760000000000002</v>
      </c>
    </row>
    <row r="11" spans="1:15" x14ac:dyDescent="0.2">
      <c r="A11" s="1">
        <v>9</v>
      </c>
      <c r="B11" t="s">
        <v>25</v>
      </c>
      <c r="C11" t="s">
        <v>418</v>
      </c>
      <c r="D11">
        <v>508.8</v>
      </c>
      <c r="E11">
        <v>509</v>
      </c>
      <c r="F11">
        <v>512.5</v>
      </c>
      <c r="G11">
        <v>501.2</v>
      </c>
      <c r="H11">
        <v>503.15</v>
      </c>
      <c r="I11">
        <v>503.9</v>
      </c>
      <c r="J11">
        <v>505.64</v>
      </c>
      <c r="K11">
        <v>261533</v>
      </c>
      <c r="L11">
        <v>13224125225000</v>
      </c>
      <c r="M11">
        <v>7629</v>
      </c>
      <c r="N11">
        <v>62831</v>
      </c>
      <c r="O11">
        <v>0.3115</v>
      </c>
    </row>
    <row r="12" spans="1:15" x14ac:dyDescent="0.2">
      <c r="A12" s="1">
        <v>10</v>
      </c>
      <c r="B12" t="s">
        <v>26</v>
      </c>
      <c r="C12" t="s">
        <v>418</v>
      </c>
      <c r="D12">
        <v>527.6</v>
      </c>
      <c r="E12">
        <v>530.20000000000005</v>
      </c>
      <c r="F12">
        <v>530.20000000000005</v>
      </c>
      <c r="G12">
        <v>515.65</v>
      </c>
      <c r="H12">
        <v>518.70000000000005</v>
      </c>
      <c r="I12">
        <v>520.1</v>
      </c>
      <c r="J12">
        <v>521.23</v>
      </c>
      <c r="K12">
        <v>6679582</v>
      </c>
      <c r="L12">
        <v>348159713335000</v>
      </c>
      <c r="M12">
        <v>61865</v>
      </c>
      <c r="N12">
        <v>1660789</v>
      </c>
      <c r="O12">
        <v>0.36720000000000003</v>
      </c>
    </row>
    <row r="13" spans="1:15" x14ac:dyDescent="0.2">
      <c r="A13" s="1">
        <v>11</v>
      </c>
      <c r="B13" t="s">
        <v>27</v>
      </c>
      <c r="C13" t="s">
        <v>418</v>
      </c>
      <c r="D13">
        <v>4431.8500000000004</v>
      </c>
      <c r="E13">
        <v>4454.25</v>
      </c>
      <c r="F13">
        <v>4584</v>
      </c>
      <c r="G13">
        <v>4415</v>
      </c>
      <c r="H13">
        <v>4563</v>
      </c>
      <c r="I13">
        <v>4567</v>
      </c>
      <c r="J13">
        <v>4530.66</v>
      </c>
      <c r="K13">
        <v>691801</v>
      </c>
      <c r="L13">
        <v>313431476100000</v>
      </c>
      <c r="M13">
        <v>73086</v>
      </c>
      <c r="N13">
        <v>218023</v>
      </c>
      <c r="O13">
        <v>0.44400000000000001</v>
      </c>
    </row>
    <row r="14" spans="1:15" x14ac:dyDescent="0.2">
      <c r="A14" s="1">
        <v>12</v>
      </c>
      <c r="B14" t="s">
        <v>28</v>
      </c>
      <c r="C14" t="s">
        <v>418</v>
      </c>
      <c r="D14">
        <v>288.5</v>
      </c>
      <c r="E14">
        <v>288.64999999999998</v>
      </c>
      <c r="F14">
        <v>291.75</v>
      </c>
      <c r="G14">
        <v>286.35000000000002</v>
      </c>
      <c r="H14">
        <v>288.39999999999998</v>
      </c>
      <c r="I14">
        <v>289.2</v>
      </c>
      <c r="J14">
        <v>289.14</v>
      </c>
      <c r="K14">
        <v>2360584</v>
      </c>
      <c r="L14">
        <v>68254602810000</v>
      </c>
      <c r="M14">
        <v>25758</v>
      </c>
      <c r="N14">
        <v>526963</v>
      </c>
      <c r="O14">
        <v>0.29430000000000001</v>
      </c>
    </row>
    <row r="15" spans="1:15" x14ac:dyDescent="0.2">
      <c r="A15" s="1">
        <v>13</v>
      </c>
      <c r="B15" t="s">
        <v>29</v>
      </c>
      <c r="C15" t="s">
        <v>418</v>
      </c>
      <c r="D15">
        <v>147.94999999999999</v>
      </c>
      <c r="E15">
        <v>148</v>
      </c>
      <c r="F15">
        <v>150.5</v>
      </c>
      <c r="G15">
        <v>147.55000000000001</v>
      </c>
      <c r="H15">
        <v>149.1</v>
      </c>
      <c r="I15">
        <v>149.15</v>
      </c>
      <c r="J15">
        <v>149.05000000000001</v>
      </c>
      <c r="K15">
        <v>10839720</v>
      </c>
      <c r="L15">
        <v>161565639970000</v>
      </c>
      <c r="M15">
        <v>60874</v>
      </c>
      <c r="N15">
        <v>3500702</v>
      </c>
      <c r="O15">
        <v>0.44290000000000002</v>
      </c>
    </row>
    <row r="16" spans="1:15" x14ac:dyDescent="0.2">
      <c r="A16" s="1">
        <v>14</v>
      </c>
      <c r="B16" t="s">
        <v>30</v>
      </c>
      <c r="C16" t="s">
        <v>418</v>
      </c>
      <c r="D16">
        <v>3043.45</v>
      </c>
      <c r="E16">
        <v>3058.7</v>
      </c>
      <c r="F16">
        <v>3071.6</v>
      </c>
      <c r="G16">
        <v>3040</v>
      </c>
      <c r="H16">
        <v>3054</v>
      </c>
      <c r="I16">
        <v>3053.4</v>
      </c>
      <c r="J16">
        <v>3051.72</v>
      </c>
      <c r="K16">
        <v>715736</v>
      </c>
      <c r="L16">
        <v>218422231305000</v>
      </c>
      <c r="M16">
        <v>65312</v>
      </c>
      <c r="N16">
        <v>307423</v>
      </c>
      <c r="O16">
        <v>0.60399999999999998</v>
      </c>
    </row>
    <row r="17" spans="1:15" x14ac:dyDescent="0.2">
      <c r="A17" s="1">
        <v>15</v>
      </c>
      <c r="B17" t="s">
        <v>31</v>
      </c>
      <c r="C17" t="s">
        <v>418</v>
      </c>
      <c r="D17">
        <v>1959.2</v>
      </c>
      <c r="E17">
        <v>1968</v>
      </c>
      <c r="F17">
        <v>1991</v>
      </c>
      <c r="G17">
        <v>1939</v>
      </c>
      <c r="H17">
        <v>1960</v>
      </c>
      <c r="I17">
        <v>1951.55</v>
      </c>
      <c r="J17">
        <v>1963.58</v>
      </c>
      <c r="K17">
        <v>313873</v>
      </c>
      <c r="L17">
        <v>61631351250000</v>
      </c>
      <c r="M17">
        <v>29729</v>
      </c>
      <c r="N17">
        <v>86707</v>
      </c>
      <c r="O17">
        <v>0.41830000000000001</v>
      </c>
    </row>
    <row r="18" spans="1:15" x14ac:dyDescent="0.2">
      <c r="A18" s="1">
        <v>16</v>
      </c>
      <c r="B18" t="s">
        <v>32</v>
      </c>
      <c r="C18" t="s">
        <v>418</v>
      </c>
      <c r="D18">
        <v>8413.25</v>
      </c>
      <c r="E18">
        <v>8500.0499999999993</v>
      </c>
      <c r="F18">
        <v>8530</v>
      </c>
      <c r="G18">
        <v>8300</v>
      </c>
      <c r="H18">
        <v>8320</v>
      </c>
      <c r="I18">
        <v>8315.2000000000007</v>
      </c>
      <c r="J18">
        <v>8358.49</v>
      </c>
      <c r="K18">
        <v>19861</v>
      </c>
      <c r="L18">
        <v>16600801425000</v>
      </c>
      <c r="M18">
        <v>3665</v>
      </c>
      <c r="N18">
        <v>7056</v>
      </c>
      <c r="O18">
        <v>0.46289999999999998</v>
      </c>
    </row>
    <row r="19" spans="1:15" x14ac:dyDescent="0.2">
      <c r="A19" s="1">
        <v>17</v>
      </c>
      <c r="B19" t="s">
        <v>33</v>
      </c>
      <c r="C19" t="s">
        <v>418</v>
      </c>
      <c r="D19">
        <v>580.85</v>
      </c>
      <c r="E19">
        <v>580.4</v>
      </c>
      <c r="F19">
        <v>583.20000000000005</v>
      </c>
      <c r="G19">
        <v>571.54999999999995</v>
      </c>
      <c r="H19">
        <v>575.29999999999995</v>
      </c>
      <c r="I19">
        <v>574.1</v>
      </c>
      <c r="J19">
        <v>575.29</v>
      </c>
      <c r="K19">
        <v>1169510</v>
      </c>
      <c r="L19">
        <v>67280934475000</v>
      </c>
      <c r="M19">
        <v>31410</v>
      </c>
      <c r="N19">
        <v>536010</v>
      </c>
      <c r="O19">
        <v>0.5958</v>
      </c>
    </row>
    <row r="20" spans="1:15" x14ac:dyDescent="0.2">
      <c r="A20" s="1">
        <v>18</v>
      </c>
      <c r="B20" t="s">
        <v>34</v>
      </c>
      <c r="C20" t="s">
        <v>418</v>
      </c>
      <c r="D20">
        <v>529.54999999999995</v>
      </c>
      <c r="E20">
        <v>532.1</v>
      </c>
      <c r="F20">
        <v>533.95000000000005</v>
      </c>
      <c r="G20">
        <v>520.75</v>
      </c>
      <c r="H20">
        <v>522.54999999999995</v>
      </c>
      <c r="I20">
        <v>522.25</v>
      </c>
      <c r="J20">
        <v>525.17999999999995</v>
      </c>
      <c r="K20">
        <v>796476</v>
      </c>
      <c r="L20">
        <v>41829507060000</v>
      </c>
      <c r="M20">
        <v>32207</v>
      </c>
      <c r="N20">
        <v>199014</v>
      </c>
      <c r="O20">
        <v>0.52029999999999998</v>
      </c>
    </row>
    <row r="21" spans="1:15" x14ac:dyDescent="0.2">
      <c r="A21" s="1">
        <v>19</v>
      </c>
      <c r="B21" t="s">
        <v>35</v>
      </c>
      <c r="C21" t="s">
        <v>418</v>
      </c>
      <c r="D21">
        <v>915.15</v>
      </c>
      <c r="E21">
        <v>915</v>
      </c>
      <c r="F21">
        <v>917.95</v>
      </c>
      <c r="G21">
        <v>898.9</v>
      </c>
      <c r="H21">
        <v>904.5</v>
      </c>
      <c r="I21">
        <v>903.05</v>
      </c>
      <c r="J21">
        <v>906.52</v>
      </c>
      <c r="K21">
        <v>7320207</v>
      </c>
      <c r="L21">
        <v>663589771610000</v>
      </c>
      <c r="M21">
        <v>190469</v>
      </c>
      <c r="N21">
        <v>2800520</v>
      </c>
      <c r="O21">
        <v>0.54490000000000005</v>
      </c>
    </row>
    <row r="22" spans="1:15" x14ac:dyDescent="0.2">
      <c r="A22" s="1">
        <v>20</v>
      </c>
      <c r="B22" t="s">
        <v>36</v>
      </c>
      <c r="C22" t="s">
        <v>418</v>
      </c>
      <c r="D22">
        <v>3622.3</v>
      </c>
      <c r="E22">
        <v>3640.45</v>
      </c>
      <c r="F22">
        <v>3719</v>
      </c>
      <c r="G22">
        <v>3631</v>
      </c>
      <c r="H22">
        <v>3674</v>
      </c>
      <c r="I22">
        <v>3670.7</v>
      </c>
      <c r="J22">
        <v>3683.32</v>
      </c>
      <c r="K22">
        <v>500485</v>
      </c>
      <c r="L22">
        <v>184344634620000</v>
      </c>
      <c r="M22">
        <v>39144</v>
      </c>
      <c r="N22">
        <v>110204</v>
      </c>
      <c r="O22">
        <v>0.29399999999999998</v>
      </c>
    </row>
    <row r="23" spans="1:15" x14ac:dyDescent="0.2">
      <c r="A23" s="1">
        <v>21</v>
      </c>
      <c r="B23" t="s">
        <v>37</v>
      </c>
      <c r="C23" t="s">
        <v>418</v>
      </c>
      <c r="D23">
        <v>6971.1</v>
      </c>
      <c r="E23">
        <v>7000</v>
      </c>
      <c r="F23">
        <v>7090</v>
      </c>
      <c r="G23">
        <v>6980</v>
      </c>
      <c r="H23">
        <v>7004</v>
      </c>
      <c r="I23">
        <v>7006.85</v>
      </c>
      <c r="J23">
        <v>7025.16</v>
      </c>
      <c r="K23">
        <v>839669</v>
      </c>
      <c r="L23">
        <v>589880904285000</v>
      </c>
      <c r="M23">
        <v>90152</v>
      </c>
      <c r="N23">
        <v>249181</v>
      </c>
      <c r="O23">
        <v>0.37169999999999997</v>
      </c>
    </row>
    <row r="24" spans="1:15" x14ac:dyDescent="0.2">
      <c r="A24" s="1">
        <v>22</v>
      </c>
      <c r="B24" t="s">
        <v>38</v>
      </c>
      <c r="C24" t="s">
        <v>418</v>
      </c>
      <c r="D24">
        <v>1630.95</v>
      </c>
      <c r="E24">
        <v>1639.15</v>
      </c>
      <c r="F24">
        <v>1660.5</v>
      </c>
      <c r="G24">
        <v>1635</v>
      </c>
      <c r="H24">
        <v>1652.5</v>
      </c>
      <c r="I24">
        <v>1653.4</v>
      </c>
      <c r="J24">
        <v>1648.91</v>
      </c>
      <c r="K24">
        <v>2115388</v>
      </c>
      <c r="L24">
        <v>348807481300000</v>
      </c>
      <c r="M24">
        <v>69612</v>
      </c>
      <c r="N24">
        <v>675668</v>
      </c>
      <c r="O24">
        <v>0.39179999999999998</v>
      </c>
    </row>
    <row r="25" spans="1:15" x14ac:dyDescent="0.2">
      <c r="A25" s="1">
        <v>23</v>
      </c>
      <c r="B25" t="s">
        <v>39</v>
      </c>
      <c r="C25" t="s">
        <v>418</v>
      </c>
      <c r="D25">
        <v>1944.25</v>
      </c>
      <c r="E25">
        <v>1948</v>
      </c>
      <c r="F25">
        <v>1958</v>
      </c>
      <c r="G25">
        <v>1932.85</v>
      </c>
      <c r="H25">
        <v>1945</v>
      </c>
      <c r="I25">
        <v>1944</v>
      </c>
      <c r="J25">
        <v>1944.59</v>
      </c>
      <c r="K25">
        <v>135454</v>
      </c>
      <c r="L25">
        <v>26340268155000</v>
      </c>
      <c r="M25">
        <v>10784</v>
      </c>
      <c r="N25">
        <v>53442</v>
      </c>
      <c r="O25">
        <v>0.48630000000000001</v>
      </c>
    </row>
    <row r="26" spans="1:15" x14ac:dyDescent="0.2">
      <c r="A26" s="1">
        <v>24</v>
      </c>
      <c r="B26" t="s">
        <v>40</v>
      </c>
      <c r="C26" t="s">
        <v>418</v>
      </c>
      <c r="D26">
        <v>332.15</v>
      </c>
      <c r="E26">
        <v>333</v>
      </c>
      <c r="F26">
        <v>334.95</v>
      </c>
      <c r="G26">
        <v>309.5</v>
      </c>
      <c r="H26">
        <v>310.95</v>
      </c>
      <c r="I26">
        <v>310.05</v>
      </c>
      <c r="J26">
        <v>318.74</v>
      </c>
      <c r="K26">
        <v>4049482</v>
      </c>
      <c r="L26">
        <v>129071229810000</v>
      </c>
      <c r="M26">
        <v>55672</v>
      </c>
      <c r="N26">
        <v>952898</v>
      </c>
      <c r="O26">
        <v>0.42470000000000002</v>
      </c>
    </row>
    <row r="27" spans="1:15" x14ac:dyDescent="0.2">
      <c r="A27" s="1">
        <v>25</v>
      </c>
      <c r="B27" t="s">
        <v>41</v>
      </c>
      <c r="C27" t="s">
        <v>418</v>
      </c>
      <c r="D27">
        <v>270.7</v>
      </c>
      <c r="E27">
        <v>272.10000000000002</v>
      </c>
      <c r="F27">
        <v>274.5</v>
      </c>
      <c r="G27">
        <v>263.25</v>
      </c>
      <c r="H27">
        <v>265.2</v>
      </c>
      <c r="I27">
        <v>265.35000000000002</v>
      </c>
      <c r="J27">
        <v>267.52</v>
      </c>
      <c r="K27">
        <v>10206151</v>
      </c>
      <c r="L27">
        <v>273035489995000</v>
      </c>
      <c r="M27">
        <v>67154</v>
      </c>
      <c r="N27">
        <v>2974033</v>
      </c>
      <c r="O27">
        <v>0.46820000000000001</v>
      </c>
    </row>
    <row r="28" spans="1:15" x14ac:dyDescent="0.2">
      <c r="A28" s="1">
        <v>26</v>
      </c>
      <c r="B28" t="s">
        <v>42</v>
      </c>
      <c r="C28" t="s">
        <v>418</v>
      </c>
      <c r="D28">
        <v>149.69999999999999</v>
      </c>
      <c r="E28">
        <v>150</v>
      </c>
      <c r="F28">
        <v>151.19999999999999</v>
      </c>
      <c r="G28">
        <v>146.15</v>
      </c>
      <c r="H28">
        <v>146.9</v>
      </c>
      <c r="I28">
        <v>147</v>
      </c>
      <c r="J28">
        <v>148.07</v>
      </c>
      <c r="K28">
        <v>22803412</v>
      </c>
      <c r="L28">
        <v>337644157275000</v>
      </c>
      <c r="M28">
        <v>72494</v>
      </c>
      <c r="N28">
        <v>6825313</v>
      </c>
      <c r="O28">
        <v>0.37690000000000001</v>
      </c>
    </row>
    <row r="29" spans="1:15" x14ac:dyDescent="0.2">
      <c r="A29" s="1">
        <v>27</v>
      </c>
      <c r="B29" t="s">
        <v>43</v>
      </c>
      <c r="C29" t="s">
        <v>418</v>
      </c>
      <c r="D29">
        <v>1808.35</v>
      </c>
      <c r="E29">
        <v>1812.9</v>
      </c>
      <c r="F29">
        <v>1821.2</v>
      </c>
      <c r="G29">
        <v>1786</v>
      </c>
      <c r="H29">
        <v>1806</v>
      </c>
      <c r="I29">
        <v>1813.35</v>
      </c>
      <c r="J29">
        <v>1804.25</v>
      </c>
      <c r="K29">
        <v>279268</v>
      </c>
      <c r="L29">
        <v>50386960200000</v>
      </c>
      <c r="M29">
        <v>10924</v>
      </c>
      <c r="N29">
        <v>66461</v>
      </c>
      <c r="O29">
        <v>0.47989999999999999</v>
      </c>
    </row>
    <row r="30" spans="1:15" x14ac:dyDescent="0.2">
      <c r="A30" s="1">
        <v>28</v>
      </c>
      <c r="B30" t="s">
        <v>44</v>
      </c>
      <c r="C30" t="s">
        <v>418</v>
      </c>
      <c r="D30">
        <v>573.95000000000005</v>
      </c>
      <c r="E30">
        <v>578</v>
      </c>
      <c r="F30">
        <v>580.9</v>
      </c>
      <c r="G30">
        <v>569.45000000000005</v>
      </c>
      <c r="H30">
        <v>574.35</v>
      </c>
      <c r="I30">
        <v>574.85</v>
      </c>
      <c r="J30">
        <v>574.62</v>
      </c>
      <c r="K30">
        <v>727498</v>
      </c>
      <c r="L30">
        <v>41803174575000</v>
      </c>
      <c r="M30">
        <v>23199</v>
      </c>
      <c r="N30">
        <v>293144</v>
      </c>
      <c r="O30">
        <v>0.53539999999999999</v>
      </c>
    </row>
    <row r="31" spans="1:15" x14ac:dyDescent="0.2">
      <c r="A31" s="1">
        <v>29</v>
      </c>
      <c r="B31" t="s">
        <v>45</v>
      </c>
      <c r="C31" t="s">
        <v>418</v>
      </c>
      <c r="D31">
        <v>107.85</v>
      </c>
      <c r="E31">
        <v>108</v>
      </c>
      <c r="F31">
        <v>108.55</v>
      </c>
      <c r="G31">
        <v>103.9</v>
      </c>
      <c r="H31">
        <v>105.3</v>
      </c>
      <c r="I31">
        <v>105.35</v>
      </c>
      <c r="J31">
        <v>105.43</v>
      </c>
      <c r="K31">
        <v>20059496</v>
      </c>
      <c r="L31">
        <v>211489631540000</v>
      </c>
      <c r="M31">
        <v>72408</v>
      </c>
      <c r="N31">
        <v>9861454</v>
      </c>
      <c r="O31">
        <v>0.6523000000000001</v>
      </c>
    </row>
    <row r="32" spans="1:15" x14ac:dyDescent="0.2">
      <c r="A32" s="1">
        <v>30</v>
      </c>
      <c r="B32" t="s">
        <v>46</v>
      </c>
      <c r="C32" t="s">
        <v>418</v>
      </c>
      <c r="D32">
        <v>821.2</v>
      </c>
      <c r="E32">
        <v>826.35</v>
      </c>
      <c r="F32">
        <v>836.7</v>
      </c>
      <c r="G32">
        <v>822.2</v>
      </c>
      <c r="H32">
        <v>831.5</v>
      </c>
      <c r="I32">
        <v>833.15</v>
      </c>
      <c r="J32">
        <v>831.29</v>
      </c>
      <c r="K32">
        <v>2998664</v>
      </c>
      <c r="L32">
        <v>249277343105000</v>
      </c>
      <c r="M32">
        <v>82276</v>
      </c>
      <c r="N32">
        <v>1228226</v>
      </c>
      <c r="O32">
        <v>0.55060000000000009</v>
      </c>
    </row>
    <row r="33" spans="1:15" x14ac:dyDescent="0.2">
      <c r="A33" s="1">
        <v>31</v>
      </c>
      <c r="B33" t="s">
        <v>47</v>
      </c>
      <c r="C33" t="s">
        <v>418</v>
      </c>
      <c r="D33">
        <v>305.60000000000002</v>
      </c>
      <c r="E33">
        <v>306.5</v>
      </c>
      <c r="F33">
        <v>308.5</v>
      </c>
      <c r="G33">
        <v>302.10000000000002</v>
      </c>
      <c r="H33">
        <v>303.7</v>
      </c>
      <c r="I33">
        <v>303.3</v>
      </c>
      <c r="J33">
        <v>304.5</v>
      </c>
      <c r="K33">
        <v>2490422</v>
      </c>
      <c r="L33">
        <v>75833401380000</v>
      </c>
      <c r="M33">
        <v>48933</v>
      </c>
      <c r="N33">
        <v>957544</v>
      </c>
      <c r="O33">
        <v>0.57889999999999997</v>
      </c>
    </row>
    <row r="34" spans="1:15" x14ac:dyDescent="0.2">
      <c r="A34" s="1">
        <v>32</v>
      </c>
      <c r="B34" t="s">
        <v>48</v>
      </c>
      <c r="C34" t="s">
        <v>418</v>
      </c>
      <c r="D34">
        <v>817.1</v>
      </c>
      <c r="E34">
        <v>819</v>
      </c>
      <c r="F34">
        <v>824.4</v>
      </c>
      <c r="G34">
        <v>811.3</v>
      </c>
      <c r="H34">
        <v>819.5</v>
      </c>
      <c r="I34">
        <v>816.85</v>
      </c>
      <c r="J34">
        <v>816.7</v>
      </c>
      <c r="K34">
        <v>3905093</v>
      </c>
      <c r="L34">
        <v>318927952745000</v>
      </c>
      <c r="M34">
        <v>106794</v>
      </c>
      <c r="N34">
        <v>1890500</v>
      </c>
      <c r="O34">
        <v>0.67099999999999993</v>
      </c>
    </row>
    <row r="35" spans="1:15" x14ac:dyDescent="0.2">
      <c r="A35" s="1">
        <v>33</v>
      </c>
      <c r="B35" t="s">
        <v>49</v>
      </c>
      <c r="C35" t="s">
        <v>418</v>
      </c>
      <c r="D35">
        <v>72.900000000000006</v>
      </c>
      <c r="E35">
        <v>73.25</v>
      </c>
      <c r="F35">
        <v>74.75</v>
      </c>
      <c r="G35">
        <v>71.849999999999994</v>
      </c>
      <c r="H35">
        <v>73.25</v>
      </c>
      <c r="I35">
        <v>73.45</v>
      </c>
      <c r="J35">
        <v>73.37</v>
      </c>
      <c r="K35">
        <v>70321148</v>
      </c>
      <c r="L35">
        <v>515964299614999.88</v>
      </c>
      <c r="M35">
        <v>107941</v>
      </c>
      <c r="N35">
        <v>15763131</v>
      </c>
      <c r="O35">
        <v>0.26790000000000003</v>
      </c>
    </row>
    <row r="36" spans="1:15" x14ac:dyDescent="0.2">
      <c r="A36" s="1">
        <v>34</v>
      </c>
      <c r="B36" t="s">
        <v>50</v>
      </c>
      <c r="C36" t="s">
        <v>418</v>
      </c>
      <c r="D36">
        <v>276.25</v>
      </c>
      <c r="E36">
        <v>277.64999999999998</v>
      </c>
      <c r="F36">
        <v>277.64999999999998</v>
      </c>
      <c r="G36">
        <v>271.7</v>
      </c>
      <c r="H36">
        <v>272.89999999999998</v>
      </c>
      <c r="I36">
        <v>272.60000000000002</v>
      </c>
      <c r="J36">
        <v>273.5</v>
      </c>
      <c r="K36">
        <v>634150</v>
      </c>
      <c r="L36">
        <v>17343986345000</v>
      </c>
      <c r="M36">
        <v>10797</v>
      </c>
      <c r="N36">
        <v>239905</v>
      </c>
      <c r="O36">
        <v>0.53010000000000002</v>
      </c>
    </row>
    <row r="37" spans="1:15" x14ac:dyDescent="0.2">
      <c r="A37" s="1">
        <v>35</v>
      </c>
      <c r="B37" t="s">
        <v>51</v>
      </c>
      <c r="C37" t="s">
        <v>418</v>
      </c>
      <c r="D37">
        <v>270.2</v>
      </c>
      <c r="E37">
        <v>270.39999999999998</v>
      </c>
      <c r="F37">
        <v>272.35000000000002</v>
      </c>
      <c r="G37">
        <v>262.2</v>
      </c>
      <c r="H37">
        <v>263.3</v>
      </c>
      <c r="I37">
        <v>263.05</v>
      </c>
      <c r="J37">
        <v>265.02</v>
      </c>
      <c r="K37">
        <v>2292558</v>
      </c>
      <c r="L37">
        <v>60757794990000</v>
      </c>
      <c r="M37">
        <v>34012</v>
      </c>
      <c r="N37">
        <v>932547</v>
      </c>
      <c r="O37">
        <v>0.54549999999999998</v>
      </c>
    </row>
    <row r="38" spans="1:15" x14ac:dyDescent="0.2">
      <c r="A38" s="1">
        <v>36</v>
      </c>
      <c r="B38" t="s">
        <v>52</v>
      </c>
      <c r="C38" t="s">
        <v>418</v>
      </c>
      <c r="D38">
        <v>15743.15</v>
      </c>
      <c r="E38">
        <v>15750</v>
      </c>
      <c r="F38">
        <v>16163.95</v>
      </c>
      <c r="G38">
        <v>15740</v>
      </c>
      <c r="H38">
        <v>16100</v>
      </c>
      <c r="I38">
        <v>16114.4</v>
      </c>
      <c r="J38">
        <v>16000.33</v>
      </c>
      <c r="K38">
        <v>23435</v>
      </c>
      <c r="L38">
        <v>37496774130000</v>
      </c>
      <c r="M38">
        <v>6774</v>
      </c>
      <c r="N38">
        <v>3754</v>
      </c>
      <c r="O38">
        <v>0.48930000000000001</v>
      </c>
    </row>
    <row r="39" spans="1:15" x14ac:dyDescent="0.2">
      <c r="A39" s="1">
        <v>37</v>
      </c>
      <c r="B39" t="s">
        <v>53</v>
      </c>
      <c r="C39" t="s">
        <v>418</v>
      </c>
      <c r="D39">
        <v>3755.3</v>
      </c>
      <c r="E39">
        <v>3767</v>
      </c>
      <c r="F39">
        <v>3792</v>
      </c>
      <c r="G39">
        <v>3732</v>
      </c>
      <c r="H39">
        <v>3777</v>
      </c>
      <c r="I39">
        <v>3777.7</v>
      </c>
      <c r="J39">
        <v>3774.61</v>
      </c>
      <c r="K39">
        <v>215005</v>
      </c>
      <c r="L39">
        <v>81155953960000</v>
      </c>
      <c r="M39">
        <v>18986</v>
      </c>
      <c r="N39">
        <v>132498</v>
      </c>
      <c r="O39">
        <v>0.73829999999999996</v>
      </c>
    </row>
    <row r="40" spans="1:15" x14ac:dyDescent="0.2">
      <c r="A40" s="1">
        <v>38</v>
      </c>
      <c r="B40" t="s">
        <v>54</v>
      </c>
      <c r="C40" t="s">
        <v>418</v>
      </c>
      <c r="D40">
        <v>519</v>
      </c>
      <c r="E40">
        <v>520.5</v>
      </c>
      <c r="F40">
        <v>524.95000000000005</v>
      </c>
      <c r="G40">
        <v>514</v>
      </c>
      <c r="H40">
        <v>517</v>
      </c>
      <c r="I40">
        <v>516.35</v>
      </c>
      <c r="J40">
        <v>518.52</v>
      </c>
      <c r="K40">
        <v>404391</v>
      </c>
      <c r="L40">
        <v>20968624795000</v>
      </c>
      <c r="M40">
        <v>10498</v>
      </c>
      <c r="N40">
        <v>136495</v>
      </c>
      <c r="O40">
        <v>0.45140000000000002</v>
      </c>
    </row>
    <row r="41" spans="1:15" x14ac:dyDescent="0.2">
      <c r="A41" s="1">
        <v>39</v>
      </c>
      <c r="B41" t="s">
        <v>55</v>
      </c>
      <c r="C41" t="s">
        <v>418</v>
      </c>
      <c r="D41">
        <v>289.60000000000002</v>
      </c>
      <c r="E41">
        <v>289.60000000000002</v>
      </c>
      <c r="F41">
        <v>293.8</v>
      </c>
      <c r="G41">
        <v>285.89999999999998</v>
      </c>
      <c r="H41">
        <v>287.8</v>
      </c>
      <c r="I41">
        <v>287.85000000000002</v>
      </c>
      <c r="J41">
        <v>289.74</v>
      </c>
      <c r="K41">
        <v>20057666</v>
      </c>
      <c r="L41">
        <v>581152754270000</v>
      </c>
      <c r="M41">
        <v>94230</v>
      </c>
      <c r="N41">
        <v>4290070</v>
      </c>
      <c r="O41">
        <v>0.25540000000000002</v>
      </c>
    </row>
    <row r="42" spans="1:15" x14ac:dyDescent="0.2">
      <c r="A42" s="1">
        <v>40</v>
      </c>
      <c r="B42" t="s">
        <v>56</v>
      </c>
      <c r="C42" t="s">
        <v>418</v>
      </c>
      <c r="D42">
        <v>324.2</v>
      </c>
      <c r="E42">
        <v>324</v>
      </c>
      <c r="F42">
        <v>325.2</v>
      </c>
      <c r="G42">
        <v>314.7</v>
      </c>
      <c r="H42">
        <v>316.60000000000002</v>
      </c>
      <c r="I42">
        <v>316.55</v>
      </c>
      <c r="J42">
        <v>319.5</v>
      </c>
      <c r="K42">
        <v>1103157</v>
      </c>
      <c r="L42">
        <v>35245478715000</v>
      </c>
      <c r="M42">
        <v>32300</v>
      </c>
      <c r="N42">
        <v>388495</v>
      </c>
      <c r="O42">
        <v>0.53090000000000004</v>
      </c>
    </row>
    <row r="43" spans="1:15" x14ac:dyDescent="0.2">
      <c r="A43" s="1">
        <v>41</v>
      </c>
      <c r="B43" t="s">
        <v>57</v>
      </c>
      <c r="C43" t="s">
        <v>418</v>
      </c>
      <c r="D43">
        <v>717.75</v>
      </c>
      <c r="E43">
        <v>720</v>
      </c>
      <c r="F43">
        <v>720.05</v>
      </c>
      <c r="G43">
        <v>714.1</v>
      </c>
      <c r="H43">
        <v>715</v>
      </c>
      <c r="I43">
        <v>716.55</v>
      </c>
      <c r="J43">
        <v>716.34</v>
      </c>
      <c r="K43">
        <v>669579</v>
      </c>
      <c r="L43">
        <v>47964422480000</v>
      </c>
      <c r="M43">
        <v>18119</v>
      </c>
      <c r="N43">
        <v>217387</v>
      </c>
      <c r="O43">
        <v>0.50759999999999994</v>
      </c>
    </row>
    <row r="44" spans="1:15" x14ac:dyDescent="0.2">
      <c r="A44" s="1">
        <v>42</v>
      </c>
      <c r="B44" t="s">
        <v>58</v>
      </c>
      <c r="C44" t="s">
        <v>418</v>
      </c>
      <c r="D44">
        <v>1165.9000000000001</v>
      </c>
      <c r="E44">
        <v>1169</v>
      </c>
      <c r="F44">
        <v>1171.8</v>
      </c>
      <c r="G44">
        <v>1151</v>
      </c>
      <c r="H44">
        <v>1154.25</v>
      </c>
      <c r="I44">
        <v>1155.2</v>
      </c>
      <c r="J44">
        <v>1161.8900000000001</v>
      </c>
      <c r="K44">
        <v>1087865</v>
      </c>
      <c r="L44">
        <v>126398051325000</v>
      </c>
      <c r="M44">
        <v>56443</v>
      </c>
      <c r="N44">
        <v>445324</v>
      </c>
      <c r="O44">
        <v>0.57340000000000002</v>
      </c>
    </row>
    <row r="45" spans="1:15" x14ac:dyDescent="0.2">
      <c r="A45" s="1">
        <v>43</v>
      </c>
      <c r="B45" t="s">
        <v>59</v>
      </c>
      <c r="C45" t="s">
        <v>418</v>
      </c>
      <c r="D45">
        <v>188.45</v>
      </c>
      <c r="E45">
        <v>188.2</v>
      </c>
      <c r="F45">
        <v>191.3</v>
      </c>
      <c r="G45">
        <v>185.4</v>
      </c>
      <c r="H45">
        <v>188.25</v>
      </c>
      <c r="I45">
        <v>187.75</v>
      </c>
      <c r="J45">
        <v>188.26</v>
      </c>
      <c r="K45">
        <v>1231013</v>
      </c>
      <c r="L45">
        <v>23174737725000</v>
      </c>
      <c r="M45">
        <v>10125</v>
      </c>
      <c r="N45">
        <v>336437</v>
      </c>
      <c r="O45">
        <v>0.39229999999999998</v>
      </c>
    </row>
    <row r="46" spans="1:15" x14ac:dyDescent="0.2">
      <c r="A46" s="1">
        <v>44</v>
      </c>
      <c r="B46" t="s">
        <v>60</v>
      </c>
      <c r="C46" t="s">
        <v>418</v>
      </c>
      <c r="D46">
        <v>240.9</v>
      </c>
      <c r="E46">
        <v>242</v>
      </c>
      <c r="F46">
        <v>247.8</v>
      </c>
      <c r="G46">
        <v>240.55</v>
      </c>
      <c r="H46">
        <v>244.35</v>
      </c>
      <c r="I46">
        <v>244.4</v>
      </c>
      <c r="J46">
        <v>245.08</v>
      </c>
      <c r="K46">
        <v>14076967</v>
      </c>
      <c r="L46">
        <v>344995833320000</v>
      </c>
      <c r="M46">
        <v>84302</v>
      </c>
      <c r="N46">
        <v>5609567</v>
      </c>
      <c r="O46">
        <v>0.48580000000000001</v>
      </c>
    </row>
    <row r="47" spans="1:15" x14ac:dyDescent="0.2">
      <c r="A47" s="1">
        <v>45</v>
      </c>
      <c r="B47" t="s">
        <v>61</v>
      </c>
      <c r="C47" t="s">
        <v>418</v>
      </c>
      <c r="D47">
        <v>3888.2</v>
      </c>
      <c r="E47">
        <v>3860</v>
      </c>
      <c r="F47">
        <v>3874.9</v>
      </c>
      <c r="G47">
        <v>3704.95</v>
      </c>
      <c r="H47">
        <v>3735</v>
      </c>
      <c r="I47">
        <v>3736.5</v>
      </c>
      <c r="J47">
        <v>3784.44</v>
      </c>
      <c r="K47">
        <v>209662</v>
      </c>
      <c r="L47">
        <v>79345268685000</v>
      </c>
      <c r="M47">
        <v>18451</v>
      </c>
      <c r="N47">
        <v>53372</v>
      </c>
      <c r="O47">
        <v>0.39</v>
      </c>
    </row>
    <row r="48" spans="1:15" x14ac:dyDescent="0.2">
      <c r="A48" s="1">
        <v>46</v>
      </c>
      <c r="B48" t="s">
        <v>62</v>
      </c>
      <c r="C48" t="s">
        <v>418</v>
      </c>
      <c r="D48">
        <v>1620</v>
      </c>
      <c r="E48">
        <v>1619.9</v>
      </c>
      <c r="F48">
        <v>1634.95</v>
      </c>
      <c r="G48">
        <v>1607.35</v>
      </c>
      <c r="H48">
        <v>1625.55</v>
      </c>
      <c r="I48">
        <v>1624.5</v>
      </c>
      <c r="J48">
        <v>1624.38</v>
      </c>
      <c r="K48">
        <v>416786</v>
      </c>
      <c r="L48">
        <v>67701716770000.008</v>
      </c>
      <c r="M48">
        <v>17279</v>
      </c>
      <c r="N48">
        <v>252858</v>
      </c>
      <c r="O48">
        <v>0.72180000000000011</v>
      </c>
    </row>
    <row r="49" spans="1:15" x14ac:dyDescent="0.2">
      <c r="A49" s="1">
        <v>47</v>
      </c>
      <c r="B49" t="s">
        <v>63</v>
      </c>
      <c r="C49" t="s">
        <v>418</v>
      </c>
      <c r="D49">
        <v>790.05</v>
      </c>
      <c r="E49">
        <v>793.45</v>
      </c>
      <c r="F49">
        <v>799.5</v>
      </c>
      <c r="G49">
        <v>782.5</v>
      </c>
      <c r="H49">
        <v>783.9</v>
      </c>
      <c r="I49">
        <v>785.6</v>
      </c>
      <c r="J49">
        <v>791.27</v>
      </c>
      <c r="K49">
        <v>1580334</v>
      </c>
      <c r="L49">
        <v>125047842030000</v>
      </c>
      <c r="M49">
        <v>56749</v>
      </c>
      <c r="N49">
        <v>616112</v>
      </c>
      <c r="O49">
        <v>0.49280000000000002</v>
      </c>
    </row>
    <row r="50" spans="1:15" x14ac:dyDescent="0.2">
      <c r="A50" s="1">
        <v>48</v>
      </c>
      <c r="B50" t="s">
        <v>64</v>
      </c>
      <c r="C50" t="s">
        <v>418</v>
      </c>
      <c r="D50">
        <v>987</v>
      </c>
      <c r="E50">
        <v>987</v>
      </c>
      <c r="F50">
        <v>992.9</v>
      </c>
      <c r="G50">
        <v>970</v>
      </c>
      <c r="H50">
        <v>973.4</v>
      </c>
      <c r="I50">
        <v>975.8</v>
      </c>
      <c r="J50">
        <v>981.89</v>
      </c>
      <c r="K50">
        <v>295589</v>
      </c>
      <c r="L50">
        <v>29023649005000</v>
      </c>
      <c r="M50">
        <v>19356</v>
      </c>
      <c r="N50">
        <v>94185</v>
      </c>
      <c r="O50">
        <v>0.56530000000000002</v>
      </c>
    </row>
    <row r="51" spans="1:15" x14ac:dyDescent="0.2">
      <c r="A51" s="1">
        <v>49</v>
      </c>
      <c r="B51" t="s">
        <v>65</v>
      </c>
      <c r="C51" t="s">
        <v>418</v>
      </c>
      <c r="D51">
        <v>366.85</v>
      </c>
      <c r="E51">
        <v>368.7</v>
      </c>
      <c r="F51">
        <v>369.9</v>
      </c>
      <c r="G51">
        <v>352.3</v>
      </c>
      <c r="H51">
        <v>352.6</v>
      </c>
      <c r="I51">
        <v>353.5</v>
      </c>
      <c r="J51">
        <v>357.83</v>
      </c>
      <c r="K51">
        <v>2416842</v>
      </c>
      <c r="L51">
        <v>86482962625000</v>
      </c>
      <c r="M51">
        <v>80119</v>
      </c>
      <c r="N51">
        <v>903978</v>
      </c>
      <c r="O51">
        <v>0.63439999999999996</v>
      </c>
    </row>
    <row r="52" spans="1:15" x14ac:dyDescent="0.2">
      <c r="A52" s="1">
        <v>50</v>
      </c>
      <c r="B52" t="s">
        <v>66</v>
      </c>
      <c r="C52" t="s">
        <v>418</v>
      </c>
      <c r="D52">
        <v>1249.9000000000001</v>
      </c>
      <c r="E52">
        <v>1256.25</v>
      </c>
      <c r="F52">
        <v>1297.4000000000001</v>
      </c>
      <c r="G52">
        <v>1253.2</v>
      </c>
      <c r="H52">
        <v>1297</v>
      </c>
      <c r="I52">
        <v>1292.7</v>
      </c>
      <c r="J52">
        <v>1282.8900000000001</v>
      </c>
      <c r="K52">
        <v>1089188</v>
      </c>
      <c r="L52">
        <v>139730368455000</v>
      </c>
      <c r="M52">
        <v>46491</v>
      </c>
      <c r="N52">
        <v>244887</v>
      </c>
      <c r="O52">
        <v>0.2918</v>
      </c>
    </row>
    <row r="53" spans="1:15" x14ac:dyDescent="0.2">
      <c r="A53" s="1">
        <v>51</v>
      </c>
      <c r="B53" t="s">
        <v>67</v>
      </c>
      <c r="C53" t="s">
        <v>418</v>
      </c>
      <c r="D53">
        <v>549.04999999999995</v>
      </c>
      <c r="E53">
        <v>552.5</v>
      </c>
      <c r="F53">
        <v>554.25</v>
      </c>
      <c r="G53">
        <v>546.25</v>
      </c>
      <c r="H53">
        <v>550.9</v>
      </c>
      <c r="I53">
        <v>551.04999999999995</v>
      </c>
      <c r="J53">
        <v>551.05999999999995</v>
      </c>
      <c r="K53">
        <v>2012341</v>
      </c>
      <c r="L53">
        <v>110891676370000</v>
      </c>
      <c r="M53">
        <v>50463</v>
      </c>
      <c r="N53">
        <v>614984</v>
      </c>
      <c r="O53">
        <v>0.45079999999999998</v>
      </c>
    </row>
    <row r="54" spans="1:15" x14ac:dyDescent="0.2">
      <c r="A54" s="1">
        <v>52</v>
      </c>
      <c r="B54" t="s">
        <v>68</v>
      </c>
      <c r="C54" t="s">
        <v>418</v>
      </c>
      <c r="D54">
        <v>1582.3</v>
      </c>
      <c r="E54">
        <v>1579</v>
      </c>
      <c r="F54">
        <v>1585.45</v>
      </c>
      <c r="G54">
        <v>1526.5</v>
      </c>
      <c r="H54">
        <v>1535.4</v>
      </c>
      <c r="I54">
        <v>1532.55</v>
      </c>
      <c r="J54">
        <v>1547.42</v>
      </c>
      <c r="K54">
        <v>89219</v>
      </c>
      <c r="L54">
        <v>13805948060000</v>
      </c>
      <c r="M54">
        <v>7636</v>
      </c>
      <c r="N54">
        <v>22159</v>
      </c>
      <c r="O54">
        <v>0.40939999999999999</v>
      </c>
    </row>
    <row r="55" spans="1:15" x14ac:dyDescent="0.2">
      <c r="A55" s="1">
        <v>53</v>
      </c>
      <c r="B55" t="s">
        <v>69</v>
      </c>
      <c r="C55" t="s">
        <v>418</v>
      </c>
      <c r="D55">
        <v>2258.5</v>
      </c>
      <c r="E55">
        <v>2262.9499999999998</v>
      </c>
      <c r="F55">
        <v>2268</v>
      </c>
      <c r="G55">
        <v>2220.1999999999998</v>
      </c>
      <c r="H55">
        <v>2247</v>
      </c>
      <c r="I55">
        <v>2250.65</v>
      </c>
      <c r="J55">
        <v>2238.8200000000002</v>
      </c>
      <c r="K55">
        <v>389540</v>
      </c>
      <c r="L55">
        <v>87210853230000</v>
      </c>
      <c r="M55">
        <v>22438</v>
      </c>
      <c r="N55">
        <v>133155</v>
      </c>
      <c r="O55">
        <v>0.46539999999999998</v>
      </c>
    </row>
    <row r="56" spans="1:15" x14ac:dyDescent="0.2">
      <c r="A56" s="1">
        <v>54</v>
      </c>
      <c r="B56" t="s">
        <v>70</v>
      </c>
      <c r="C56" t="s">
        <v>418</v>
      </c>
      <c r="D56">
        <v>222.5</v>
      </c>
      <c r="E56">
        <v>223.35</v>
      </c>
      <c r="F56">
        <v>224.65</v>
      </c>
      <c r="G56">
        <v>220.05</v>
      </c>
      <c r="H56">
        <v>221.7</v>
      </c>
      <c r="I56">
        <v>221.4</v>
      </c>
      <c r="J56">
        <v>221.68</v>
      </c>
      <c r="K56">
        <v>1777055</v>
      </c>
      <c r="L56">
        <v>39393137820000</v>
      </c>
      <c r="M56">
        <v>14590</v>
      </c>
      <c r="N56">
        <v>528067</v>
      </c>
      <c r="O56">
        <v>0.41020000000000012</v>
      </c>
    </row>
    <row r="57" spans="1:15" x14ac:dyDescent="0.2">
      <c r="A57" s="1">
        <v>55</v>
      </c>
      <c r="B57" t="s">
        <v>71</v>
      </c>
      <c r="C57" t="s">
        <v>418</v>
      </c>
      <c r="D57">
        <v>3621.05</v>
      </c>
      <c r="E57">
        <v>3639.2</v>
      </c>
      <c r="F57">
        <v>3639.2</v>
      </c>
      <c r="G57">
        <v>3540</v>
      </c>
      <c r="H57">
        <v>3546.5</v>
      </c>
      <c r="I57">
        <v>3547.5</v>
      </c>
      <c r="J57">
        <v>3562.08</v>
      </c>
      <c r="K57">
        <v>375361</v>
      </c>
      <c r="L57">
        <v>133706507460000</v>
      </c>
      <c r="M57">
        <v>40557</v>
      </c>
      <c r="N57">
        <v>124956</v>
      </c>
      <c r="O57">
        <v>0.5504</v>
      </c>
    </row>
    <row r="58" spans="1:15" x14ac:dyDescent="0.2">
      <c r="A58" s="1">
        <v>56</v>
      </c>
      <c r="B58" t="s">
        <v>72</v>
      </c>
      <c r="C58" t="s">
        <v>418</v>
      </c>
      <c r="D58">
        <v>4409.1499999999996</v>
      </c>
      <c r="E58">
        <v>4431.45</v>
      </c>
      <c r="F58">
        <v>4450</v>
      </c>
      <c r="G58">
        <v>4380</v>
      </c>
      <c r="H58">
        <v>4384</v>
      </c>
      <c r="I58">
        <v>4389.1499999999996</v>
      </c>
      <c r="J58">
        <v>4405.3999999999996</v>
      </c>
      <c r="K58">
        <v>109771</v>
      </c>
      <c r="L58">
        <v>48358527120000</v>
      </c>
      <c r="M58">
        <v>12293</v>
      </c>
      <c r="N58">
        <v>28896</v>
      </c>
      <c r="O58">
        <v>0.34039999999999998</v>
      </c>
    </row>
    <row r="59" spans="1:15" x14ac:dyDescent="0.2">
      <c r="A59" s="1">
        <v>57</v>
      </c>
      <c r="B59" t="s">
        <v>73</v>
      </c>
      <c r="C59" t="s">
        <v>418</v>
      </c>
      <c r="D59">
        <v>383.5</v>
      </c>
      <c r="E59">
        <v>385.85</v>
      </c>
      <c r="F59">
        <v>385.9</v>
      </c>
      <c r="G59">
        <v>380.4</v>
      </c>
      <c r="H59">
        <v>384.45</v>
      </c>
      <c r="I59">
        <v>384.6</v>
      </c>
      <c r="J59">
        <v>383.31</v>
      </c>
      <c r="K59">
        <v>3984403</v>
      </c>
      <c r="L59">
        <v>152727272275000</v>
      </c>
      <c r="M59">
        <v>35232</v>
      </c>
      <c r="N59">
        <v>1004991</v>
      </c>
      <c r="O59">
        <v>0.35980000000000001</v>
      </c>
    </row>
    <row r="60" spans="1:15" x14ac:dyDescent="0.2">
      <c r="A60" s="1">
        <v>58</v>
      </c>
      <c r="B60" t="s">
        <v>74</v>
      </c>
      <c r="C60" t="s">
        <v>418</v>
      </c>
      <c r="D60">
        <v>2596.5500000000002</v>
      </c>
      <c r="E60">
        <v>2608.5</v>
      </c>
      <c r="F60">
        <v>2620.9499999999998</v>
      </c>
      <c r="G60">
        <v>2539.5</v>
      </c>
      <c r="H60">
        <v>2550</v>
      </c>
      <c r="I60">
        <v>2561.3000000000002</v>
      </c>
      <c r="J60">
        <v>2578.89</v>
      </c>
      <c r="K60">
        <v>161986</v>
      </c>
      <c r="L60">
        <v>41774420495000</v>
      </c>
      <c r="M60">
        <v>14023</v>
      </c>
      <c r="N60">
        <v>49374</v>
      </c>
      <c r="O60">
        <v>0.4446</v>
      </c>
    </row>
    <row r="61" spans="1:15" x14ac:dyDescent="0.2">
      <c r="A61" s="1">
        <v>59</v>
      </c>
      <c r="B61" t="s">
        <v>75</v>
      </c>
      <c r="C61" t="s">
        <v>418</v>
      </c>
      <c r="D61">
        <v>4491.2</v>
      </c>
      <c r="E61">
        <v>4485</v>
      </c>
      <c r="F61">
        <v>4502.75</v>
      </c>
      <c r="G61">
        <v>4430</v>
      </c>
      <c r="H61">
        <v>4444.8500000000004</v>
      </c>
      <c r="I61">
        <v>4459.95</v>
      </c>
      <c r="J61">
        <v>4475.6899999999996</v>
      </c>
      <c r="K61">
        <v>353586</v>
      </c>
      <c r="L61">
        <v>158254266340000</v>
      </c>
      <c r="M61">
        <v>42261</v>
      </c>
      <c r="N61">
        <v>148308</v>
      </c>
      <c r="O61">
        <v>0.59379999999999999</v>
      </c>
    </row>
    <row r="62" spans="1:15" x14ac:dyDescent="0.2">
      <c r="A62" s="1">
        <v>60</v>
      </c>
      <c r="B62" t="s">
        <v>76</v>
      </c>
      <c r="C62" t="s">
        <v>418</v>
      </c>
      <c r="D62">
        <v>3710.65</v>
      </c>
      <c r="E62">
        <v>3721</v>
      </c>
      <c r="F62">
        <v>3773.1</v>
      </c>
      <c r="G62">
        <v>3697.15</v>
      </c>
      <c r="H62">
        <v>3745</v>
      </c>
      <c r="I62">
        <v>3745.75</v>
      </c>
      <c r="J62">
        <v>3737.23</v>
      </c>
      <c r="K62">
        <v>478514</v>
      </c>
      <c r="L62">
        <v>178831708865000</v>
      </c>
      <c r="M62">
        <v>38492</v>
      </c>
      <c r="N62">
        <v>126755</v>
      </c>
      <c r="O62">
        <v>0.35539999999999999</v>
      </c>
    </row>
    <row r="63" spans="1:15" x14ac:dyDescent="0.2">
      <c r="A63" s="1">
        <v>61</v>
      </c>
      <c r="B63" t="s">
        <v>77</v>
      </c>
      <c r="C63" t="s">
        <v>418</v>
      </c>
      <c r="D63">
        <v>2019.2</v>
      </c>
      <c r="E63">
        <v>2025</v>
      </c>
      <c r="F63">
        <v>2035</v>
      </c>
      <c r="G63">
        <v>1988.25</v>
      </c>
      <c r="H63">
        <v>1996.8</v>
      </c>
      <c r="I63">
        <v>1996.2</v>
      </c>
      <c r="J63">
        <v>2005.24</v>
      </c>
      <c r="K63">
        <v>148600</v>
      </c>
      <c r="L63">
        <v>29797933435000</v>
      </c>
      <c r="M63">
        <v>12876</v>
      </c>
      <c r="N63">
        <v>34207</v>
      </c>
      <c r="O63">
        <v>0.35560000000000003</v>
      </c>
    </row>
    <row r="64" spans="1:15" x14ac:dyDescent="0.2">
      <c r="A64" s="1">
        <v>62</v>
      </c>
      <c r="B64" t="s">
        <v>78</v>
      </c>
      <c r="C64" t="s">
        <v>418</v>
      </c>
      <c r="D64">
        <v>166.45</v>
      </c>
      <c r="E64">
        <v>167</v>
      </c>
      <c r="F64">
        <v>167.5</v>
      </c>
      <c r="G64">
        <v>163.9</v>
      </c>
      <c r="H64">
        <v>165.25</v>
      </c>
      <c r="I64">
        <v>165.1</v>
      </c>
      <c r="J64">
        <v>165.44</v>
      </c>
      <c r="K64">
        <v>1730490</v>
      </c>
      <c r="L64">
        <v>28629233980000</v>
      </c>
      <c r="M64">
        <v>17682</v>
      </c>
      <c r="N64">
        <v>605444</v>
      </c>
      <c r="O64">
        <v>0.48899999999999999</v>
      </c>
    </row>
    <row r="65" spans="1:15" x14ac:dyDescent="0.2">
      <c r="A65" s="1">
        <v>63</v>
      </c>
      <c r="B65" t="s">
        <v>79</v>
      </c>
      <c r="C65" t="s">
        <v>418</v>
      </c>
      <c r="D65">
        <v>134.6</v>
      </c>
      <c r="E65">
        <v>135</v>
      </c>
      <c r="F65">
        <v>135</v>
      </c>
      <c r="G65">
        <v>130.80000000000001</v>
      </c>
      <c r="H65">
        <v>131.4</v>
      </c>
      <c r="I65">
        <v>131.15</v>
      </c>
      <c r="J65">
        <v>132.19</v>
      </c>
      <c r="K65">
        <v>11830604</v>
      </c>
      <c r="L65">
        <v>156383715860000</v>
      </c>
      <c r="M65">
        <v>56121</v>
      </c>
      <c r="N65">
        <v>4357338</v>
      </c>
      <c r="O65">
        <v>0.45379999999999998</v>
      </c>
    </row>
    <row r="66" spans="1:15" x14ac:dyDescent="0.2">
      <c r="A66" s="1">
        <v>64</v>
      </c>
      <c r="B66" t="s">
        <v>405</v>
      </c>
      <c r="C66" t="s">
        <v>418</v>
      </c>
      <c r="D66">
        <v>103.05</v>
      </c>
      <c r="E66">
        <v>103.1</v>
      </c>
      <c r="F66">
        <v>103.6</v>
      </c>
      <c r="G66">
        <v>100.5</v>
      </c>
      <c r="H66">
        <v>100.9</v>
      </c>
      <c r="I66">
        <v>100.7</v>
      </c>
      <c r="J66">
        <v>101.62</v>
      </c>
      <c r="K66">
        <v>2303462</v>
      </c>
      <c r="L66">
        <v>23407364240000</v>
      </c>
      <c r="M66">
        <v>11921</v>
      </c>
      <c r="N66">
        <v>873394</v>
      </c>
      <c r="O66">
        <v>0.51149999999999995</v>
      </c>
    </row>
    <row r="67" spans="1:15" x14ac:dyDescent="0.2">
      <c r="A67" s="1">
        <v>65</v>
      </c>
      <c r="B67" t="s">
        <v>80</v>
      </c>
      <c r="C67" t="s">
        <v>418</v>
      </c>
      <c r="D67">
        <v>88.05</v>
      </c>
      <c r="E67">
        <v>88.4</v>
      </c>
      <c r="F67">
        <v>90.25</v>
      </c>
      <c r="G67">
        <v>87.85</v>
      </c>
      <c r="H67">
        <v>90.05</v>
      </c>
      <c r="I67">
        <v>90.05</v>
      </c>
      <c r="J67">
        <v>89.45</v>
      </c>
      <c r="K67">
        <v>20036187</v>
      </c>
      <c r="L67">
        <v>179223532880000</v>
      </c>
      <c r="M67">
        <v>47171</v>
      </c>
      <c r="N67">
        <v>8792303</v>
      </c>
      <c r="O67">
        <v>0.63980000000000004</v>
      </c>
    </row>
    <row r="68" spans="1:15" x14ac:dyDescent="0.2">
      <c r="A68" s="1">
        <v>66</v>
      </c>
      <c r="B68" t="s">
        <v>81</v>
      </c>
      <c r="C68" t="s">
        <v>418</v>
      </c>
      <c r="D68">
        <v>399.65</v>
      </c>
      <c r="E68">
        <v>399</v>
      </c>
      <c r="F68">
        <v>402.5</v>
      </c>
      <c r="G68">
        <v>396.6</v>
      </c>
      <c r="H68">
        <v>398.85</v>
      </c>
      <c r="I68">
        <v>399.7</v>
      </c>
      <c r="J68">
        <v>399.95</v>
      </c>
      <c r="K68">
        <v>903931</v>
      </c>
      <c r="L68">
        <v>36152557975000</v>
      </c>
      <c r="M68">
        <v>18167</v>
      </c>
      <c r="N68">
        <v>174785</v>
      </c>
      <c r="O68">
        <v>0.22270000000000001</v>
      </c>
    </row>
    <row r="69" spans="1:15" x14ac:dyDescent="0.2">
      <c r="A69" s="1">
        <v>67</v>
      </c>
      <c r="B69" t="s">
        <v>82</v>
      </c>
      <c r="C69" t="s">
        <v>418</v>
      </c>
      <c r="D69">
        <v>37.6</v>
      </c>
      <c r="E69">
        <v>37.85</v>
      </c>
      <c r="F69">
        <v>37.9</v>
      </c>
      <c r="G69">
        <v>36.700000000000003</v>
      </c>
      <c r="H69">
        <v>36.9</v>
      </c>
      <c r="I69">
        <v>36.9</v>
      </c>
      <c r="J69">
        <v>37.229999999999997</v>
      </c>
      <c r="K69">
        <v>7122916</v>
      </c>
      <c r="L69">
        <v>26521628030000</v>
      </c>
      <c r="M69">
        <v>38328</v>
      </c>
      <c r="N69">
        <v>1871298</v>
      </c>
      <c r="O69">
        <v>0.3306</v>
      </c>
    </row>
    <row r="70" spans="1:15" x14ac:dyDescent="0.2">
      <c r="A70" s="1">
        <v>68</v>
      </c>
      <c r="B70" t="s">
        <v>83</v>
      </c>
      <c r="C70" t="s">
        <v>418</v>
      </c>
      <c r="D70">
        <v>835.6</v>
      </c>
      <c r="E70">
        <v>839.8</v>
      </c>
      <c r="F70">
        <v>840.95</v>
      </c>
      <c r="G70">
        <v>827.1</v>
      </c>
      <c r="H70">
        <v>829.9</v>
      </c>
      <c r="I70">
        <v>829.85</v>
      </c>
      <c r="J70">
        <v>833.1</v>
      </c>
      <c r="K70">
        <v>543838</v>
      </c>
      <c r="L70">
        <v>45306885200000</v>
      </c>
      <c r="M70">
        <v>25037</v>
      </c>
      <c r="N70">
        <v>238173</v>
      </c>
      <c r="O70">
        <v>0.55940000000000001</v>
      </c>
    </row>
    <row r="71" spans="1:15" x14ac:dyDescent="0.2">
      <c r="A71" s="1">
        <v>69</v>
      </c>
      <c r="B71" t="s">
        <v>84</v>
      </c>
      <c r="C71" t="s">
        <v>418</v>
      </c>
      <c r="D71">
        <v>1241.4000000000001</v>
      </c>
      <c r="E71">
        <v>1245</v>
      </c>
      <c r="F71">
        <v>1249</v>
      </c>
      <c r="G71">
        <v>1229.4000000000001</v>
      </c>
      <c r="H71">
        <v>1240</v>
      </c>
      <c r="I71">
        <v>1246.0999999999999</v>
      </c>
      <c r="J71">
        <v>1241.19</v>
      </c>
      <c r="K71">
        <v>361066</v>
      </c>
      <c r="L71">
        <v>44815045340000</v>
      </c>
      <c r="M71">
        <v>18682</v>
      </c>
      <c r="N71">
        <v>98626</v>
      </c>
      <c r="O71">
        <v>0.39779999999999999</v>
      </c>
    </row>
    <row r="72" spans="1:15" x14ac:dyDescent="0.2">
      <c r="A72" s="1">
        <v>70</v>
      </c>
      <c r="B72" t="s">
        <v>85</v>
      </c>
      <c r="C72" t="s">
        <v>418</v>
      </c>
      <c r="D72">
        <v>369.15</v>
      </c>
      <c r="E72">
        <v>372.4</v>
      </c>
      <c r="F72">
        <v>372.5</v>
      </c>
      <c r="G72">
        <v>362.6</v>
      </c>
      <c r="H72">
        <v>367.1</v>
      </c>
      <c r="I72">
        <v>367.6</v>
      </c>
      <c r="J72">
        <v>366.94</v>
      </c>
      <c r="K72">
        <v>2015669</v>
      </c>
      <c r="L72">
        <v>73962163915000</v>
      </c>
      <c r="M72">
        <v>23244</v>
      </c>
      <c r="N72">
        <v>503909</v>
      </c>
      <c r="O72">
        <v>0.3417</v>
      </c>
    </row>
    <row r="73" spans="1:15" x14ac:dyDescent="0.2">
      <c r="A73" s="1">
        <v>71</v>
      </c>
      <c r="B73" t="s">
        <v>86</v>
      </c>
      <c r="C73" t="s">
        <v>418</v>
      </c>
      <c r="D73">
        <v>1724.45</v>
      </c>
      <c r="E73">
        <v>1729.9</v>
      </c>
      <c r="F73">
        <v>1738</v>
      </c>
      <c r="G73">
        <v>1671.9</v>
      </c>
      <c r="H73">
        <v>1686</v>
      </c>
      <c r="I73">
        <v>1684.2</v>
      </c>
      <c r="J73">
        <v>1693.98</v>
      </c>
      <c r="K73">
        <v>442004</v>
      </c>
      <c r="L73">
        <v>74874806985000</v>
      </c>
      <c r="M73">
        <v>24257</v>
      </c>
      <c r="N73">
        <v>118207</v>
      </c>
      <c r="O73">
        <v>0.45390000000000003</v>
      </c>
    </row>
    <row r="74" spans="1:15" x14ac:dyDescent="0.2">
      <c r="A74" s="1">
        <v>72</v>
      </c>
      <c r="B74" t="s">
        <v>87</v>
      </c>
      <c r="C74" t="s">
        <v>418</v>
      </c>
      <c r="D74">
        <v>718.95</v>
      </c>
      <c r="E74">
        <v>719.5</v>
      </c>
      <c r="F74">
        <v>722.55</v>
      </c>
      <c r="G74">
        <v>698.85</v>
      </c>
      <c r="H74">
        <v>699.05</v>
      </c>
      <c r="I74">
        <v>700.85</v>
      </c>
      <c r="J74">
        <v>706.94</v>
      </c>
      <c r="K74">
        <v>682567</v>
      </c>
      <c r="L74">
        <v>48253413080000</v>
      </c>
      <c r="M74">
        <v>17315</v>
      </c>
      <c r="N74">
        <v>187391</v>
      </c>
      <c r="O74">
        <v>0.42020000000000002</v>
      </c>
    </row>
    <row r="75" spans="1:15" x14ac:dyDescent="0.2">
      <c r="A75" s="1">
        <v>73</v>
      </c>
      <c r="B75" t="s">
        <v>88</v>
      </c>
      <c r="C75" t="s">
        <v>418</v>
      </c>
      <c r="D75">
        <v>518.25</v>
      </c>
      <c r="E75">
        <v>518</v>
      </c>
      <c r="F75">
        <v>525</v>
      </c>
      <c r="G75">
        <v>511.3</v>
      </c>
      <c r="H75">
        <v>514.4</v>
      </c>
      <c r="I75">
        <v>514.65</v>
      </c>
      <c r="J75">
        <v>517.99</v>
      </c>
      <c r="K75">
        <v>569073</v>
      </c>
      <c r="L75">
        <v>29477174115000</v>
      </c>
      <c r="M75">
        <v>14789</v>
      </c>
      <c r="N75">
        <v>160549</v>
      </c>
      <c r="O75">
        <v>0.37280000000000002</v>
      </c>
    </row>
    <row r="76" spans="1:15" x14ac:dyDescent="0.2">
      <c r="A76" s="1">
        <v>74</v>
      </c>
      <c r="B76" t="s">
        <v>89</v>
      </c>
      <c r="C76" t="s">
        <v>418</v>
      </c>
      <c r="D76">
        <v>220.65</v>
      </c>
      <c r="E76">
        <v>221</v>
      </c>
      <c r="F76">
        <v>225.5</v>
      </c>
      <c r="G76">
        <v>219.25</v>
      </c>
      <c r="H76">
        <v>219.7</v>
      </c>
      <c r="I76">
        <v>219.85</v>
      </c>
      <c r="J76">
        <v>221.13</v>
      </c>
      <c r="K76">
        <v>1894043</v>
      </c>
      <c r="L76">
        <v>41883175645000</v>
      </c>
      <c r="M76">
        <v>23295</v>
      </c>
      <c r="N76">
        <v>653463</v>
      </c>
      <c r="O76">
        <v>0.60229999999999995</v>
      </c>
    </row>
    <row r="77" spans="1:15" x14ac:dyDescent="0.2">
      <c r="A77" s="1">
        <v>75</v>
      </c>
      <c r="B77" t="s">
        <v>90</v>
      </c>
      <c r="C77" t="s">
        <v>418</v>
      </c>
      <c r="D77">
        <v>1186.5</v>
      </c>
      <c r="E77">
        <v>1180</v>
      </c>
      <c r="F77">
        <v>1191.2</v>
      </c>
      <c r="G77">
        <v>1172</v>
      </c>
      <c r="H77">
        <v>1186</v>
      </c>
      <c r="I77">
        <v>1187.3499999999999</v>
      </c>
      <c r="J77">
        <v>1179.74</v>
      </c>
      <c r="K77">
        <v>564137</v>
      </c>
      <c r="L77">
        <v>66553704165000</v>
      </c>
      <c r="M77">
        <v>18082</v>
      </c>
      <c r="N77">
        <v>234236</v>
      </c>
      <c r="O77">
        <v>0.62130000000000007</v>
      </c>
    </row>
    <row r="78" spans="1:15" x14ac:dyDescent="0.2">
      <c r="A78" s="1">
        <v>76</v>
      </c>
      <c r="B78" t="s">
        <v>91</v>
      </c>
      <c r="C78" t="s">
        <v>418</v>
      </c>
      <c r="D78">
        <v>1032.05</v>
      </c>
      <c r="E78">
        <v>1031.95</v>
      </c>
      <c r="F78">
        <v>1039.75</v>
      </c>
      <c r="G78">
        <v>1025.5</v>
      </c>
      <c r="H78">
        <v>1030.0999999999999</v>
      </c>
      <c r="I78">
        <v>1030</v>
      </c>
      <c r="J78">
        <v>1032.75</v>
      </c>
      <c r="K78">
        <v>2423629</v>
      </c>
      <c r="L78">
        <v>250299503510000</v>
      </c>
      <c r="M78">
        <v>76648</v>
      </c>
      <c r="N78">
        <v>1189419</v>
      </c>
      <c r="O78">
        <v>0.68640000000000001</v>
      </c>
    </row>
    <row r="79" spans="1:15" x14ac:dyDescent="0.2">
      <c r="A79" s="1">
        <v>77</v>
      </c>
      <c r="B79" t="s">
        <v>92</v>
      </c>
      <c r="C79" t="s">
        <v>418</v>
      </c>
      <c r="D79">
        <v>1454.4</v>
      </c>
      <c r="E79">
        <v>1450</v>
      </c>
      <c r="F79">
        <v>1467</v>
      </c>
      <c r="G79">
        <v>1447.4</v>
      </c>
      <c r="H79">
        <v>1459.95</v>
      </c>
      <c r="I79">
        <v>1458.7</v>
      </c>
      <c r="J79">
        <v>1459.47</v>
      </c>
      <c r="K79">
        <v>5237139</v>
      </c>
      <c r="L79">
        <v>764345252810000</v>
      </c>
      <c r="M79">
        <v>142985</v>
      </c>
      <c r="N79">
        <v>2662331</v>
      </c>
      <c r="O79">
        <v>0.65029999999999999</v>
      </c>
    </row>
    <row r="80" spans="1:15" x14ac:dyDescent="0.2">
      <c r="A80" s="1">
        <v>78</v>
      </c>
      <c r="B80" t="s">
        <v>93</v>
      </c>
      <c r="C80" t="s">
        <v>418</v>
      </c>
      <c r="D80">
        <v>533</v>
      </c>
      <c r="E80">
        <v>532.70000000000005</v>
      </c>
      <c r="F80">
        <v>536.5</v>
      </c>
      <c r="G80">
        <v>528.29999999999995</v>
      </c>
      <c r="H80">
        <v>530.25</v>
      </c>
      <c r="I80">
        <v>530.1</v>
      </c>
      <c r="J80">
        <v>530.91</v>
      </c>
      <c r="K80">
        <v>1207153</v>
      </c>
      <c r="L80">
        <v>64088680150000</v>
      </c>
      <c r="M80">
        <v>27648</v>
      </c>
      <c r="N80">
        <v>417714</v>
      </c>
      <c r="O80">
        <v>0.54659999999999997</v>
      </c>
    </row>
    <row r="81" spans="1:15" x14ac:dyDescent="0.2">
      <c r="A81" s="1">
        <v>79</v>
      </c>
      <c r="B81" t="s">
        <v>94</v>
      </c>
      <c r="C81" t="s">
        <v>418</v>
      </c>
      <c r="D81">
        <v>2383.3000000000002</v>
      </c>
      <c r="E81">
        <v>2383.6999999999998</v>
      </c>
      <c r="F81">
        <v>2420.25</v>
      </c>
      <c r="G81">
        <v>2379.3000000000002</v>
      </c>
      <c r="H81">
        <v>2400</v>
      </c>
      <c r="I81">
        <v>2400.4499999999998</v>
      </c>
      <c r="J81">
        <v>2402.1</v>
      </c>
      <c r="K81">
        <v>3234497</v>
      </c>
      <c r="L81">
        <v>776957558290000</v>
      </c>
      <c r="M81">
        <v>140217</v>
      </c>
      <c r="N81">
        <v>1769214</v>
      </c>
      <c r="O81">
        <v>0.76510000000000011</v>
      </c>
    </row>
    <row r="82" spans="1:15" x14ac:dyDescent="0.2">
      <c r="A82" s="1">
        <v>80</v>
      </c>
      <c r="B82" t="s">
        <v>95</v>
      </c>
      <c r="C82" t="s">
        <v>418</v>
      </c>
      <c r="D82">
        <v>2610.75</v>
      </c>
      <c r="E82">
        <v>2623.85</v>
      </c>
      <c r="F82">
        <v>2674.35</v>
      </c>
      <c r="G82">
        <v>2619</v>
      </c>
      <c r="H82">
        <v>2651.25</v>
      </c>
      <c r="I82">
        <v>2649.85</v>
      </c>
      <c r="J82">
        <v>2646.85</v>
      </c>
      <c r="K82">
        <v>717856</v>
      </c>
      <c r="L82">
        <v>190005523795000</v>
      </c>
      <c r="M82">
        <v>45141</v>
      </c>
      <c r="N82">
        <v>182631</v>
      </c>
      <c r="O82">
        <v>0.34449999999999997</v>
      </c>
    </row>
    <row r="83" spans="1:15" x14ac:dyDescent="0.2">
      <c r="A83" s="1">
        <v>81</v>
      </c>
      <c r="B83" t="s">
        <v>96</v>
      </c>
      <c r="C83" t="s">
        <v>418</v>
      </c>
      <c r="D83">
        <v>412.4</v>
      </c>
      <c r="E83">
        <v>412.5</v>
      </c>
      <c r="F83">
        <v>412.5</v>
      </c>
      <c r="G83">
        <v>399.75</v>
      </c>
      <c r="H83">
        <v>404.5</v>
      </c>
      <c r="I83">
        <v>404.95</v>
      </c>
      <c r="J83">
        <v>404.53</v>
      </c>
      <c r="K83">
        <v>6569623</v>
      </c>
      <c r="L83">
        <v>265762032750000</v>
      </c>
      <c r="M83">
        <v>74915</v>
      </c>
      <c r="N83">
        <v>2264332</v>
      </c>
      <c r="O83">
        <v>0.48649999999999999</v>
      </c>
    </row>
    <row r="84" spans="1:15" x14ac:dyDescent="0.2">
      <c r="A84" s="1">
        <v>82</v>
      </c>
      <c r="B84" t="s">
        <v>97</v>
      </c>
      <c r="C84" t="s">
        <v>418</v>
      </c>
      <c r="D84">
        <v>2520.4499999999998</v>
      </c>
      <c r="E84">
        <v>2520</v>
      </c>
      <c r="F84">
        <v>2529</v>
      </c>
      <c r="G84">
        <v>2481.6</v>
      </c>
      <c r="H84">
        <v>2522</v>
      </c>
      <c r="I84">
        <v>2524.65</v>
      </c>
      <c r="J84">
        <v>2510.7399999999998</v>
      </c>
      <c r="K84">
        <v>557520</v>
      </c>
      <c r="L84">
        <v>139978739365000</v>
      </c>
      <c r="M84">
        <v>34998</v>
      </c>
      <c r="N84">
        <v>125565</v>
      </c>
      <c r="O84">
        <v>0.35370000000000001</v>
      </c>
    </row>
    <row r="85" spans="1:15" x14ac:dyDescent="0.2">
      <c r="A85" s="1">
        <v>83</v>
      </c>
      <c r="B85" t="s">
        <v>98</v>
      </c>
      <c r="C85" t="s">
        <v>418</v>
      </c>
      <c r="D85">
        <v>108.25</v>
      </c>
      <c r="E85">
        <v>108.25</v>
      </c>
      <c r="F85">
        <v>108.5</v>
      </c>
      <c r="G85">
        <v>104.3</v>
      </c>
      <c r="H85">
        <v>104.7</v>
      </c>
      <c r="I85">
        <v>104.75</v>
      </c>
      <c r="J85">
        <v>105.47</v>
      </c>
      <c r="K85">
        <v>2233780</v>
      </c>
      <c r="L85">
        <v>23558595230000</v>
      </c>
      <c r="M85">
        <v>16127</v>
      </c>
      <c r="N85">
        <v>793156</v>
      </c>
      <c r="O85">
        <v>0.49590000000000012</v>
      </c>
    </row>
    <row r="86" spans="1:15" x14ac:dyDescent="0.2">
      <c r="A86" s="1">
        <v>84</v>
      </c>
      <c r="B86" t="s">
        <v>99</v>
      </c>
      <c r="C86" t="s">
        <v>418</v>
      </c>
      <c r="D86">
        <v>210.6</v>
      </c>
      <c r="E86">
        <v>210.9</v>
      </c>
      <c r="F86">
        <v>212.6</v>
      </c>
      <c r="G86">
        <v>209.2</v>
      </c>
      <c r="H86">
        <v>212</v>
      </c>
      <c r="I86">
        <v>211.9</v>
      </c>
      <c r="J86">
        <v>211.25</v>
      </c>
      <c r="K86">
        <v>1623246</v>
      </c>
      <c r="L86">
        <v>34290692285000</v>
      </c>
      <c r="M86">
        <v>20556</v>
      </c>
      <c r="N86">
        <v>603138</v>
      </c>
      <c r="O86">
        <v>0.51680000000000004</v>
      </c>
    </row>
    <row r="87" spans="1:15" x14ac:dyDescent="0.2">
      <c r="A87" s="1">
        <v>85</v>
      </c>
      <c r="B87" t="s">
        <v>100</v>
      </c>
      <c r="C87" t="s">
        <v>418</v>
      </c>
      <c r="D87">
        <v>2519</v>
      </c>
      <c r="E87">
        <v>2526.1</v>
      </c>
      <c r="F87">
        <v>2550.9</v>
      </c>
      <c r="G87">
        <v>2512</v>
      </c>
      <c r="H87">
        <v>2526.4</v>
      </c>
      <c r="I87">
        <v>2524.25</v>
      </c>
      <c r="J87">
        <v>2528.96</v>
      </c>
      <c r="K87">
        <v>1164951</v>
      </c>
      <c r="L87">
        <v>294611285730000</v>
      </c>
      <c r="M87">
        <v>72586</v>
      </c>
      <c r="N87">
        <v>421948</v>
      </c>
      <c r="O87">
        <v>0.58679999999999999</v>
      </c>
    </row>
    <row r="88" spans="1:15" x14ac:dyDescent="0.2">
      <c r="A88" s="1">
        <v>86</v>
      </c>
      <c r="B88" t="s">
        <v>101</v>
      </c>
      <c r="C88" t="s">
        <v>418</v>
      </c>
      <c r="D88">
        <v>38401.75</v>
      </c>
      <c r="E88">
        <v>38395</v>
      </c>
      <c r="F88">
        <v>41250</v>
      </c>
      <c r="G88">
        <v>38300</v>
      </c>
      <c r="H88">
        <v>39561.25</v>
      </c>
      <c r="I88">
        <v>39548</v>
      </c>
      <c r="J88">
        <v>40135.67</v>
      </c>
      <c r="K88">
        <v>25962</v>
      </c>
      <c r="L88">
        <v>104200230245000</v>
      </c>
      <c r="M88">
        <v>11024</v>
      </c>
      <c r="N88">
        <v>6386</v>
      </c>
      <c r="O88">
        <v>0.3</v>
      </c>
    </row>
    <row r="89" spans="1:15" x14ac:dyDescent="0.2">
      <c r="A89" s="1">
        <v>87</v>
      </c>
      <c r="B89" t="s">
        <v>102</v>
      </c>
      <c r="C89" t="s">
        <v>418</v>
      </c>
      <c r="D89">
        <v>924.4</v>
      </c>
      <c r="E89">
        <v>918</v>
      </c>
      <c r="F89">
        <v>927.5</v>
      </c>
      <c r="G89">
        <v>901</v>
      </c>
      <c r="H89">
        <v>909.25</v>
      </c>
      <c r="I89">
        <v>907.85</v>
      </c>
      <c r="J89">
        <v>909.8</v>
      </c>
      <c r="K89">
        <v>9854094</v>
      </c>
      <c r="L89">
        <v>896521420510000</v>
      </c>
      <c r="M89">
        <v>202171</v>
      </c>
      <c r="N89">
        <v>4556516</v>
      </c>
      <c r="O89">
        <v>0.66300000000000003</v>
      </c>
    </row>
    <row r="90" spans="1:15" x14ac:dyDescent="0.2">
      <c r="A90" s="1">
        <v>88</v>
      </c>
      <c r="B90" t="s">
        <v>103</v>
      </c>
      <c r="C90" t="s">
        <v>418</v>
      </c>
      <c r="D90">
        <v>1162.05</v>
      </c>
      <c r="E90">
        <v>1167.9000000000001</v>
      </c>
      <c r="F90">
        <v>1172.8</v>
      </c>
      <c r="G90">
        <v>1159.3</v>
      </c>
      <c r="H90">
        <v>1169</v>
      </c>
      <c r="I90">
        <v>1164.3499999999999</v>
      </c>
      <c r="J90">
        <v>1164.1099999999999</v>
      </c>
      <c r="K90">
        <v>468144</v>
      </c>
      <c r="L90">
        <v>54497039815000</v>
      </c>
      <c r="M90">
        <v>25597</v>
      </c>
      <c r="N90">
        <v>169364</v>
      </c>
      <c r="O90">
        <v>0.64670000000000005</v>
      </c>
    </row>
    <row r="91" spans="1:15" x14ac:dyDescent="0.2">
      <c r="A91" s="1">
        <v>89</v>
      </c>
      <c r="B91" t="s">
        <v>104</v>
      </c>
      <c r="C91" t="s">
        <v>418</v>
      </c>
      <c r="D91">
        <v>500.4</v>
      </c>
      <c r="E91">
        <v>502.45</v>
      </c>
      <c r="F91">
        <v>507.4</v>
      </c>
      <c r="G91">
        <v>499.65</v>
      </c>
      <c r="H91">
        <v>502.4</v>
      </c>
      <c r="I91">
        <v>502.15</v>
      </c>
      <c r="J91">
        <v>503.07</v>
      </c>
      <c r="K91">
        <v>625611</v>
      </c>
      <c r="L91">
        <v>31472310740000</v>
      </c>
      <c r="M91">
        <v>14791</v>
      </c>
      <c r="N91">
        <v>168679</v>
      </c>
      <c r="O91">
        <v>0.4879</v>
      </c>
    </row>
    <row r="92" spans="1:15" x14ac:dyDescent="0.2">
      <c r="A92" s="1">
        <v>90</v>
      </c>
      <c r="B92" t="s">
        <v>105</v>
      </c>
      <c r="C92" t="s">
        <v>418</v>
      </c>
      <c r="D92">
        <v>56.8</v>
      </c>
      <c r="E92">
        <v>57.1</v>
      </c>
      <c r="F92">
        <v>57.25</v>
      </c>
      <c r="G92">
        <v>55.5</v>
      </c>
      <c r="H92">
        <v>56.05</v>
      </c>
      <c r="I92">
        <v>55.8</v>
      </c>
      <c r="J92">
        <v>56.19</v>
      </c>
      <c r="K92">
        <v>34477195</v>
      </c>
      <c r="L92">
        <v>193736620115000</v>
      </c>
      <c r="M92">
        <v>59903</v>
      </c>
      <c r="N92">
        <v>11442369</v>
      </c>
      <c r="O92">
        <v>0.45760000000000001</v>
      </c>
    </row>
    <row r="93" spans="1:15" x14ac:dyDescent="0.2">
      <c r="A93" s="1">
        <v>91</v>
      </c>
      <c r="B93" t="s">
        <v>106</v>
      </c>
      <c r="C93" t="s">
        <v>418</v>
      </c>
      <c r="D93">
        <v>77.650000000000006</v>
      </c>
      <c r="E93">
        <v>77.650000000000006</v>
      </c>
      <c r="F93">
        <v>77.650000000000006</v>
      </c>
      <c r="G93">
        <v>76</v>
      </c>
      <c r="H93">
        <v>76.099999999999994</v>
      </c>
      <c r="I93">
        <v>76.25</v>
      </c>
      <c r="J93">
        <v>76.41</v>
      </c>
      <c r="K93">
        <v>3939732</v>
      </c>
      <c r="L93">
        <v>30102417675000</v>
      </c>
      <c r="M93">
        <v>28146</v>
      </c>
      <c r="N93">
        <v>1155231</v>
      </c>
      <c r="O93">
        <v>0.39450000000000002</v>
      </c>
    </row>
    <row r="94" spans="1:15" x14ac:dyDescent="0.2">
      <c r="A94" s="1">
        <v>92</v>
      </c>
      <c r="B94" t="s">
        <v>107</v>
      </c>
      <c r="C94" t="s">
        <v>418</v>
      </c>
      <c r="D94">
        <v>127.55</v>
      </c>
      <c r="E94">
        <v>128.19999999999999</v>
      </c>
      <c r="F94">
        <v>131.80000000000001</v>
      </c>
      <c r="G94">
        <v>126.05</v>
      </c>
      <c r="H94">
        <v>126.35</v>
      </c>
      <c r="I94">
        <v>126.75</v>
      </c>
      <c r="J94">
        <v>127.89</v>
      </c>
      <c r="K94">
        <v>11651183</v>
      </c>
      <c r="L94">
        <v>149005571225000</v>
      </c>
      <c r="M94">
        <v>40430</v>
      </c>
      <c r="N94">
        <v>2328723</v>
      </c>
      <c r="O94">
        <v>0.23860000000000001</v>
      </c>
    </row>
    <row r="95" spans="1:15" x14ac:dyDescent="0.2">
      <c r="A95" s="1">
        <v>93</v>
      </c>
      <c r="B95" t="s">
        <v>108</v>
      </c>
      <c r="C95" t="s">
        <v>418</v>
      </c>
      <c r="D95">
        <v>4567.25</v>
      </c>
      <c r="E95">
        <v>4590.1000000000004</v>
      </c>
      <c r="F95">
        <v>4610</v>
      </c>
      <c r="G95">
        <v>4510.6499999999996</v>
      </c>
      <c r="H95">
        <v>4536</v>
      </c>
      <c r="I95">
        <v>4541.3999999999996</v>
      </c>
      <c r="J95">
        <v>4552.29</v>
      </c>
      <c r="K95">
        <v>122719</v>
      </c>
      <c r="L95">
        <v>55865294160000</v>
      </c>
      <c r="M95">
        <v>15017</v>
      </c>
      <c r="N95">
        <v>48632</v>
      </c>
      <c r="O95">
        <v>0.51490000000000002</v>
      </c>
    </row>
    <row r="96" spans="1:15" x14ac:dyDescent="0.2">
      <c r="A96" s="1">
        <v>94</v>
      </c>
      <c r="B96" t="s">
        <v>109</v>
      </c>
      <c r="C96" t="s">
        <v>418</v>
      </c>
      <c r="D96">
        <v>139.30000000000001</v>
      </c>
      <c r="E96">
        <v>139.30000000000001</v>
      </c>
      <c r="F96">
        <v>139.9</v>
      </c>
      <c r="G96">
        <v>137.85</v>
      </c>
      <c r="H96">
        <v>138.35</v>
      </c>
      <c r="I96">
        <v>138.35</v>
      </c>
      <c r="J96">
        <v>138.72999999999999</v>
      </c>
      <c r="K96">
        <v>2869456</v>
      </c>
      <c r="L96">
        <v>39808215525000</v>
      </c>
      <c r="M96">
        <v>26844</v>
      </c>
      <c r="N96">
        <v>1125077</v>
      </c>
      <c r="O96">
        <v>0.57279999999999998</v>
      </c>
    </row>
    <row r="97" spans="1:15" x14ac:dyDescent="0.2">
      <c r="A97" s="1">
        <v>95</v>
      </c>
      <c r="B97" t="s">
        <v>110</v>
      </c>
      <c r="C97" t="s">
        <v>418</v>
      </c>
      <c r="D97">
        <v>68.3</v>
      </c>
      <c r="E97">
        <v>68.5</v>
      </c>
      <c r="F97">
        <v>69.2</v>
      </c>
      <c r="G97">
        <v>68.05</v>
      </c>
      <c r="H97">
        <v>68.5</v>
      </c>
      <c r="I97">
        <v>68.45</v>
      </c>
      <c r="J97">
        <v>68.510000000000005</v>
      </c>
      <c r="K97">
        <v>9586976</v>
      </c>
      <c r="L97">
        <v>65682346795000.008</v>
      </c>
      <c r="M97">
        <v>35709</v>
      </c>
      <c r="N97">
        <v>4140453</v>
      </c>
      <c r="O97">
        <v>0.55689999999999995</v>
      </c>
    </row>
    <row r="98" spans="1:15" x14ac:dyDescent="0.2">
      <c r="A98" s="1">
        <v>96</v>
      </c>
      <c r="B98" t="s">
        <v>111</v>
      </c>
      <c r="C98" t="s">
        <v>418</v>
      </c>
      <c r="D98">
        <v>741.25</v>
      </c>
      <c r="E98">
        <v>741.3</v>
      </c>
      <c r="F98">
        <v>744.8</v>
      </c>
      <c r="G98">
        <v>735.25</v>
      </c>
      <c r="H98">
        <v>739</v>
      </c>
      <c r="I98">
        <v>739.4</v>
      </c>
      <c r="J98">
        <v>739.56</v>
      </c>
      <c r="K98">
        <v>1484665</v>
      </c>
      <c r="L98">
        <v>109800419600000</v>
      </c>
      <c r="M98">
        <v>36946</v>
      </c>
      <c r="N98">
        <v>470726</v>
      </c>
      <c r="O98">
        <v>0.42920000000000003</v>
      </c>
    </row>
    <row r="99" spans="1:15" x14ac:dyDescent="0.2">
      <c r="A99" s="1">
        <v>97</v>
      </c>
      <c r="B99" t="s">
        <v>112</v>
      </c>
      <c r="C99" t="s">
        <v>418</v>
      </c>
      <c r="D99">
        <v>425.55</v>
      </c>
      <c r="E99">
        <v>426.1</v>
      </c>
      <c r="F99">
        <v>430</v>
      </c>
      <c r="G99">
        <v>418.1</v>
      </c>
      <c r="H99">
        <v>421.25</v>
      </c>
      <c r="I99">
        <v>422.5</v>
      </c>
      <c r="J99">
        <v>422.92</v>
      </c>
      <c r="K99">
        <v>1723410</v>
      </c>
      <c r="L99">
        <v>72886107105000</v>
      </c>
      <c r="M99">
        <v>21584</v>
      </c>
      <c r="N99">
        <v>529681</v>
      </c>
      <c r="O99">
        <v>0.39229999999999998</v>
      </c>
    </row>
    <row r="100" spans="1:15" x14ac:dyDescent="0.2">
      <c r="A100" s="1">
        <v>98</v>
      </c>
      <c r="B100" t="s">
        <v>113</v>
      </c>
      <c r="C100" t="s">
        <v>418</v>
      </c>
      <c r="D100">
        <v>190.95</v>
      </c>
      <c r="E100">
        <v>189</v>
      </c>
      <c r="F100">
        <v>189.6</v>
      </c>
      <c r="G100">
        <v>185.3</v>
      </c>
      <c r="H100">
        <v>187.85</v>
      </c>
      <c r="I100">
        <v>187.45</v>
      </c>
      <c r="J100">
        <v>187.05</v>
      </c>
      <c r="K100">
        <v>2581675</v>
      </c>
      <c r="L100">
        <v>48289545055000</v>
      </c>
      <c r="M100">
        <v>31764</v>
      </c>
      <c r="N100">
        <v>765824</v>
      </c>
      <c r="O100">
        <v>0.39369999999999999</v>
      </c>
    </row>
    <row r="101" spans="1:15" x14ac:dyDescent="0.2">
      <c r="A101" s="1">
        <v>99</v>
      </c>
      <c r="B101" t="s">
        <v>114</v>
      </c>
      <c r="C101" t="s">
        <v>418</v>
      </c>
      <c r="D101">
        <v>1142.5</v>
      </c>
      <c r="E101">
        <v>1145</v>
      </c>
      <c r="F101">
        <v>1161</v>
      </c>
      <c r="G101">
        <v>1137.5</v>
      </c>
      <c r="H101">
        <v>1146.5</v>
      </c>
      <c r="I101">
        <v>1147</v>
      </c>
      <c r="J101">
        <v>1150.23</v>
      </c>
      <c r="K101">
        <v>2778938</v>
      </c>
      <c r="L101">
        <v>319640704875000</v>
      </c>
      <c r="M101">
        <v>68870</v>
      </c>
      <c r="N101">
        <v>1014925</v>
      </c>
      <c r="O101">
        <v>0.43280000000000002</v>
      </c>
    </row>
    <row r="102" spans="1:15" x14ac:dyDescent="0.2">
      <c r="A102" s="1">
        <v>100</v>
      </c>
      <c r="B102" t="s">
        <v>115</v>
      </c>
      <c r="C102" t="s">
        <v>418</v>
      </c>
      <c r="D102">
        <v>3927.1</v>
      </c>
      <c r="E102">
        <v>3852</v>
      </c>
      <c r="F102">
        <v>3909</v>
      </c>
      <c r="G102">
        <v>3788</v>
      </c>
      <c r="H102">
        <v>3822</v>
      </c>
      <c r="I102">
        <v>3821.3</v>
      </c>
      <c r="J102">
        <v>3831.82</v>
      </c>
      <c r="K102">
        <v>271153</v>
      </c>
      <c r="L102">
        <v>103900930615000</v>
      </c>
      <c r="M102">
        <v>30814</v>
      </c>
      <c r="N102">
        <v>72906</v>
      </c>
      <c r="O102">
        <v>0.4279</v>
      </c>
    </row>
    <row r="103" spans="1:15" x14ac:dyDescent="0.2">
      <c r="A103" s="1">
        <v>101</v>
      </c>
      <c r="B103" t="s">
        <v>116</v>
      </c>
      <c r="C103" t="s">
        <v>418</v>
      </c>
      <c r="D103">
        <v>1523.95</v>
      </c>
      <c r="E103">
        <v>1526</v>
      </c>
      <c r="F103">
        <v>1527.95</v>
      </c>
      <c r="G103">
        <v>1507</v>
      </c>
      <c r="H103">
        <v>1512.5</v>
      </c>
      <c r="I103">
        <v>1513.25</v>
      </c>
      <c r="J103">
        <v>1515.77</v>
      </c>
      <c r="K103">
        <v>3053981</v>
      </c>
      <c r="L103">
        <v>462912356505000</v>
      </c>
      <c r="M103">
        <v>147417</v>
      </c>
      <c r="N103">
        <v>1388345</v>
      </c>
      <c r="O103">
        <v>0.67720000000000002</v>
      </c>
    </row>
    <row r="104" spans="1:15" x14ac:dyDescent="0.2">
      <c r="A104" s="1">
        <v>102</v>
      </c>
      <c r="B104" t="s">
        <v>117</v>
      </c>
      <c r="C104" t="s">
        <v>418</v>
      </c>
      <c r="D104">
        <v>507.1</v>
      </c>
      <c r="E104">
        <v>507</v>
      </c>
      <c r="F104">
        <v>511.8</v>
      </c>
      <c r="G104">
        <v>498.05</v>
      </c>
      <c r="H104">
        <v>501.95</v>
      </c>
      <c r="I104">
        <v>500.6</v>
      </c>
      <c r="J104">
        <v>504.39</v>
      </c>
      <c r="K104">
        <v>265126</v>
      </c>
      <c r="L104">
        <v>13372634665000</v>
      </c>
      <c r="M104">
        <v>12688</v>
      </c>
      <c r="N104">
        <v>87471</v>
      </c>
      <c r="O104">
        <v>0.49630000000000002</v>
      </c>
    </row>
    <row r="105" spans="1:15" x14ac:dyDescent="0.2">
      <c r="A105" s="1">
        <v>103</v>
      </c>
      <c r="B105" t="s">
        <v>118</v>
      </c>
      <c r="C105" t="s">
        <v>418</v>
      </c>
      <c r="D105">
        <v>1741.25</v>
      </c>
      <c r="E105">
        <v>1749.5</v>
      </c>
      <c r="F105">
        <v>1768</v>
      </c>
      <c r="G105">
        <v>1741.55</v>
      </c>
      <c r="H105">
        <v>1760</v>
      </c>
      <c r="I105">
        <v>1762.3</v>
      </c>
      <c r="J105">
        <v>1758.36</v>
      </c>
      <c r="K105">
        <v>404541</v>
      </c>
      <c r="L105">
        <v>71132965315000</v>
      </c>
      <c r="M105">
        <v>19311</v>
      </c>
      <c r="N105">
        <v>155069</v>
      </c>
      <c r="O105">
        <v>0.48620000000000002</v>
      </c>
    </row>
    <row r="106" spans="1:15" x14ac:dyDescent="0.2">
      <c r="A106" s="1">
        <v>104</v>
      </c>
      <c r="B106" t="s">
        <v>119</v>
      </c>
      <c r="C106" t="s">
        <v>418</v>
      </c>
      <c r="D106">
        <v>930.75</v>
      </c>
      <c r="E106">
        <v>927.15</v>
      </c>
      <c r="F106">
        <v>930.7</v>
      </c>
      <c r="G106">
        <v>895</v>
      </c>
      <c r="H106">
        <v>899.5</v>
      </c>
      <c r="I106">
        <v>901.2</v>
      </c>
      <c r="J106">
        <v>911.46</v>
      </c>
      <c r="K106">
        <v>125324</v>
      </c>
      <c r="L106">
        <v>11422821510000</v>
      </c>
      <c r="M106">
        <v>9369</v>
      </c>
      <c r="N106">
        <v>37751</v>
      </c>
      <c r="O106">
        <v>0.63529999999999998</v>
      </c>
    </row>
    <row r="107" spans="1:15" x14ac:dyDescent="0.2">
      <c r="A107" s="1">
        <v>105</v>
      </c>
      <c r="B107" t="s">
        <v>120</v>
      </c>
      <c r="C107" t="s">
        <v>418</v>
      </c>
      <c r="D107">
        <v>345.8</v>
      </c>
      <c r="E107">
        <v>347.55</v>
      </c>
      <c r="F107">
        <v>348.6</v>
      </c>
      <c r="G107">
        <v>345.1</v>
      </c>
      <c r="H107">
        <v>346</v>
      </c>
      <c r="I107">
        <v>345.8</v>
      </c>
      <c r="J107">
        <v>346.74</v>
      </c>
      <c r="K107">
        <v>13069167</v>
      </c>
      <c r="L107">
        <v>453155804950000</v>
      </c>
      <c r="M107">
        <v>88108</v>
      </c>
      <c r="N107">
        <v>7228175</v>
      </c>
      <c r="O107">
        <v>0.72209999999999996</v>
      </c>
    </row>
    <row r="108" spans="1:15" x14ac:dyDescent="0.2">
      <c r="A108" s="1">
        <v>106</v>
      </c>
      <c r="B108" t="s">
        <v>121</v>
      </c>
      <c r="C108" t="s">
        <v>418</v>
      </c>
      <c r="D108">
        <v>469.45</v>
      </c>
      <c r="E108">
        <v>469.2</v>
      </c>
      <c r="F108">
        <v>469.4</v>
      </c>
      <c r="G108">
        <v>448</v>
      </c>
      <c r="H108">
        <v>454.5</v>
      </c>
      <c r="I108">
        <v>453.9</v>
      </c>
      <c r="J108">
        <v>454.4</v>
      </c>
      <c r="K108">
        <v>3269810</v>
      </c>
      <c r="L108">
        <v>148579668160000</v>
      </c>
      <c r="M108">
        <v>36721</v>
      </c>
      <c r="N108">
        <v>995456</v>
      </c>
      <c r="O108">
        <v>0.37290000000000001</v>
      </c>
    </row>
    <row r="109" spans="1:15" x14ac:dyDescent="0.2">
      <c r="A109" s="1">
        <v>107</v>
      </c>
      <c r="B109" t="s">
        <v>122</v>
      </c>
      <c r="C109" t="s">
        <v>418</v>
      </c>
      <c r="D109">
        <v>2608.15</v>
      </c>
      <c r="E109">
        <v>2614.8000000000002</v>
      </c>
      <c r="F109">
        <v>2628.75</v>
      </c>
      <c r="G109">
        <v>2580.15</v>
      </c>
      <c r="H109">
        <v>2599.9</v>
      </c>
      <c r="I109">
        <v>2598.4499999999998</v>
      </c>
      <c r="J109">
        <v>2600.2800000000002</v>
      </c>
      <c r="K109">
        <v>38834</v>
      </c>
      <c r="L109">
        <v>10097942355000</v>
      </c>
      <c r="M109">
        <v>4589</v>
      </c>
      <c r="N109">
        <v>8712</v>
      </c>
      <c r="O109">
        <v>0.38519999999999999</v>
      </c>
    </row>
    <row r="110" spans="1:15" x14ac:dyDescent="0.2">
      <c r="A110" s="1">
        <v>108</v>
      </c>
      <c r="B110" t="s">
        <v>123</v>
      </c>
      <c r="C110" t="s">
        <v>418</v>
      </c>
      <c r="D110">
        <v>679.6</v>
      </c>
      <c r="E110">
        <v>676.6</v>
      </c>
      <c r="F110">
        <v>678.45</v>
      </c>
      <c r="G110">
        <v>663.45</v>
      </c>
      <c r="H110">
        <v>670</v>
      </c>
      <c r="I110">
        <v>670.4</v>
      </c>
      <c r="J110">
        <v>668.33</v>
      </c>
      <c r="K110">
        <v>2500826</v>
      </c>
      <c r="L110">
        <v>167137399980000</v>
      </c>
      <c r="M110">
        <v>37156</v>
      </c>
      <c r="N110">
        <v>471948</v>
      </c>
      <c r="O110">
        <v>0.24590000000000001</v>
      </c>
    </row>
    <row r="111" spans="1:15" x14ac:dyDescent="0.2">
      <c r="A111" s="1">
        <v>109</v>
      </c>
      <c r="B111" t="s">
        <v>124</v>
      </c>
      <c r="C111" t="s">
        <v>418</v>
      </c>
      <c r="D111">
        <v>592.85</v>
      </c>
      <c r="E111">
        <v>594.35</v>
      </c>
      <c r="F111">
        <v>598</v>
      </c>
      <c r="G111">
        <v>592.04999999999995</v>
      </c>
      <c r="H111">
        <v>594</v>
      </c>
      <c r="I111">
        <v>594.20000000000005</v>
      </c>
      <c r="J111">
        <v>594.46</v>
      </c>
      <c r="K111">
        <v>1037013</v>
      </c>
      <c r="L111">
        <v>61645883220000.008</v>
      </c>
      <c r="M111">
        <v>24518</v>
      </c>
      <c r="N111">
        <v>370602</v>
      </c>
      <c r="O111">
        <v>0.46529999999999999</v>
      </c>
    </row>
    <row r="112" spans="1:15" x14ac:dyDescent="0.2">
      <c r="A112" s="1">
        <v>110</v>
      </c>
      <c r="B112" t="s">
        <v>125</v>
      </c>
      <c r="C112" t="s">
        <v>418</v>
      </c>
      <c r="D112">
        <v>1865</v>
      </c>
      <c r="E112">
        <v>1874</v>
      </c>
      <c r="F112">
        <v>1894.85</v>
      </c>
      <c r="G112">
        <v>1871.05</v>
      </c>
      <c r="H112">
        <v>1888</v>
      </c>
      <c r="I112">
        <v>1884.25</v>
      </c>
      <c r="J112">
        <v>1885.33</v>
      </c>
      <c r="K112">
        <v>3048687</v>
      </c>
      <c r="L112">
        <v>574777170450000</v>
      </c>
      <c r="M112">
        <v>89102</v>
      </c>
      <c r="N112">
        <v>1272637</v>
      </c>
      <c r="O112">
        <v>0.62860000000000005</v>
      </c>
    </row>
    <row r="113" spans="1:15" x14ac:dyDescent="0.2">
      <c r="A113" s="1">
        <v>111</v>
      </c>
      <c r="B113" t="s">
        <v>126</v>
      </c>
      <c r="C113" t="s">
        <v>418</v>
      </c>
      <c r="D113">
        <v>81.25</v>
      </c>
      <c r="E113">
        <v>81.25</v>
      </c>
      <c r="F113">
        <v>81.599999999999994</v>
      </c>
      <c r="G113">
        <v>79.2</v>
      </c>
      <c r="H113">
        <v>80.099999999999994</v>
      </c>
      <c r="I113">
        <v>80.150000000000006</v>
      </c>
      <c r="J113">
        <v>80.17</v>
      </c>
      <c r="K113">
        <v>4074526</v>
      </c>
      <c r="L113">
        <v>32664529190000</v>
      </c>
      <c r="M113">
        <v>12560</v>
      </c>
      <c r="N113">
        <v>1201788</v>
      </c>
      <c r="O113">
        <v>0.40339999999999998</v>
      </c>
    </row>
    <row r="114" spans="1:15" x14ac:dyDescent="0.2">
      <c r="A114" s="1">
        <v>112</v>
      </c>
      <c r="B114" t="s">
        <v>127</v>
      </c>
      <c r="C114" t="s">
        <v>418</v>
      </c>
      <c r="D114">
        <v>4676.25</v>
      </c>
      <c r="E114">
        <v>4676.25</v>
      </c>
      <c r="F114">
        <v>4693.95</v>
      </c>
      <c r="G114">
        <v>4555.2</v>
      </c>
      <c r="H114">
        <v>4580</v>
      </c>
      <c r="I114">
        <v>4584.1499999999996</v>
      </c>
      <c r="J114">
        <v>4590.5200000000004</v>
      </c>
      <c r="K114">
        <v>279801</v>
      </c>
      <c r="L114">
        <v>128443334145000</v>
      </c>
      <c r="M114">
        <v>26590</v>
      </c>
      <c r="N114">
        <v>109128</v>
      </c>
      <c r="O114">
        <v>0.60260000000000002</v>
      </c>
    </row>
    <row r="115" spans="1:15" x14ac:dyDescent="0.2">
      <c r="A115" s="1">
        <v>113</v>
      </c>
      <c r="B115" t="s">
        <v>128</v>
      </c>
      <c r="C115" t="s">
        <v>418</v>
      </c>
      <c r="D115">
        <v>3515.55</v>
      </c>
      <c r="E115">
        <v>3516.45</v>
      </c>
      <c r="F115">
        <v>3521.35</v>
      </c>
      <c r="G115">
        <v>3449.2</v>
      </c>
      <c r="H115">
        <v>3462</v>
      </c>
      <c r="I115">
        <v>3453.25</v>
      </c>
      <c r="J115">
        <v>3479.05</v>
      </c>
      <c r="K115">
        <v>132871</v>
      </c>
      <c r="L115">
        <v>46226517430000</v>
      </c>
      <c r="M115">
        <v>12456</v>
      </c>
      <c r="N115">
        <v>33980</v>
      </c>
      <c r="O115">
        <v>0.39179999999999998</v>
      </c>
    </row>
    <row r="116" spans="1:15" x14ac:dyDescent="0.2">
      <c r="A116" s="1">
        <v>114</v>
      </c>
      <c r="B116" t="s">
        <v>129</v>
      </c>
      <c r="C116" t="s">
        <v>418</v>
      </c>
      <c r="D116">
        <v>1964.05</v>
      </c>
      <c r="E116">
        <v>1972</v>
      </c>
      <c r="F116">
        <v>1986</v>
      </c>
      <c r="G116">
        <v>1963.8</v>
      </c>
      <c r="H116">
        <v>1976.8</v>
      </c>
      <c r="I116">
        <v>1975.05</v>
      </c>
      <c r="J116">
        <v>1977.14</v>
      </c>
      <c r="K116">
        <v>2013794</v>
      </c>
      <c r="L116">
        <v>398155956615000</v>
      </c>
      <c r="M116">
        <v>88886</v>
      </c>
      <c r="N116">
        <v>938716</v>
      </c>
      <c r="O116">
        <v>0.70840000000000003</v>
      </c>
    </row>
    <row r="117" spans="1:15" x14ac:dyDescent="0.2">
      <c r="A117" s="1">
        <v>115</v>
      </c>
      <c r="B117" t="s">
        <v>130</v>
      </c>
      <c r="C117" t="s">
        <v>418</v>
      </c>
      <c r="D117">
        <v>458.85</v>
      </c>
      <c r="E117">
        <v>459</v>
      </c>
      <c r="F117">
        <v>459.85</v>
      </c>
      <c r="G117">
        <v>443</v>
      </c>
      <c r="H117">
        <v>445.5</v>
      </c>
      <c r="I117">
        <v>444.65</v>
      </c>
      <c r="J117">
        <v>448.91</v>
      </c>
      <c r="K117">
        <v>2502423</v>
      </c>
      <c r="L117">
        <v>112335214580000</v>
      </c>
      <c r="M117">
        <v>51920</v>
      </c>
      <c r="N117">
        <v>1144370</v>
      </c>
      <c r="O117">
        <v>0.63460000000000005</v>
      </c>
    </row>
    <row r="118" spans="1:15" x14ac:dyDescent="0.2">
      <c r="A118" s="1">
        <v>116</v>
      </c>
      <c r="B118" t="s">
        <v>131</v>
      </c>
      <c r="C118" t="s">
        <v>418</v>
      </c>
      <c r="D118">
        <v>422</v>
      </c>
      <c r="E118">
        <v>423.8</v>
      </c>
      <c r="F118">
        <v>428.75</v>
      </c>
      <c r="G118">
        <v>419.9</v>
      </c>
      <c r="H118">
        <v>420.4</v>
      </c>
      <c r="I118">
        <v>421.2</v>
      </c>
      <c r="J118">
        <v>423.54</v>
      </c>
      <c r="K118">
        <v>2115594</v>
      </c>
      <c r="L118">
        <v>89603818180000</v>
      </c>
      <c r="M118">
        <v>36042</v>
      </c>
      <c r="N118">
        <v>819551</v>
      </c>
      <c r="O118">
        <v>0.51329999999999998</v>
      </c>
    </row>
    <row r="119" spans="1:15" x14ac:dyDescent="0.2">
      <c r="A119" s="1">
        <v>117</v>
      </c>
      <c r="B119" t="s">
        <v>132</v>
      </c>
      <c r="C119" t="s">
        <v>418</v>
      </c>
      <c r="D119">
        <v>703.3</v>
      </c>
      <c r="E119">
        <v>706.85</v>
      </c>
      <c r="F119">
        <v>706.85</v>
      </c>
      <c r="G119">
        <v>693.05</v>
      </c>
      <c r="H119">
        <v>693.55</v>
      </c>
      <c r="I119">
        <v>696.4</v>
      </c>
      <c r="J119">
        <v>696.19</v>
      </c>
      <c r="K119">
        <v>603938</v>
      </c>
      <c r="L119">
        <v>42045547555000</v>
      </c>
      <c r="M119">
        <v>11981</v>
      </c>
      <c r="N119">
        <v>87686</v>
      </c>
      <c r="O119">
        <v>0.33939999999999998</v>
      </c>
    </row>
    <row r="120" spans="1:15" x14ac:dyDescent="0.2">
      <c r="A120" s="1">
        <v>118</v>
      </c>
      <c r="B120" t="s">
        <v>133</v>
      </c>
      <c r="C120" t="s">
        <v>418</v>
      </c>
      <c r="D120">
        <v>868.95</v>
      </c>
      <c r="E120">
        <v>868.95</v>
      </c>
      <c r="F120">
        <v>875</v>
      </c>
      <c r="G120">
        <v>851.5</v>
      </c>
      <c r="H120">
        <v>855.7</v>
      </c>
      <c r="I120">
        <v>855.95</v>
      </c>
      <c r="J120">
        <v>862.9</v>
      </c>
      <c r="K120">
        <v>453346</v>
      </c>
      <c r="L120">
        <v>39119336915000</v>
      </c>
      <c r="M120">
        <v>16459</v>
      </c>
      <c r="N120">
        <v>100428</v>
      </c>
      <c r="O120">
        <v>0.27389999999999998</v>
      </c>
    </row>
    <row r="121" spans="1:15" x14ac:dyDescent="0.2">
      <c r="A121" s="1">
        <v>119</v>
      </c>
      <c r="B121" t="s">
        <v>134</v>
      </c>
      <c r="C121" t="s">
        <v>418</v>
      </c>
      <c r="D121">
        <v>1294.1500000000001</v>
      </c>
      <c r="E121">
        <v>1300.6500000000001</v>
      </c>
      <c r="F121">
        <v>1315.9</v>
      </c>
      <c r="G121">
        <v>1290</v>
      </c>
      <c r="H121">
        <v>1313.95</v>
      </c>
      <c r="I121">
        <v>1311.65</v>
      </c>
      <c r="J121">
        <v>1304.82</v>
      </c>
      <c r="K121">
        <v>2111224</v>
      </c>
      <c r="L121">
        <v>275476414485000</v>
      </c>
      <c r="M121">
        <v>68876</v>
      </c>
      <c r="N121">
        <v>610176</v>
      </c>
      <c r="O121">
        <v>0.46050000000000002</v>
      </c>
    </row>
    <row r="122" spans="1:15" x14ac:dyDescent="0.2">
      <c r="A122" s="1">
        <v>120</v>
      </c>
      <c r="B122" t="s">
        <v>135</v>
      </c>
      <c r="C122" t="s">
        <v>418</v>
      </c>
      <c r="D122">
        <v>105.2</v>
      </c>
      <c r="E122">
        <v>104.95</v>
      </c>
      <c r="F122">
        <v>106.15</v>
      </c>
      <c r="G122">
        <v>103.7</v>
      </c>
      <c r="H122">
        <v>104.5</v>
      </c>
      <c r="I122">
        <v>104.5</v>
      </c>
      <c r="J122">
        <v>104.8</v>
      </c>
      <c r="K122">
        <v>2384262</v>
      </c>
      <c r="L122">
        <v>24986361910000</v>
      </c>
      <c r="M122">
        <v>12564</v>
      </c>
      <c r="N122">
        <v>804065</v>
      </c>
      <c r="O122">
        <v>0.43969999999999998</v>
      </c>
    </row>
    <row r="123" spans="1:15" x14ac:dyDescent="0.2">
      <c r="A123" s="1">
        <v>121</v>
      </c>
      <c r="B123" t="s">
        <v>136</v>
      </c>
      <c r="C123" t="s">
        <v>418</v>
      </c>
      <c r="D123">
        <v>519.45000000000005</v>
      </c>
      <c r="E123">
        <v>522</v>
      </c>
      <c r="F123">
        <v>522</v>
      </c>
      <c r="G123">
        <v>512.65</v>
      </c>
      <c r="H123">
        <v>519.1</v>
      </c>
      <c r="I123">
        <v>518.95000000000005</v>
      </c>
      <c r="J123">
        <v>516</v>
      </c>
      <c r="K123">
        <v>1619952</v>
      </c>
      <c r="L123">
        <v>83589838110000</v>
      </c>
      <c r="M123">
        <v>28301</v>
      </c>
      <c r="N123">
        <v>872044</v>
      </c>
      <c r="O123">
        <v>0.7229000000000001</v>
      </c>
    </row>
    <row r="124" spans="1:15" x14ac:dyDescent="0.2">
      <c r="A124" s="1">
        <v>122</v>
      </c>
      <c r="B124" t="s">
        <v>137</v>
      </c>
      <c r="C124" t="s">
        <v>418</v>
      </c>
      <c r="D124">
        <v>9041.9500000000007</v>
      </c>
      <c r="E124">
        <v>9095</v>
      </c>
      <c r="F124">
        <v>9549.9500000000007</v>
      </c>
      <c r="G124">
        <v>9051</v>
      </c>
      <c r="H124">
        <v>9548</v>
      </c>
      <c r="I124">
        <v>9492.5499999999993</v>
      </c>
      <c r="J124">
        <v>9303.69</v>
      </c>
      <c r="K124">
        <v>1873029</v>
      </c>
      <c r="L124">
        <v>1742608563465000</v>
      </c>
      <c r="M124">
        <v>183797</v>
      </c>
      <c r="N124">
        <v>160017</v>
      </c>
      <c r="O124">
        <v>0.32719999999999999</v>
      </c>
    </row>
    <row r="125" spans="1:15" x14ac:dyDescent="0.2">
      <c r="A125" s="1">
        <v>123</v>
      </c>
      <c r="B125" t="s">
        <v>138</v>
      </c>
      <c r="C125" t="s">
        <v>418</v>
      </c>
      <c r="D125">
        <v>677.45</v>
      </c>
      <c r="E125">
        <v>678.1</v>
      </c>
      <c r="F125">
        <v>703.8</v>
      </c>
      <c r="G125">
        <v>678.1</v>
      </c>
      <c r="H125">
        <v>700.05</v>
      </c>
      <c r="I125">
        <v>701.7</v>
      </c>
      <c r="J125">
        <v>693.48</v>
      </c>
      <c r="K125">
        <v>902232</v>
      </c>
      <c r="L125">
        <v>62567803235000</v>
      </c>
      <c r="M125">
        <v>29985</v>
      </c>
      <c r="N125">
        <v>374768</v>
      </c>
      <c r="O125">
        <v>0.56979999999999997</v>
      </c>
    </row>
    <row r="126" spans="1:15" x14ac:dyDescent="0.2">
      <c r="A126" s="1">
        <v>124</v>
      </c>
      <c r="B126" t="s">
        <v>139</v>
      </c>
      <c r="C126" t="s">
        <v>418</v>
      </c>
      <c r="D126">
        <v>1659</v>
      </c>
      <c r="E126">
        <v>1664.95</v>
      </c>
      <c r="F126">
        <v>1679.35</v>
      </c>
      <c r="G126">
        <v>1618</v>
      </c>
      <c r="H126">
        <v>1666.05</v>
      </c>
      <c r="I126">
        <v>1634.5</v>
      </c>
      <c r="J126">
        <v>1645.01</v>
      </c>
      <c r="K126">
        <v>148808</v>
      </c>
      <c r="L126">
        <v>24479122180000</v>
      </c>
      <c r="M126">
        <v>10418</v>
      </c>
      <c r="N126">
        <v>30405</v>
      </c>
      <c r="O126">
        <v>0.30659999999999998</v>
      </c>
    </row>
    <row r="127" spans="1:15" x14ac:dyDescent="0.2">
      <c r="A127" s="1">
        <v>125</v>
      </c>
      <c r="B127" t="s">
        <v>140</v>
      </c>
      <c r="C127" t="s">
        <v>418</v>
      </c>
      <c r="D127">
        <v>3358.7</v>
      </c>
      <c r="E127">
        <v>3358.7</v>
      </c>
      <c r="F127">
        <v>3368.5</v>
      </c>
      <c r="G127">
        <v>3274</v>
      </c>
      <c r="H127">
        <v>3279</v>
      </c>
      <c r="I127">
        <v>3283.35</v>
      </c>
      <c r="J127">
        <v>3302.99</v>
      </c>
      <c r="K127">
        <v>499305</v>
      </c>
      <c r="L127">
        <v>164919921735000</v>
      </c>
      <c r="M127">
        <v>45748</v>
      </c>
      <c r="N127">
        <v>143943</v>
      </c>
      <c r="O127">
        <v>0.43440000000000001</v>
      </c>
    </row>
    <row r="128" spans="1:15" x14ac:dyDescent="0.2">
      <c r="A128" s="1">
        <v>126</v>
      </c>
      <c r="B128" t="s">
        <v>141</v>
      </c>
      <c r="C128" t="s">
        <v>418</v>
      </c>
      <c r="D128">
        <v>1969.95</v>
      </c>
      <c r="E128">
        <v>1970</v>
      </c>
      <c r="F128">
        <v>1982</v>
      </c>
      <c r="G128">
        <v>1928.5</v>
      </c>
      <c r="H128">
        <v>1953.6</v>
      </c>
      <c r="I128">
        <v>1947.85</v>
      </c>
      <c r="J128">
        <v>1944.4</v>
      </c>
      <c r="K128">
        <v>837372</v>
      </c>
      <c r="L128">
        <v>162818681960000</v>
      </c>
      <c r="M128">
        <v>41777</v>
      </c>
      <c r="N128">
        <v>488410</v>
      </c>
      <c r="O128">
        <v>0.7320000000000001</v>
      </c>
    </row>
    <row r="129" spans="1:15" x14ac:dyDescent="0.2">
      <c r="A129" s="1">
        <v>127</v>
      </c>
      <c r="B129" t="s">
        <v>142</v>
      </c>
      <c r="C129" t="s">
        <v>418</v>
      </c>
      <c r="D129">
        <v>87362.85</v>
      </c>
      <c r="E129">
        <v>87360</v>
      </c>
      <c r="F129">
        <v>89550</v>
      </c>
      <c r="G129">
        <v>87299</v>
      </c>
      <c r="H129">
        <v>89248</v>
      </c>
      <c r="I129">
        <v>89368.3</v>
      </c>
      <c r="J129">
        <v>88802.41</v>
      </c>
      <c r="K129">
        <v>26116</v>
      </c>
      <c r="L129">
        <v>231916375990000</v>
      </c>
      <c r="M129">
        <v>9900</v>
      </c>
      <c r="N129">
        <v>8800</v>
      </c>
      <c r="O129">
        <v>0.40720000000000001</v>
      </c>
    </row>
    <row r="130" spans="1:15" x14ac:dyDescent="0.2">
      <c r="A130" s="1">
        <v>128</v>
      </c>
      <c r="B130" t="s">
        <v>143</v>
      </c>
      <c r="C130" t="s">
        <v>418</v>
      </c>
      <c r="D130">
        <v>1512.75</v>
      </c>
      <c r="E130">
        <v>1513.25</v>
      </c>
      <c r="F130">
        <v>1514</v>
      </c>
      <c r="G130">
        <v>1483.7</v>
      </c>
      <c r="H130">
        <v>1509.1</v>
      </c>
      <c r="I130">
        <v>1507.55</v>
      </c>
      <c r="J130">
        <v>1498.19</v>
      </c>
      <c r="K130">
        <v>465648</v>
      </c>
      <c r="L130">
        <v>69762901385000</v>
      </c>
      <c r="M130">
        <v>22525</v>
      </c>
      <c r="N130">
        <v>117012</v>
      </c>
      <c r="O130">
        <v>0.35370000000000001</v>
      </c>
    </row>
    <row r="131" spans="1:15" x14ac:dyDescent="0.2">
      <c r="A131" s="1">
        <v>129</v>
      </c>
      <c r="B131" t="s">
        <v>144</v>
      </c>
      <c r="C131" t="s">
        <v>418</v>
      </c>
      <c r="D131">
        <v>71.3</v>
      </c>
      <c r="E131">
        <v>71.7</v>
      </c>
      <c r="F131">
        <v>71.7</v>
      </c>
      <c r="G131">
        <v>69.150000000000006</v>
      </c>
      <c r="H131">
        <v>69.95</v>
      </c>
      <c r="I131">
        <v>69.8</v>
      </c>
      <c r="J131">
        <v>69.88</v>
      </c>
      <c r="K131">
        <v>11551172</v>
      </c>
      <c r="L131">
        <v>80717585970000</v>
      </c>
      <c r="M131">
        <v>28700</v>
      </c>
      <c r="N131">
        <v>3848324</v>
      </c>
      <c r="O131">
        <v>0.45960000000000001</v>
      </c>
    </row>
    <row r="132" spans="1:15" x14ac:dyDescent="0.2">
      <c r="A132" s="1">
        <v>130</v>
      </c>
      <c r="B132" t="s">
        <v>145</v>
      </c>
      <c r="C132" t="s">
        <v>418</v>
      </c>
      <c r="D132">
        <v>4498.2</v>
      </c>
      <c r="E132">
        <v>4496.3</v>
      </c>
      <c r="F132">
        <v>4517.3500000000004</v>
      </c>
      <c r="G132">
        <v>4461</v>
      </c>
      <c r="H132">
        <v>4499.2</v>
      </c>
      <c r="I132">
        <v>4492.8999999999996</v>
      </c>
      <c r="J132">
        <v>4486.05</v>
      </c>
      <c r="K132">
        <v>72446</v>
      </c>
      <c r="L132">
        <v>32499623460000</v>
      </c>
      <c r="M132">
        <v>9552</v>
      </c>
      <c r="N132">
        <v>18055</v>
      </c>
      <c r="O132">
        <v>0.35620000000000002</v>
      </c>
    </row>
    <row r="133" spans="1:15" x14ac:dyDescent="0.2">
      <c r="A133" s="1">
        <v>131</v>
      </c>
      <c r="B133" t="s">
        <v>407</v>
      </c>
      <c r="C133" t="s">
        <v>418</v>
      </c>
      <c r="D133">
        <v>32.85</v>
      </c>
      <c r="E133">
        <v>33</v>
      </c>
      <c r="F133">
        <v>33.6</v>
      </c>
      <c r="G133">
        <v>32.549999999999997</v>
      </c>
      <c r="H133">
        <v>32.65</v>
      </c>
      <c r="I133">
        <v>32.65</v>
      </c>
      <c r="J133">
        <v>32.97</v>
      </c>
      <c r="K133">
        <v>2407853</v>
      </c>
      <c r="L133">
        <v>7939515784999.999</v>
      </c>
      <c r="M133">
        <v>5875</v>
      </c>
      <c r="N133">
        <v>1045504</v>
      </c>
      <c r="O133">
        <v>0.54569999999999996</v>
      </c>
    </row>
    <row r="134" spans="1:15" x14ac:dyDescent="0.2">
      <c r="A134" s="1">
        <v>132</v>
      </c>
      <c r="B134" t="s">
        <v>146</v>
      </c>
      <c r="C134" t="s">
        <v>418</v>
      </c>
      <c r="D134">
        <v>20133.25</v>
      </c>
      <c r="E134">
        <v>20133.25</v>
      </c>
      <c r="F134">
        <v>20371.95</v>
      </c>
      <c r="G134">
        <v>20050.150000000001</v>
      </c>
      <c r="H134">
        <v>20270</v>
      </c>
      <c r="I134">
        <v>20282.45</v>
      </c>
      <c r="J134">
        <v>20183.72</v>
      </c>
      <c r="K134">
        <v>64930</v>
      </c>
      <c r="L134">
        <v>131052862250000</v>
      </c>
      <c r="M134">
        <v>14899</v>
      </c>
      <c r="N134">
        <v>26883</v>
      </c>
      <c r="O134">
        <v>0.60270000000000001</v>
      </c>
    </row>
    <row r="135" spans="1:15" x14ac:dyDescent="0.2">
      <c r="A135" s="1">
        <v>133</v>
      </c>
      <c r="B135" t="s">
        <v>408</v>
      </c>
      <c r="C135" t="s">
        <v>418</v>
      </c>
      <c r="D135">
        <v>268.05</v>
      </c>
      <c r="E135">
        <v>268.95</v>
      </c>
      <c r="F135">
        <v>271</v>
      </c>
      <c r="G135">
        <v>266.05</v>
      </c>
      <c r="H135">
        <v>268</v>
      </c>
      <c r="I135">
        <v>267.85000000000002</v>
      </c>
      <c r="J135">
        <v>268.47000000000003</v>
      </c>
      <c r="K135">
        <v>301073</v>
      </c>
      <c r="L135">
        <v>8082981555000</v>
      </c>
      <c r="M135">
        <v>7909</v>
      </c>
      <c r="N135">
        <v>133097</v>
      </c>
      <c r="O135">
        <v>0.57409999999999994</v>
      </c>
    </row>
    <row r="136" spans="1:15" x14ac:dyDescent="0.2">
      <c r="A136" s="1">
        <v>134</v>
      </c>
      <c r="B136" t="s">
        <v>147</v>
      </c>
      <c r="C136" t="s">
        <v>418</v>
      </c>
      <c r="D136">
        <v>104.3</v>
      </c>
      <c r="E136">
        <v>104.5</v>
      </c>
      <c r="F136">
        <v>104.5</v>
      </c>
      <c r="G136">
        <v>100.4</v>
      </c>
      <c r="H136">
        <v>101.2</v>
      </c>
      <c r="I136">
        <v>100.95</v>
      </c>
      <c r="J136">
        <v>101.83</v>
      </c>
      <c r="K136">
        <v>23127744</v>
      </c>
      <c r="L136">
        <v>235512927460000</v>
      </c>
      <c r="M136">
        <v>90632</v>
      </c>
      <c r="N136">
        <v>9452719</v>
      </c>
      <c r="O136">
        <v>0.62309999999999999</v>
      </c>
    </row>
    <row r="137" spans="1:15" x14ac:dyDescent="0.2">
      <c r="A137" s="1">
        <v>135</v>
      </c>
      <c r="B137" t="s">
        <v>148</v>
      </c>
      <c r="C137" t="s">
        <v>418</v>
      </c>
      <c r="D137">
        <v>170.65</v>
      </c>
      <c r="E137">
        <v>170.65</v>
      </c>
      <c r="F137">
        <v>174.7</v>
      </c>
      <c r="G137">
        <v>169.9</v>
      </c>
      <c r="H137">
        <v>174.2</v>
      </c>
      <c r="I137">
        <v>174.05</v>
      </c>
      <c r="J137">
        <v>173.33</v>
      </c>
      <c r="K137">
        <v>16185760</v>
      </c>
      <c r="L137">
        <v>280545566910000</v>
      </c>
      <c r="M137">
        <v>74950</v>
      </c>
      <c r="N137">
        <v>7168393</v>
      </c>
      <c r="O137">
        <v>0.63370000000000004</v>
      </c>
    </row>
    <row r="138" spans="1:15" x14ac:dyDescent="0.2">
      <c r="A138" s="1">
        <v>136</v>
      </c>
      <c r="B138" t="s">
        <v>149</v>
      </c>
      <c r="C138" t="s">
        <v>418</v>
      </c>
      <c r="D138">
        <v>884.4</v>
      </c>
      <c r="E138">
        <v>884</v>
      </c>
      <c r="F138">
        <v>907.9</v>
      </c>
      <c r="G138">
        <v>879.8</v>
      </c>
      <c r="H138">
        <v>906</v>
      </c>
      <c r="I138">
        <v>904.95</v>
      </c>
      <c r="J138">
        <v>895.37</v>
      </c>
      <c r="K138">
        <v>711293</v>
      </c>
      <c r="L138">
        <v>63686849470000.008</v>
      </c>
      <c r="M138">
        <v>18869</v>
      </c>
      <c r="N138">
        <v>229090</v>
      </c>
      <c r="O138">
        <v>0.46110000000000001</v>
      </c>
    </row>
    <row r="139" spans="1:15" x14ac:dyDescent="0.2">
      <c r="A139" s="1">
        <v>137</v>
      </c>
      <c r="B139" t="s">
        <v>150</v>
      </c>
      <c r="C139" t="s">
        <v>418</v>
      </c>
      <c r="D139">
        <v>131.80000000000001</v>
      </c>
      <c r="E139">
        <v>132.1</v>
      </c>
      <c r="F139">
        <v>135.6</v>
      </c>
      <c r="G139">
        <v>131.80000000000001</v>
      </c>
      <c r="H139">
        <v>133.75</v>
      </c>
      <c r="I139">
        <v>133.69999999999999</v>
      </c>
      <c r="J139">
        <v>134.62</v>
      </c>
      <c r="K139">
        <v>22918037</v>
      </c>
      <c r="L139">
        <v>308515654285000</v>
      </c>
      <c r="M139">
        <v>85072</v>
      </c>
      <c r="N139">
        <v>9389581</v>
      </c>
      <c r="O139">
        <v>0.47410000000000002</v>
      </c>
    </row>
    <row r="140" spans="1:15" x14ac:dyDescent="0.2">
      <c r="A140" s="1">
        <v>138</v>
      </c>
      <c r="B140" t="s">
        <v>151</v>
      </c>
      <c r="C140" t="s">
        <v>418</v>
      </c>
      <c r="D140">
        <v>2904.85</v>
      </c>
      <c r="E140">
        <v>2909.45</v>
      </c>
      <c r="F140">
        <v>2923.95</v>
      </c>
      <c r="G140">
        <v>2885.5</v>
      </c>
      <c r="H140">
        <v>2891.8</v>
      </c>
      <c r="I140">
        <v>2892.9</v>
      </c>
      <c r="J140">
        <v>2906.38</v>
      </c>
      <c r="K140">
        <v>43795</v>
      </c>
      <c r="L140">
        <v>12728469935000</v>
      </c>
      <c r="M140">
        <v>6545</v>
      </c>
      <c r="N140">
        <v>17736</v>
      </c>
      <c r="O140">
        <v>0.58930000000000005</v>
      </c>
    </row>
    <row r="141" spans="1:15" x14ac:dyDescent="0.2">
      <c r="A141" s="1">
        <v>139</v>
      </c>
      <c r="B141" t="s">
        <v>152</v>
      </c>
      <c r="C141" t="s">
        <v>418</v>
      </c>
      <c r="D141">
        <v>50870.5</v>
      </c>
      <c r="E141">
        <v>51124.9</v>
      </c>
      <c r="F141">
        <v>51500</v>
      </c>
      <c r="G141">
        <v>49011.9</v>
      </c>
      <c r="H141">
        <v>49260</v>
      </c>
      <c r="I141">
        <v>49224.95</v>
      </c>
      <c r="J141">
        <v>49490.44</v>
      </c>
      <c r="K141">
        <v>26419</v>
      </c>
      <c r="L141">
        <v>130748796840000</v>
      </c>
      <c r="M141">
        <v>13329</v>
      </c>
      <c r="N141">
        <v>9067</v>
      </c>
      <c r="O141">
        <v>0.50800000000000001</v>
      </c>
    </row>
    <row r="142" spans="1:15" x14ac:dyDescent="0.2">
      <c r="A142" s="1">
        <v>140</v>
      </c>
      <c r="B142" t="s">
        <v>153</v>
      </c>
      <c r="C142" t="s">
        <v>418</v>
      </c>
      <c r="D142">
        <v>3768.95</v>
      </c>
      <c r="E142">
        <v>3760</v>
      </c>
      <c r="F142">
        <v>3760</v>
      </c>
      <c r="G142">
        <v>3612.5</v>
      </c>
      <c r="H142">
        <v>3620</v>
      </c>
      <c r="I142">
        <v>3621.5</v>
      </c>
      <c r="J142">
        <v>3681.76</v>
      </c>
      <c r="K142">
        <v>206433</v>
      </c>
      <c r="L142">
        <v>76003620995000</v>
      </c>
      <c r="M142">
        <v>24584</v>
      </c>
      <c r="N142">
        <v>53062</v>
      </c>
      <c r="O142">
        <v>0.35439999999999999</v>
      </c>
    </row>
    <row r="143" spans="1:15" x14ac:dyDescent="0.2">
      <c r="A143" s="1">
        <v>141</v>
      </c>
      <c r="B143" t="s">
        <v>154</v>
      </c>
      <c r="C143" t="s">
        <v>418</v>
      </c>
      <c r="D143">
        <v>202.35</v>
      </c>
      <c r="E143">
        <v>203.4</v>
      </c>
      <c r="F143">
        <v>210.55</v>
      </c>
      <c r="G143">
        <v>203.2</v>
      </c>
      <c r="H143">
        <v>209</v>
      </c>
      <c r="I143">
        <v>208.95</v>
      </c>
      <c r="J143">
        <v>208.77</v>
      </c>
      <c r="K143">
        <v>5531261</v>
      </c>
      <c r="L143">
        <v>115477371555000</v>
      </c>
      <c r="M143">
        <v>28229</v>
      </c>
      <c r="N143">
        <v>2316849</v>
      </c>
      <c r="O143">
        <v>0.52969999999999995</v>
      </c>
    </row>
    <row r="144" spans="1:15" x14ac:dyDescent="0.2">
      <c r="A144" s="1">
        <v>142</v>
      </c>
      <c r="B144" t="s">
        <v>155</v>
      </c>
      <c r="C144" t="s">
        <v>418</v>
      </c>
      <c r="D144">
        <v>3206.3</v>
      </c>
      <c r="E144">
        <v>3210</v>
      </c>
      <c r="F144">
        <v>3240</v>
      </c>
      <c r="G144">
        <v>3180.55</v>
      </c>
      <c r="H144">
        <v>3208.1</v>
      </c>
      <c r="I144">
        <v>3213.25</v>
      </c>
      <c r="J144">
        <v>3217.55</v>
      </c>
      <c r="K144">
        <v>189584</v>
      </c>
      <c r="L144">
        <v>60999642040000</v>
      </c>
      <c r="M144">
        <v>14532</v>
      </c>
      <c r="N144">
        <v>68648</v>
      </c>
      <c r="O144">
        <v>0.60829999999999995</v>
      </c>
    </row>
    <row r="145" spans="1:15" x14ac:dyDescent="0.2">
      <c r="A145" s="1">
        <v>143</v>
      </c>
      <c r="B145" t="s">
        <v>156</v>
      </c>
      <c r="C145" t="s">
        <v>418</v>
      </c>
      <c r="D145">
        <v>2564.4</v>
      </c>
      <c r="E145">
        <v>2568</v>
      </c>
      <c r="F145">
        <v>2587.8000000000002</v>
      </c>
      <c r="G145">
        <v>2555.0500000000002</v>
      </c>
      <c r="H145">
        <v>2565</v>
      </c>
      <c r="I145">
        <v>2560.5500000000002</v>
      </c>
      <c r="J145">
        <v>2563.2199999999998</v>
      </c>
      <c r="K145">
        <v>410190</v>
      </c>
      <c r="L145">
        <v>105140903005000</v>
      </c>
      <c r="M145">
        <v>32949</v>
      </c>
      <c r="N145">
        <v>160961</v>
      </c>
      <c r="O145">
        <v>0.64029999999999998</v>
      </c>
    </row>
    <row r="146" spans="1:15" x14ac:dyDescent="0.2">
      <c r="A146" s="1">
        <v>144</v>
      </c>
      <c r="B146" t="s">
        <v>157</v>
      </c>
      <c r="C146" t="s">
        <v>418</v>
      </c>
      <c r="D146">
        <v>849.4</v>
      </c>
      <c r="E146">
        <v>840</v>
      </c>
      <c r="F146">
        <v>851.7</v>
      </c>
      <c r="G146">
        <v>840</v>
      </c>
      <c r="H146">
        <v>849</v>
      </c>
      <c r="I146">
        <v>847.85</v>
      </c>
      <c r="J146">
        <v>846.54</v>
      </c>
      <c r="K146">
        <v>672450</v>
      </c>
      <c r="L146">
        <v>56925762870000.008</v>
      </c>
      <c r="M146">
        <v>28942</v>
      </c>
      <c r="N146">
        <v>236623</v>
      </c>
      <c r="O146">
        <v>0.50990000000000002</v>
      </c>
    </row>
    <row r="147" spans="1:15" x14ac:dyDescent="0.2">
      <c r="A147" s="1">
        <v>145</v>
      </c>
      <c r="B147" t="s">
        <v>158</v>
      </c>
      <c r="C147" t="s">
        <v>418</v>
      </c>
      <c r="D147">
        <v>2775.15</v>
      </c>
      <c r="E147">
        <v>2784.45</v>
      </c>
      <c r="F147">
        <v>2794.5</v>
      </c>
      <c r="G147">
        <v>2743.05</v>
      </c>
      <c r="H147">
        <v>2745.25</v>
      </c>
      <c r="I147">
        <v>2752.8</v>
      </c>
      <c r="J147">
        <v>2764.23</v>
      </c>
      <c r="K147">
        <v>215373</v>
      </c>
      <c r="L147">
        <v>59534042004999.992</v>
      </c>
      <c r="M147">
        <v>16589</v>
      </c>
      <c r="N147">
        <v>66536</v>
      </c>
      <c r="O147">
        <v>0.44519999999999998</v>
      </c>
    </row>
    <row r="148" spans="1:15" x14ac:dyDescent="0.2">
      <c r="A148" s="1">
        <v>146</v>
      </c>
      <c r="B148" t="s">
        <v>159</v>
      </c>
      <c r="C148" t="s">
        <v>418</v>
      </c>
      <c r="D148">
        <v>109.9</v>
      </c>
      <c r="E148">
        <v>110.4</v>
      </c>
      <c r="F148">
        <v>114.1</v>
      </c>
      <c r="G148">
        <v>109.25</v>
      </c>
      <c r="H148">
        <v>114.05</v>
      </c>
      <c r="I148">
        <v>113.8</v>
      </c>
      <c r="J148">
        <v>112.55</v>
      </c>
      <c r="K148">
        <v>10199041</v>
      </c>
      <c r="L148">
        <v>114792734800000</v>
      </c>
      <c r="M148">
        <v>35355</v>
      </c>
      <c r="N148">
        <v>2971791</v>
      </c>
      <c r="O148">
        <v>0.5727000000000001</v>
      </c>
    </row>
    <row r="149" spans="1:15" x14ac:dyDescent="0.2">
      <c r="A149" s="1">
        <v>147</v>
      </c>
      <c r="B149" t="s">
        <v>160</v>
      </c>
      <c r="C149" t="s">
        <v>418</v>
      </c>
      <c r="D149">
        <v>223.9</v>
      </c>
      <c r="E149">
        <v>223.8</v>
      </c>
      <c r="F149">
        <v>229</v>
      </c>
      <c r="G149">
        <v>223.2</v>
      </c>
      <c r="H149">
        <v>227.35</v>
      </c>
      <c r="I149">
        <v>226.8</v>
      </c>
      <c r="J149">
        <v>226.82</v>
      </c>
      <c r="K149">
        <v>8752410</v>
      </c>
      <c r="L149">
        <v>198523008695000</v>
      </c>
      <c r="M149">
        <v>60316</v>
      </c>
      <c r="N149">
        <v>3049657</v>
      </c>
      <c r="O149">
        <v>0.57399999999999995</v>
      </c>
    </row>
    <row r="150" spans="1:15" x14ac:dyDescent="0.2">
      <c r="A150" s="1">
        <v>148</v>
      </c>
      <c r="B150" t="s">
        <v>161</v>
      </c>
      <c r="C150" t="s">
        <v>418</v>
      </c>
      <c r="D150">
        <v>43</v>
      </c>
      <c r="E150">
        <v>43.3</v>
      </c>
      <c r="F150">
        <v>44.8</v>
      </c>
      <c r="G150">
        <v>42.7</v>
      </c>
      <c r="H150">
        <v>43.2</v>
      </c>
      <c r="I150">
        <v>43.1</v>
      </c>
      <c r="J150">
        <v>43.43</v>
      </c>
      <c r="K150">
        <v>118353597</v>
      </c>
      <c r="L150">
        <v>513981629150000</v>
      </c>
      <c r="M150">
        <v>123732</v>
      </c>
      <c r="N150">
        <v>28363475</v>
      </c>
      <c r="O150">
        <v>0.30980000000000002</v>
      </c>
    </row>
    <row r="151" spans="1:15" x14ac:dyDescent="0.2">
      <c r="A151" s="1">
        <v>149</v>
      </c>
      <c r="B151" t="s">
        <v>162</v>
      </c>
      <c r="C151" t="s">
        <v>418</v>
      </c>
      <c r="D151">
        <v>165.75</v>
      </c>
      <c r="E151">
        <v>166.6</v>
      </c>
      <c r="F151">
        <v>166.6</v>
      </c>
      <c r="G151">
        <v>161</v>
      </c>
      <c r="H151">
        <v>161.6</v>
      </c>
      <c r="I151">
        <v>161.35</v>
      </c>
      <c r="J151">
        <v>162.6</v>
      </c>
      <c r="K151">
        <v>1166346</v>
      </c>
      <c r="L151">
        <v>18964543310000</v>
      </c>
      <c r="M151">
        <v>9645</v>
      </c>
      <c r="N151">
        <v>510634</v>
      </c>
      <c r="O151">
        <v>0.60060000000000002</v>
      </c>
    </row>
    <row r="152" spans="1:15" x14ac:dyDescent="0.2">
      <c r="A152" s="1">
        <v>150</v>
      </c>
      <c r="B152" t="s">
        <v>163</v>
      </c>
      <c r="C152" t="s">
        <v>418</v>
      </c>
      <c r="D152">
        <v>136.35</v>
      </c>
      <c r="E152">
        <v>134.9</v>
      </c>
      <c r="F152">
        <v>141.94999999999999</v>
      </c>
      <c r="G152">
        <v>131.80000000000001</v>
      </c>
      <c r="H152">
        <v>136.5</v>
      </c>
      <c r="I152">
        <v>137.5</v>
      </c>
      <c r="J152">
        <v>136.88999999999999</v>
      </c>
      <c r="K152">
        <v>58769066</v>
      </c>
      <c r="L152">
        <v>804480212030000</v>
      </c>
      <c r="M152">
        <v>161115</v>
      </c>
      <c r="N152">
        <v>6013352</v>
      </c>
      <c r="O152">
        <v>0.12770000000000001</v>
      </c>
    </row>
    <row r="153" spans="1:15" x14ac:dyDescent="0.2">
      <c r="A153" s="1">
        <v>151</v>
      </c>
      <c r="B153" t="s">
        <v>164</v>
      </c>
      <c r="C153" t="s">
        <v>418</v>
      </c>
      <c r="D153">
        <v>96.5</v>
      </c>
      <c r="E153">
        <v>97.4</v>
      </c>
      <c r="F153">
        <v>100.3</v>
      </c>
      <c r="G153">
        <v>96.75</v>
      </c>
      <c r="H153">
        <v>100.2</v>
      </c>
      <c r="I153">
        <v>99.85</v>
      </c>
      <c r="J153">
        <v>99.08</v>
      </c>
      <c r="K153">
        <v>23243795</v>
      </c>
      <c r="L153">
        <v>230305776020000</v>
      </c>
      <c r="M153">
        <v>76205</v>
      </c>
      <c r="N153">
        <v>8489056</v>
      </c>
      <c r="O153">
        <v>0.47020000000000012</v>
      </c>
    </row>
    <row r="154" spans="1:15" x14ac:dyDescent="0.2">
      <c r="A154" s="1">
        <v>152</v>
      </c>
      <c r="B154" t="s">
        <v>165</v>
      </c>
      <c r="C154" t="s">
        <v>418</v>
      </c>
      <c r="D154">
        <v>2451.15</v>
      </c>
      <c r="E154">
        <v>2465</v>
      </c>
      <c r="F154">
        <v>2535</v>
      </c>
      <c r="G154">
        <v>2459.4499999999998</v>
      </c>
      <c r="H154">
        <v>2527</v>
      </c>
      <c r="I154">
        <v>2526.15</v>
      </c>
      <c r="J154">
        <v>2508.14</v>
      </c>
      <c r="K154">
        <v>8126824</v>
      </c>
      <c r="L154">
        <v>2038324730520000</v>
      </c>
      <c r="M154">
        <v>313227</v>
      </c>
      <c r="N154">
        <v>3204497</v>
      </c>
      <c r="O154">
        <v>0.54790000000000005</v>
      </c>
    </row>
    <row r="155" spans="1:15" x14ac:dyDescent="0.2">
      <c r="A155" s="1">
        <v>153</v>
      </c>
      <c r="B155" t="s">
        <v>166</v>
      </c>
      <c r="C155" t="s">
        <v>418</v>
      </c>
      <c r="D155">
        <v>63.75</v>
      </c>
      <c r="E155">
        <v>64</v>
      </c>
      <c r="F155">
        <v>64.400000000000006</v>
      </c>
      <c r="G155">
        <v>63.25</v>
      </c>
      <c r="H155">
        <v>64.2</v>
      </c>
      <c r="I155">
        <v>64.150000000000006</v>
      </c>
      <c r="J155">
        <v>63.94</v>
      </c>
      <c r="K155">
        <v>9996015</v>
      </c>
      <c r="L155">
        <v>63918695135000</v>
      </c>
      <c r="M155">
        <v>36578</v>
      </c>
      <c r="N155">
        <v>3586964</v>
      </c>
      <c r="O155">
        <v>0.51800000000000002</v>
      </c>
    </row>
    <row r="156" spans="1:15" x14ac:dyDescent="0.2">
      <c r="A156" s="1">
        <v>154</v>
      </c>
      <c r="B156" t="s">
        <v>167</v>
      </c>
      <c r="C156" t="s">
        <v>418</v>
      </c>
      <c r="D156">
        <v>1252.9000000000001</v>
      </c>
      <c r="E156">
        <v>1259.2</v>
      </c>
      <c r="F156">
        <v>1265.3499999999999</v>
      </c>
      <c r="G156">
        <v>1244.45</v>
      </c>
      <c r="H156">
        <v>1252</v>
      </c>
      <c r="I156">
        <v>1252.8</v>
      </c>
      <c r="J156">
        <v>1252.3900000000001</v>
      </c>
      <c r="K156">
        <v>528795</v>
      </c>
      <c r="L156">
        <v>66225598660000</v>
      </c>
      <c r="M156">
        <v>41627</v>
      </c>
      <c r="N156">
        <v>175078</v>
      </c>
      <c r="O156">
        <v>0.60250000000000004</v>
      </c>
    </row>
    <row r="157" spans="1:15" x14ac:dyDescent="0.2">
      <c r="A157" s="1">
        <v>155</v>
      </c>
      <c r="B157" t="s">
        <v>168</v>
      </c>
      <c r="C157" t="s">
        <v>418</v>
      </c>
      <c r="D157">
        <v>21512.2</v>
      </c>
      <c r="E157">
        <v>21600</v>
      </c>
      <c r="F157">
        <v>21820</v>
      </c>
      <c r="G157">
        <v>21361.5</v>
      </c>
      <c r="H157">
        <v>21750</v>
      </c>
      <c r="I157">
        <v>21779.85</v>
      </c>
      <c r="J157">
        <v>21605.26</v>
      </c>
      <c r="K157">
        <v>42127</v>
      </c>
      <c r="L157">
        <v>91016459970000</v>
      </c>
      <c r="M157">
        <v>13247</v>
      </c>
      <c r="N157">
        <v>9390</v>
      </c>
      <c r="O157">
        <v>0.37590000000000012</v>
      </c>
    </row>
    <row r="158" spans="1:15" x14ac:dyDescent="0.2">
      <c r="A158" s="1">
        <v>156</v>
      </c>
      <c r="B158" t="s">
        <v>169</v>
      </c>
      <c r="C158" t="s">
        <v>418</v>
      </c>
      <c r="D158">
        <v>1246.9000000000001</v>
      </c>
      <c r="E158">
        <v>1253.1500000000001</v>
      </c>
      <c r="F158">
        <v>1283.8499999999999</v>
      </c>
      <c r="G158">
        <v>1244.05</v>
      </c>
      <c r="H158">
        <v>1268.55</v>
      </c>
      <c r="I158">
        <v>1274.7</v>
      </c>
      <c r="J158">
        <v>1262.08</v>
      </c>
      <c r="K158">
        <v>553139</v>
      </c>
      <c r="L158">
        <v>69810462990000</v>
      </c>
      <c r="M158">
        <v>21395</v>
      </c>
      <c r="N158">
        <v>96943</v>
      </c>
      <c r="O158">
        <v>0.36120000000000002</v>
      </c>
    </row>
    <row r="159" spans="1:15" x14ac:dyDescent="0.2">
      <c r="A159" s="1">
        <v>157</v>
      </c>
      <c r="B159" t="s">
        <v>170</v>
      </c>
      <c r="C159" t="s">
        <v>418</v>
      </c>
      <c r="D159">
        <v>2879.75</v>
      </c>
      <c r="E159">
        <v>2887.9</v>
      </c>
      <c r="F159">
        <v>2927</v>
      </c>
      <c r="G159">
        <v>2870.05</v>
      </c>
      <c r="H159">
        <v>2918</v>
      </c>
      <c r="I159">
        <v>2918.35</v>
      </c>
      <c r="J159">
        <v>2903</v>
      </c>
      <c r="K159">
        <v>390100</v>
      </c>
      <c r="L159">
        <v>113246029865000</v>
      </c>
      <c r="M159">
        <v>32023</v>
      </c>
      <c r="N159">
        <v>148333</v>
      </c>
      <c r="O159">
        <v>0.51819999999999999</v>
      </c>
    </row>
    <row r="160" spans="1:15" x14ac:dyDescent="0.2">
      <c r="A160" s="1">
        <v>158</v>
      </c>
      <c r="B160" t="s">
        <v>171</v>
      </c>
      <c r="C160" t="s">
        <v>418</v>
      </c>
      <c r="D160">
        <v>2499.4499999999998</v>
      </c>
      <c r="E160">
        <v>2513</v>
      </c>
      <c r="F160">
        <v>2519</v>
      </c>
      <c r="G160">
        <v>2472.65</v>
      </c>
      <c r="H160">
        <v>2490</v>
      </c>
      <c r="I160">
        <v>2494.4499999999998</v>
      </c>
      <c r="J160">
        <v>2491.1999999999998</v>
      </c>
      <c r="K160">
        <v>385655</v>
      </c>
      <c r="L160">
        <v>96074285225000</v>
      </c>
      <c r="M160">
        <v>22544</v>
      </c>
      <c r="N160">
        <v>140257</v>
      </c>
      <c r="O160">
        <v>0.54670000000000007</v>
      </c>
    </row>
    <row r="161" spans="1:15" x14ac:dyDescent="0.2">
      <c r="A161" s="1">
        <v>159</v>
      </c>
      <c r="B161" t="s">
        <v>172</v>
      </c>
      <c r="C161" t="s">
        <v>418</v>
      </c>
      <c r="D161">
        <v>579.65</v>
      </c>
      <c r="E161">
        <v>579.95000000000005</v>
      </c>
      <c r="F161">
        <v>582.65</v>
      </c>
      <c r="G161">
        <v>567</v>
      </c>
      <c r="H161">
        <v>571.79999999999995</v>
      </c>
      <c r="I161">
        <v>570.75</v>
      </c>
      <c r="J161">
        <v>572.65</v>
      </c>
      <c r="K161">
        <v>10043644</v>
      </c>
      <c r="L161">
        <v>575151556995000</v>
      </c>
      <c r="M161">
        <v>144061</v>
      </c>
      <c r="N161">
        <v>3054910</v>
      </c>
      <c r="O161">
        <v>0.43190000000000001</v>
      </c>
    </row>
    <row r="162" spans="1:15" x14ac:dyDescent="0.2">
      <c r="A162" s="1">
        <v>160</v>
      </c>
      <c r="B162" t="s">
        <v>173</v>
      </c>
      <c r="C162" t="s">
        <v>418</v>
      </c>
      <c r="D162">
        <v>82.55</v>
      </c>
      <c r="E162">
        <v>82.8</v>
      </c>
      <c r="F162">
        <v>82.8</v>
      </c>
      <c r="G162">
        <v>78.349999999999994</v>
      </c>
      <c r="H162">
        <v>78.900000000000006</v>
      </c>
      <c r="I162">
        <v>78.95</v>
      </c>
      <c r="J162">
        <v>79.52</v>
      </c>
      <c r="K162">
        <v>29330156</v>
      </c>
      <c r="L162">
        <v>233240779460000</v>
      </c>
      <c r="M162">
        <v>84661</v>
      </c>
      <c r="N162">
        <v>13363983</v>
      </c>
      <c r="O162">
        <v>0.57380000000000009</v>
      </c>
    </row>
    <row r="163" spans="1:15" x14ac:dyDescent="0.2">
      <c r="A163" s="1">
        <v>161</v>
      </c>
      <c r="B163" t="s">
        <v>174</v>
      </c>
      <c r="C163" t="s">
        <v>418</v>
      </c>
      <c r="D163">
        <v>1011.65</v>
      </c>
      <c r="E163">
        <v>1002</v>
      </c>
      <c r="F163">
        <v>1003.5</v>
      </c>
      <c r="G163">
        <v>987.55</v>
      </c>
      <c r="H163">
        <v>989</v>
      </c>
      <c r="I163">
        <v>990</v>
      </c>
      <c r="J163">
        <v>994.08</v>
      </c>
      <c r="K163">
        <v>3934980</v>
      </c>
      <c r="L163">
        <v>391170347200000</v>
      </c>
      <c r="M163">
        <v>128362</v>
      </c>
      <c r="N163">
        <v>1797673</v>
      </c>
      <c r="O163">
        <v>0.61659999999999993</v>
      </c>
    </row>
    <row r="164" spans="1:15" x14ac:dyDescent="0.2">
      <c r="A164" s="1">
        <v>162</v>
      </c>
      <c r="B164" t="s">
        <v>175</v>
      </c>
      <c r="C164" t="s">
        <v>418</v>
      </c>
      <c r="D164">
        <v>528.20000000000005</v>
      </c>
      <c r="E164">
        <v>528.20000000000005</v>
      </c>
      <c r="F164">
        <v>528.70000000000005</v>
      </c>
      <c r="G164">
        <v>516.95000000000005</v>
      </c>
      <c r="H164">
        <v>518.4</v>
      </c>
      <c r="I164">
        <v>517.95000000000005</v>
      </c>
      <c r="J164">
        <v>520.24</v>
      </c>
      <c r="K164">
        <v>613968</v>
      </c>
      <c r="L164">
        <v>31940916935000</v>
      </c>
      <c r="M164">
        <v>12023</v>
      </c>
      <c r="N164">
        <v>140565</v>
      </c>
      <c r="O164">
        <v>0.42230000000000001</v>
      </c>
    </row>
    <row r="165" spans="1:15" x14ac:dyDescent="0.2">
      <c r="A165" s="1">
        <v>163</v>
      </c>
      <c r="B165" t="s">
        <v>176</v>
      </c>
      <c r="C165" t="s">
        <v>418</v>
      </c>
      <c r="D165">
        <v>594.9</v>
      </c>
      <c r="E165">
        <v>597</v>
      </c>
      <c r="F165">
        <v>616.75</v>
      </c>
      <c r="G165">
        <v>590.5</v>
      </c>
      <c r="H165">
        <v>615</v>
      </c>
      <c r="I165">
        <v>613.20000000000005</v>
      </c>
      <c r="J165">
        <v>609.73</v>
      </c>
      <c r="K165">
        <v>1273495</v>
      </c>
      <c r="L165">
        <v>77648420255000</v>
      </c>
      <c r="M165">
        <v>25616</v>
      </c>
      <c r="N165">
        <v>347548</v>
      </c>
      <c r="O165">
        <v>0.36849999999999999</v>
      </c>
    </row>
    <row r="166" spans="1:15" x14ac:dyDescent="0.2">
      <c r="A166" s="1">
        <v>164</v>
      </c>
      <c r="B166" t="s">
        <v>177</v>
      </c>
      <c r="C166" t="s">
        <v>418</v>
      </c>
      <c r="D166">
        <v>1188.1500000000001</v>
      </c>
      <c r="E166">
        <v>1181.0999999999999</v>
      </c>
      <c r="F166">
        <v>1186.8</v>
      </c>
      <c r="G166">
        <v>1125.0999999999999</v>
      </c>
      <c r="H166">
        <v>1132</v>
      </c>
      <c r="I166">
        <v>1131.95</v>
      </c>
      <c r="J166">
        <v>1139.0899999999999</v>
      </c>
      <c r="K166">
        <v>6601985</v>
      </c>
      <c r="L166">
        <v>752025316920000</v>
      </c>
      <c r="M166">
        <v>166665</v>
      </c>
      <c r="N166">
        <v>1755661</v>
      </c>
      <c r="O166">
        <v>0.31509999999999999</v>
      </c>
    </row>
    <row r="167" spans="1:15" x14ac:dyDescent="0.2">
      <c r="A167" s="1">
        <v>165</v>
      </c>
      <c r="B167" t="s">
        <v>178</v>
      </c>
      <c r="C167" t="s">
        <v>418</v>
      </c>
      <c r="D167">
        <v>1225.3499999999999</v>
      </c>
      <c r="E167">
        <v>1231</v>
      </c>
      <c r="F167">
        <v>1241.8</v>
      </c>
      <c r="G167">
        <v>1220</v>
      </c>
      <c r="H167">
        <v>1238.3499999999999</v>
      </c>
      <c r="I167">
        <v>1238.9000000000001</v>
      </c>
      <c r="J167">
        <v>1234.46</v>
      </c>
      <c r="K167">
        <v>305974</v>
      </c>
      <c r="L167">
        <v>37771360510000</v>
      </c>
      <c r="M167">
        <v>14361</v>
      </c>
      <c r="N167">
        <v>63207</v>
      </c>
      <c r="O167">
        <v>0.33950000000000002</v>
      </c>
    </row>
    <row r="168" spans="1:15" x14ac:dyDescent="0.2">
      <c r="A168" s="1">
        <v>166</v>
      </c>
      <c r="B168" t="s">
        <v>179</v>
      </c>
      <c r="C168" t="s">
        <v>418</v>
      </c>
      <c r="D168">
        <v>3157.4</v>
      </c>
      <c r="E168">
        <v>3150</v>
      </c>
      <c r="F168">
        <v>3178.5</v>
      </c>
      <c r="G168">
        <v>3145</v>
      </c>
      <c r="H168">
        <v>3161.1</v>
      </c>
      <c r="I168">
        <v>3163.25</v>
      </c>
      <c r="J168">
        <v>3164.3</v>
      </c>
      <c r="K168">
        <v>1355739</v>
      </c>
      <c r="L168">
        <v>428995837735000</v>
      </c>
      <c r="M168">
        <v>71311</v>
      </c>
      <c r="N168">
        <v>720453</v>
      </c>
      <c r="O168">
        <v>0.76500000000000001</v>
      </c>
    </row>
    <row r="169" spans="1:15" x14ac:dyDescent="0.2">
      <c r="A169" s="1">
        <v>167</v>
      </c>
      <c r="B169" t="s">
        <v>180</v>
      </c>
      <c r="C169" t="s">
        <v>418</v>
      </c>
      <c r="D169">
        <v>770.05</v>
      </c>
      <c r="E169">
        <v>773.45</v>
      </c>
      <c r="F169">
        <v>773.45</v>
      </c>
      <c r="G169">
        <v>759.5</v>
      </c>
      <c r="H169">
        <v>761.4</v>
      </c>
      <c r="I169">
        <v>761.35</v>
      </c>
      <c r="J169">
        <v>761.88</v>
      </c>
      <c r="K169">
        <v>1598314</v>
      </c>
      <c r="L169">
        <v>121772048035000</v>
      </c>
      <c r="M169">
        <v>36149</v>
      </c>
      <c r="N169">
        <v>813213</v>
      </c>
      <c r="O169">
        <v>0.71790000000000009</v>
      </c>
    </row>
    <row r="170" spans="1:15" x14ac:dyDescent="0.2">
      <c r="A170" s="1">
        <v>168</v>
      </c>
      <c r="B170" t="s">
        <v>181</v>
      </c>
      <c r="C170" t="s">
        <v>418</v>
      </c>
      <c r="D170">
        <v>407.7</v>
      </c>
      <c r="E170">
        <v>408</v>
      </c>
      <c r="F170">
        <v>411.2</v>
      </c>
      <c r="G170">
        <v>406.1</v>
      </c>
      <c r="H170">
        <v>410.2</v>
      </c>
      <c r="I170">
        <v>409.9</v>
      </c>
      <c r="J170">
        <v>408.99</v>
      </c>
      <c r="K170">
        <v>12488938</v>
      </c>
      <c r="L170">
        <v>510779157855000</v>
      </c>
      <c r="M170">
        <v>107978</v>
      </c>
      <c r="N170">
        <v>2361759</v>
      </c>
      <c r="O170">
        <v>0.26679999999999998</v>
      </c>
    </row>
    <row r="171" spans="1:15" x14ac:dyDescent="0.2">
      <c r="A171" s="1">
        <v>169</v>
      </c>
      <c r="B171" t="s">
        <v>182</v>
      </c>
      <c r="C171" t="s">
        <v>418</v>
      </c>
      <c r="D171">
        <v>225.85</v>
      </c>
      <c r="E171">
        <v>227</v>
      </c>
      <c r="F171">
        <v>227.7</v>
      </c>
      <c r="G171">
        <v>222.55</v>
      </c>
      <c r="H171">
        <v>225.3</v>
      </c>
      <c r="I171">
        <v>225.05</v>
      </c>
      <c r="J171">
        <v>225.01</v>
      </c>
      <c r="K171">
        <v>13141721</v>
      </c>
      <c r="L171">
        <v>295703208495000</v>
      </c>
      <c r="M171">
        <v>80038</v>
      </c>
      <c r="N171">
        <v>2848987</v>
      </c>
      <c r="O171">
        <v>0.29070000000000001</v>
      </c>
    </row>
    <row r="172" spans="1:15" x14ac:dyDescent="0.2">
      <c r="A172" s="1">
        <v>170</v>
      </c>
      <c r="B172" t="s">
        <v>183</v>
      </c>
      <c r="C172" t="s">
        <v>418</v>
      </c>
      <c r="D172">
        <v>104.2</v>
      </c>
      <c r="E172">
        <v>104.1</v>
      </c>
      <c r="F172">
        <v>104.6</v>
      </c>
      <c r="G172">
        <v>100.8</v>
      </c>
      <c r="H172">
        <v>101.65</v>
      </c>
      <c r="I172">
        <v>101.6</v>
      </c>
      <c r="J172">
        <v>101.92</v>
      </c>
      <c r="K172">
        <v>51006232</v>
      </c>
      <c r="L172">
        <v>519834563455000</v>
      </c>
      <c r="M172">
        <v>162471</v>
      </c>
      <c r="N172">
        <v>22880593</v>
      </c>
      <c r="O172">
        <v>0.59009999999999996</v>
      </c>
    </row>
    <row r="173" spans="1:15" x14ac:dyDescent="0.2">
      <c r="A173" s="1">
        <v>171</v>
      </c>
      <c r="B173" t="s">
        <v>184</v>
      </c>
      <c r="C173" t="s">
        <v>418</v>
      </c>
      <c r="D173">
        <v>1075.8499999999999</v>
      </c>
      <c r="E173">
        <v>1081</v>
      </c>
      <c r="F173">
        <v>1081</v>
      </c>
      <c r="G173">
        <v>1045.05</v>
      </c>
      <c r="H173">
        <v>1048.75</v>
      </c>
      <c r="I173">
        <v>1048.95</v>
      </c>
      <c r="J173">
        <v>1057.2</v>
      </c>
      <c r="K173">
        <v>1542568</v>
      </c>
      <c r="L173">
        <v>163079791005000</v>
      </c>
      <c r="M173">
        <v>49744</v>
      </c>
      <c r="N173">
        <v>461613</v>
      </c>
      <c r="O173">
        <v>0.47510000000000002</v>
      </c>
    </row>
    <row r="174" spans="1:15" x14ac:dyDescent="0.2">
      <c r="A174" s="1">
        <v>172</v>
      </c>
      <c r="B174" t="s">
        <v>185</v>
      </c>
      <c r="C174" t="s">
        <v>418</v>
      </c>
      <c r="D174">
        <v>242</v>
      </c>
      <c r="E174">
        <v>241.4</v>
      </c>
      <c r="F174">
        <v>243.25</v>
      </c>
      <c r="G174">
        <v>234</v>
      </c>
      <c r="H174">
        <v>234.75</v>
      </c>
      <c r="I174">
        <v>235</v>
      </c>
      <c r="J174">
        <v>236.94</v>
      </c>
      <c r="K174">
        <v>2970798</v>
      </c>
      <c r="L174">
        <v>70391433390000</v>
      </c>
      <c r="M174">
        <v>24701</v>
      </c>
      <c r="N174">
        <v>717562</v>
      </c>
      <c r="O174">
        <v>0.36530000000000001</v>
      </c>
    </row>
    <row r="175" spans="1:15" x14ac:dyDescent="0.2">
      <c r="A175" s="1">
        <v>173</v>
      </c>
      <c r="B175" t="s">
        <v>186</v>
      </c>
      <c r="C175" t="s">
        <v>418</v>
      </c>
      <c r="D175">
        <v>322</v>
      </c>
      <c r="E175">
        <v>322.3</v>
      </c>
      <c r="F175">
        <v>323.2</v>
      </c>
      <c r="G175">
        <v>319.2</v>
      </c>
      <c r="H175">
        <v>322.75</v>
      </c>
      <c r="I175">
        <v>322.25</v>
      </c>
      <c r="J175">
        <v>321.07</v>
      </c>
      <c r="K175">
        <v>2049533</v>
      </c>
      <c r="L175">
        <v>65804362235000</v>
      </c>
      <c r="M175">
        <v>25844</v>
      </c>
      <c r="N175">
        <v>694677</v>
      </c>
      <c r="O175">
        <v>0.45689999999999997</v>
      </c>
    </row>
    <row r="176" spans="1:15" x14ac:dyDescent="0.2">
      <c r="A176" s="1">
        <v>174</v>
      </c>
      <c r="B176" t="s">
        <v>187</v>
      </c>
      <c r="C176" t="s">
        <v>418</v>
      </c>
      <c r="D176">
        <v>703.9</v>
      </c>
      <c r="E176">
        <v>704</v>
      </c>
      <c r="F176">
        <v>709.4</v>
      </c>
      <c r="G176">
        <v>694.2</v>
      </c>
      <c r="H176">
        <v>696.25</v>
      </c>
      <c r="I176">
        <v>698.5</v>
      </c>
      <c r="J176">
        <v>700.53</v>
      </c>
      <c r="K176">
        <v>98075</v>
      </c>
      <c r="L176">
        <v>6870411509999.999</v>
      </c>
      <c r="M176">
        <v>4464</v>
      </c>
      <c r="N176">
        <v>26595</v>
      </c>
      <c r="O176">
        <v>0.40670000000000001</v>
      </c>
    </row>
    <row r="177" spans="1:15" x14ac:dyDescent="0.2">
      <c r="A177" s="1">
        <v>175</v>
      </c>
      <c r="B177" t="s">
        <v>188</v>
      </c>
      <c r="C177" t="s">
        <v>418</v>
      </c>
      <c r="D177">
        <v>2703.8</v>
      </c>
      <c r="E177">
        <v>2708.95</v>
      </c>
      <c r="F177">
        <v>2738.9</v>
      </c>
      <c r="G177">
        <v>2693.25</v>
      </c>
      <c r="H177">
        <v>2733</v>
      </c>
      <c r="I177">
        <v>2736.4</v>
      </c>
      <c r="J177">
        <v>2722.82</v>
      </c>
      <c r="K177">
        <v>1003160</v>
      </c>
      <c r="L177">
        <v>273142167425000</v>
      </c>
      <c r="M177">
        <v>62946</v>
      </c>
      <c r="N177">
        <v>396028</v>
      </c>
      <c r="O177">
        <v>0.55430000000000001</v>
      </c>
    </row>
    <row r="178" spans="1:15" x14ac:dyDescent="0.2">
      <c r="A178" s="1">
        <v>176</v>
      </c>
      <c r="B178" t="s">
        <v>189</v>
      </c>
      <c r="C178" t="s">
        <v>418</v>
      </c>
      <c r="D178">
        <v>1599.65</v>
      </c>
      <c r="E178">
        <v>1607.65</v>
      </c>
      <c r="F178">
        <v>1610.95</v>
      </c>
      <c r="G178">
        <v>1588.55</v>
      </c>
      <c r="H178">
        <v>1604.9</v>
      </c>
      <c r="I178">
        <v>1601.2</v>
      </c>
      <c r="J178">
        <v>1597.29</v>
      </c>
      <c r="K178">
        <v>104925</v>
      </c>
      <c r="L178">
        <v>16759543150000</v>
      </c>
      <c r="M178">
        <v>7769</v>
      </c>
      <c r="N178">
        <v>18398</v>
      </c>
      <c r="O178">
        <v>0.45879999999999999</v>
      </c>
    </row>
    <row r="179" spans="1:15" x14ac:dyDescent="0.2">
      <c r="A179" s="1">
        <v>177</v>
      </c>
      <c r="B179" t="s">
        <v>190</v>
      </c>
      <c r="C179" t="s">
        <v>418</v>
      </c>
      <c r="D179">
        <v>506.3</v>
      </c>
      <c r="E179">
        <v>506.2</v>
      </c>
      <c r="F179">
        <v>508.55</v>
      </c>
      <c r="G179">
        <v>493.15</v>
      </c>
      <c r="H179">
        <v>500</v>
      </c>
      <c r="I179">
        <v>499.7</v>
      </c>
      <c r="J179">
        <v>500.52</v>
      </c>
      <c r="K179">
        <v>241889</v>
      </c>
      <c r="L179">
        <v>12107142840000</v>
      </c>
      <c r="M179">
        <v>6703</v>
      </c>
      <c r="N179">
        <v>55816</v>
      </c>
      <c r="O179">
        <v>0.37309999999999999</v>
      </c>
    </row>
    <row r="180" spans="1:15" x14ac:dyDescent="0.2">
      <c r="A180" s="1">
        <v>178</v>
      </c>
      <c r="B180" t="s">
        <v>191</v>
      </c>
      <c r="C180" t="s">
        <v>418</v>
      </c>
      <c r="D180">
        <v>1463.1</v>
      </c>
      <c r="E180">
        <v>1470.5</v>
      </c>
      <c r="F180">
        <v>1478</v>
      </c>
      <c r="G180">
        <v>1445</v>
      </c>
      <c r="H180">
        <v>1463</v>
      </c>
      <c r="I180">
        <v>1458.95</v>
      </c>
      <c r="J180">
        <v>1458.17</v>
      </c>
      <c r="K180">
        <v>325536</v>
      </c>
      <c r="L180">
        <v>47468811555000</v>
      </c>
      <c r="M180">
        <v>17516</v>
      </c>
      <c r="N180">
        <v>89025</v>
      </c>
      <c r="O180">
        <v>0.43059999999999998</v>
      </c>
    </row>
    <row r="181" spans="1:15" x14ac:dyDescent="0.2">
      <c r="A181" s="1">
        <v>179</v>
      </c>
      <c r="B181" t="s">
        <v>192</v>
      </c>
      <c r="C181" t="s">
        <v>418</v>
      </c>
      <c r="D181">
        <v>1124.55</v>
      </c>
      <c r="E181">
        <v>1120</v>
      </c>
      <c r="F181">
        <v>1135.55</v>
      </c>
      <c r="G181">
        <v>1114.25</v>
      </c>
      <c r="H181">
        <v>1126.5</v>
      </c>
      <c r="I181">
        <v>1127.1500000000001</v>
      </c>
      <c r="J181">
        <v>1124.6500000000001</v>
      </c>
      <c r="K181">
        <v>885662</v>
      </c>
      <c r="L181">
        <v>99606081595000</v>
      </c>
      <c r="M181">
        <v>31184</v>
      </c>
      <c r="N181">
        <v>203331</v>
      </c>
      <c r="O181">
        <v>0.31080000000000002</v>
      </c>
    </row>
    <row r="182" spans="1:15" x14ac:dyDescent="0.2">
      <c r="A182" s="1">
        <v>180</v>
      </c>
      <c r="B182" t="s">
        <v>193</v>
      </c>
      <c r="C182" t="s">
        <v>418</v>
      </c>
      <c r="D182">
        <v>6436.8</v>
      </c>
      <c r="E182">
        <v>6442</v>
      </c>
      <c r="F182">
        <v>6470</v>
      </c>
      <c r="G182">
        <v>6406.5</v>
      </c>
      <c r="H182">
        <v>6443</v>
      </c>
      <c r="I182">
        <v>6445.85</v>
      </c>
      <c r="J182">
        <v>6432.99</v>
      </c>
      <c r="K182">
        <v>151834</v>
      </c>
      <c r="L182">
        <v>97674702680000</v>
      </c>
      <c r="M182">
        <v>25716</v>
      </c>
      <c r="N182">
        <v>52053</v>
      </c>
      <c r="O182">
        <v>0.4955</v>
      </c>
    </row>
    <row r="183" spans="1:15" x14ac:dyDescent="0.2">
      <c r="A183" s="1">
        <v>181</v>
      </c>
      <c r="B183" t="s">
        <v>194</v>
      </c>
      <c r="C183" t="s">
        <v>418</v>
      </c>
      <c r="D183">
        <v>1645.45</v>
      </c>
      <c r="E183">
        <v>1648.75</v>
      </c>
      <c r="F183">
        <v>1671.45</v>
      </c>
      <c r="G183">
        <v>1640.1</v>
      </c>
      <c r="H183">
        <v>1647.05</v>
      </c>
      <c r="I183">
        <v>1653.45</v>
      </c>
      <c r="J183">
        <v>1658.95</v>
      </c>
      <c r="K183">
        <v>255192</v>
      </c>
      <c r="L183">
        <v>42335178035000</v>
      </c>
      <c r="M183">
        <v>14226</v>
      </c>
      <c r="N183">
        <v>61188</v>
      </c>
      <c r="O183">
        <v>0.45019999999999999</v>
      </c>
    </row>
    <row r="184" spans="1:15" x14ac:dyDescent="0.2">
      <c r="A184" s="1">
        <v>182</v>
      </c>
      <c r="B184" t="s">
        <v>195</v>
      </c>
      <c r="C184" t="s">
        <v>418</v>
      </c>
      <c r="D184">
        <v>873.65</v>
      </c>
      <c r="E184">
        <v>875</v>
      </c>
      <c r="F184">
        <v>879</v>
      </c>
      <c r="G184">
        <v>860</v>
      </c>
      <c r="H184">
        <v>872</v>
      </c>
      <c r="I184">
        <v>873.25</v>
      </c>
      <c r="J184">
        <v>869.14</v>
      </c>
      <c r="K184">
        <v>921996</v>
      </c>
      <c r="L184">
        <v>80134578660000</v>
      </c>
      <c r="M184">
        <v>31503</v>
      </c>
      <c r="N184">
        <v>271162</v>
      </c>
      <c r="O184">
        <v>0.40789999999999998</v>
      </c>
    </row>
    <row r="185" spans="1:15" x14ac:dyDescent="0.2">
      <c r="A185" s="1">
        <v>183</v>
      </c>
      <c r="B185" t="s">
        <v>196</v>
      </c>
      <c r="C185" t="s">
        <v>418</v>
      </c>
      <c r="D185">
        <v>706.45</v>
      </c>
      <c r="E185">
        <v>707</v>
      </c>
      <c r="F185">
        <v>715.9</v>
      </c>
      <c r="G185">
        <v>703.45</v>
      </c>
      <c r="H185">
        <v>712.7</v>
      </c>
      <c r="I185">
        <v>713.9</v>
      </c>
      <c r="J185">
        <v>711.69</v>
      </c>
      <c r="K185">
        <v>1834544</v>
      </c>
      <c r="L185">
        <v>130563245225000</v>
      </c>
      <c r="M185">
        <v>37643</v>
      </c>
      <c r="N185">
        <v>648452</v>
      </c>
      <c r="O185">
        <v>0.46329999999999999</v>
      </c>
    </row>
    <row r="186" spans="1:15" x14ac:dyDescent="0.2">
      <c r="A186" s="1">
        <v>184</v>
      </c>
      <c r="B186" t="s">
        <v>197</v>
      </c>
      <c r="C186" t="s">
        <v>418</v>
      </c>
      <c r="D186">
        <v>288.35000000000002</v>
      </c>
      <c r="E186">
        <v>289.75</v>
      </c>
      <c r="F186">
        <v>289.75</v>
      </c>
      <c r="G186">
        <v>279.55</v>
      </c>
      <c r="H186">
        <v>285</v>
      </c>
      <c r="I186">
        <v>284.85000000000002</v>
      </c>
      <c r="J186">
        <v>283.8</v>
      </c>
      <c r="K186">
        <v>9449012</v>
      </c>
      <c r="L186">
        <v>268158644200000</v>
      </c>
      <c r="M186">
        <v>78917</v>
      </c>
      <c r="N186">
        <v>2883847</v>
      </c>
      <c r="O186">
        <v>0.4294</v>
      </c>
    </row>
    <row r="187" spans="1:15" x14ac:dyDescent="0.2">
      <c r="A187" s="1">
        <v>185</v>
      </c>
      <c r="B187" t="s">
        <v>198</v>
      </c>
      <c r="C187" t="s">
        <v>418</v>
      </c>
      <c r="D187">
        <v>8.6</v>
      </c>
      <c r="E187">
        <v>8.6999999999999993</v>
      </c>
      <c r="F187">
        <v>8.8000000000000007</v>
      </c>
      <c r="G187">
        <v>8.5</v>
      </c>
      <c r="H187">
        <v>8.5500000000000007</v>
      </c>
      <c r="I187">
        <v>8.5500000000000007</v>
      </c>
      <c r="J187">
        <v>8.6</v>
      </c>
      <c r="K187">
        <v>51348010</v>
      </c>
      <c r="L187">
        <v>44155737785000</v>
      </c>
      <c r="M187">
        <v>74975</v>
      </c>
      <c r="N187">
        <v>17273115</v>
      </c>
      <c r="O187">
        <v>0.58330000000000004</v>
      </c>
    </row>
    <row r="188" spans="1:15" x14ac:dyDescent="0.2">
      <c r="A188" s="1">
        <v>186</v>
      </c>
      <c r="B188" t="s">
        <v>199</v>
      </c>
      <c r="C188" t="s">
        <v>418</v>
      </c>
      <c r="D188">
        <v>874.25</v>
      </c>
      <c r="E188">
        <v>876</v>
      </c>
      <c r="F188">
        <v>881.7</v>
      </c>
      <c r="G188">
        <v>869.05</v>
      </c>
      <c r="H188">
        <v>871</v>
      </c>
      <c r="I188">
        <v>871.25</v>
      </c>
      <c r="J188">
        <v>875.67</v>
      </c>
      <c r="K188">
        <v>595829</v>
      </c>
      <c r="L188">
        <v>52174983380000</v>
      </c>
      <c r="M188">
        <v>17899</v>
      </c>
      <c r="N188">
        <v>303741</v>
      </c>
      <c r="O188">
        <v>0.59860000000000002</v>
      </c>
    </row>
    <row r="189" spans="1:15" x14ac:dyDescent="0.2">
      <c r="A189" s="1">
        <v>187</v>
      </c>
      <c r="B189" t="s">
        <v>200</v>
      </c>
      <c r="C189" t="s">
        <v>418</v>
      </c>
      <c r="D189">
        <v>1582.25</v>
      </c>
      <c r="E189">
        <v>1587.8</v>
      </c>
      <c r="F189">
        <v>1590.55</v>
      </c>
      <c r="G189">
        <v>1550.1</v>
      </c>
      <c r="H189">
        <v>1565</v>
      </c>
      <c r="I189">
        <v>1565.05</v>
      </c>
      <c r="J189">
        <v>1565.52</v>
      </c>
      <c r="K189">
        <v>95088</v>
      </c>
      <c r="L189">
        <v>14886192660000</v>
      </c>
      <c r="M189">
        <v>7825</v>
      </c>
      <c r="N189">
        <v>21460</v>
      </c>
      <c r="O189">
        <v>0.4889</v>
      </c>
    </row>
    <row r="190" spans="1:15" x14ac:dyDescent="0.2">
      <c r="A190" s="1">
        <v>188</v>
      </c>
      <c r="B190" t="s">
        <v>201</v>
      </c>
      <c r="C190" t="s">
        <v>418</v>
      </c>
      <c r="D190">
        <v>382.65</v>
      </c>
      <c r="E190">
        <v>382.8</v>
      </c>
      <c r="F190">
        <v>385.85</v>
      </c>
      <c r="G190">
        <v>382</v>
      </c>
      <c r="H190">
        <v>383.7</v>
      </c>
      <c r="I190">
        <v>383.25</v>
      </c>
      <c r="J190">
        <v>383.97</v>
      </c>
      <c r="K190">
        <v>3804838</v>
      </c>
      <c r="L190">
        <v>146094420120000</v>
      </c>
      <c r="M190">
        <v>70469</v>
      </c>
      <c r="N190">
        <v>1409881</v>
      </c>
      <c r="O190">
        <v>0.51670000000000005</v>
      </c>
    </row>
    <row r="191" spans="1:15" x14ac:dyDescent="0.2">
      <c r="A191" s="1">
        <v>189</v>
      </c>
      <c r="B191" t="s">
        <v>202</v>
      </c>
      <c r="C191" t="s">
        <v>418</v>
      </c>
      <c r="D191">
        <v>265.89999999999998</v>
      </c>
      <c r="E191">
        <v>266.5</v>
      </c>
      <c r="F191">
        <v>268.39999999999998</v>
      </c>
      <c r="G191">
        <v>260.89999999999998</v>
      </c>
      <c r="H191">
        <v>263</v>
      </c>
      <c r="I191">
        <v>263.05</v>
      </c>
      <c r="J191">
        <v>263.91000000000003</v>
      </c>
      <c r="K191">
        <v>5951654</v>
      </c>
      <c r="L191">
        <v>157071870285000</v>
      </c>
      <c r="M191">
        <v>41384</v>
      </c>
      <c r="N191">
        <v>1925329</v>
      </c>
      <c r="O191">
        <v>0.46429999999999999</v>
      </c>
    </row>
    <row r="192" spans="1:15" x14ac:dyDescent="0.2">
      <c r="A192" s="1">
        <v>190</v>
      </c>
      <c r="B192" t="s">
        <v>203</v>
      </c>
      <c r="C192" t="s">
        <v>418</v>
      </c>
      <c r="D192">
        <v>433.6</v>
      </c>
      <c r="E192">
        <v>435.8</v>
      </c>
      <c r="F192">
        <v>437</v>
      </c>
      <c r="G192">
        <v>428.6</v>
      </c>
      <c r="H192">
        <v>428.6</v>
      </c>
      <c r="I192">
        <v>430</v>
      </c>
      <c r="J192">
        <v>432.06</v>
      </c>
      <c r="K192">
        <v>1470279</v>
      </c>
      <c r="L192">
        <v>63525072560000</v>
      </c>
      <c r="M192">
        <v>30432</v>
      </c>
      <c r="N192">
        <v>541920</v>
      </c>
      <c r="O192">
        <v>0.5292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PE prices</vt:lpstr>
      <vt:lpstr>CE prices</vt:lpstr>
      <vt:lpstr>Stock Data</vt:lpstr>
      <vt:lpstr>Stock Price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Miraj Godha</cp:lastModifiedBy>
  <dcterms:created xsi:type="dcterms:W3CDTF">2022-10-30T16:32:37Z</dcterms:created>
  <dcterms:modified xsi:type="dcterms:W3CDTF">2022-11-02T15:11:24Z</dcterms:modified>
</cp:coreProperties>
</file>