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activeTab="1"/>
  </bookViews>
  <sheets>
    <sheet name="ORIGINAL" sheetId="1" r:id="rId1"/>
    <sheet name="Q8" sheetId="2" r:id="rId2"/>
  </sheets>
  <definedNames>
    <definedName name="solver_adj" localSheetId="0" hidden="1">ORIGINAL!$B$25:$K$29</definedName>
    <definedName name="solver_adj" localSheetId="1" hidden="1">'Q8'!$B$25:$K$29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ORIGINAL!$B$25:$K$29</definedName>
    <definedName name="solver_lhs1" localSheetId="1" hidden="1">'Q8'!$B$25:$K$29</definedName>
    <definedName name="solver_lhs10" localSheetId="0" hidden="1">ORIGINAL!$F$27</definedName>
    <definedName name="solver_lhs10" localSheetId="1" hidden="1">'Q8'!$G$27:$I$27</definedName>
    <definedName name="solver_lhs11" localSheetId="0" hidden="1">ORIGINAL!$H$28:$J$28</definedName>
    <definedName name="solver_lhs11" localSheetId="1" hidden="1">'Q8'!$F$27</definedName>
    <definedName name="solver_lhs12" localSheetId="0" hidden="1">ORIGINAL!$G$30:$K$30</definedName>
    <definedName name="solver_lhs12" localSheetId="1" hidden="1">'Q8'!$H$28:$J$28</definedName>
    <definedName name="solver_lhs13" localSheetId="0" hidden="1">ORIGINAL!$G$27:$I$27</definedName>
    <definedName name="solver_lhs13" localSheetId="1" hidden="1">'Q8'!$G$26</definedName>
    <definedName name="solver_lhs14" localSheetId="0" hidden="1">ORIGINAL!$G$26</definedName>
    <definedName name="solver_lhs14" localSheetId="1" hidden="1">'Q8'!$D$36:$D$40</definedName>
    <definedName name="solver_lhs15" localSheetId="0" hidden="1">ORIGINAL!$D$36:$D$40</definedName>
    <definedName name="solver_lhs15" localSheetId="1" hidden="1">'Q8'!$E$29</definedName>
    <definedName name="solver_lhs16" localSheetId="0" hidden="1">ORIGINAL!$F$26</definedName>
    <definedName name="solver_lhs16" localSheetId="1" hidden="1">'Q8'!$F$26</definedName>
    <definedName name="solver_lhs17" localSheetId="0" hidden="1">ORIGINAL!$B$30:$F$30</definedName>
    <definedName name="solver_lhs17" localSheetId="1" hidden="1">'Q8'!$B$30:$F$30</definedName>
    <definedName name="solver_lhs18" localSheetId="0" hidden="1">ORIGINAL!$I$25:$K$25</definedName>
    <definedName name="solver_lhs18" localSheetId="1" hidden="1">'Q8'!$I$25:$K$25</definedName>
    <definedName name="solver_lhs19" localSheetId="0" hidden="1">ORIGINAL!$K$27</definedName>
    <definedName name="solver_lhs19" localSheetId="1" hidden="1">'Q8'!$K$27</definedName>
    <definedName name="solver_lhs2" localSheetId="0" hidden="1">ORIGINAL!$B$27:$D$27</definedName>
    <definedName name="solver_lhs2" localSheetId="1" hidden="1">'Q8'!$B$27:$D$27</definedName>
    <definedName name="solver_lhs20" localSheetId="0" hidden="1">ORIGINAL!$J$29</definedName>
    <definedName name="solver_lhs20" localSheetId="1" hidden="1">'Q8'!$J$29</definedName>
    <definedName name="solver_lhs21" localSheetId="0" hidden="1">ORIGINAL!$K$26</definedName>
    <definedName name="solver_lhs21" localSheetId="1" hidden="1">'Q8'!$K$26</definedName>
    <definedName name="solver_lhs22" localSheetId="0" hidden="1">ORIGINAL!$G$29:$H$29</definedName>
    <definedName name="solver_lhs22" localSheetId="1" hidden="1">'Q8'!$G$29:$H$29</definedName>
    <definedName name="solver_lhs3" localSheetId="0" hidden="1">ORIGINAL!$B$29:$C$29</definedName>
    <definedName name="solver_lhs3" localSheetId="1" hidden="1">'Q8'!$B$29:$C$29</definedName>
    <definedName name="solver_lhs4" localSheetId="0" hidden="1">ORIGINAL!$B$26</definedName>
    <definedName name="solver_lhs4" localSheetId="1" hidden="1">'Q8'!$B$26</definedName>
    <definedName name="solver_lhs5" localSheetId="0" hidden="1">ORIGINAL!$C$28:$E$28</definedName>
    <definedName name="solver_lhs5" localSheetId="1" hidden="1">'Q8'!$C$28:$E$28</definedName>
    <definedName name="solver_lhs6" localSheetId="0" hidden="1">ORIGINAL!$D$25:$F$25</definedName>
    <definedName name="solver_lhs6" localSheetId="1" hidden="1">'Q8'!$D$25:$F$25</definedName>
    <definedName name="solver_lhs7" localSheetId="0" hidden="1">ORIGINAL!$D$25:$F$25</definedName>
    <definedName name="solver_lhs7" localSheetId="1" hidden="1">'Q8'!$D$25:$F$25</definedName>
    <definedName name="solver_lhs8" localSheetId="0" hidden="1">ORIGINAL!$E$29</definedName>
    <definedName name="solver_lhs8" localSheetId="1" hidden="1">'Q8'!$G$29:$H$29</definedName>
    <definedName name="solver_lhs9" localSheetId="0" hidden="1">ORIGINAL!$G$29:$H$29</definedName>
    <definedName name="solver_lhs9" localSheetId="1" hidden="1">'Q8'!$G$30:$K$30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21</definedName>
    <definedName name="solver_num" localSheetId="1" hidden="1">21</definedName>
    <definedName name="solver_nwt" localSheetId="0" hidden="1">1</definedName>
    <definedName name="solver_nwt" localSheetId="1" hidden="1">1</definedName>
    <definedName name="solver_opt" localSheetId="0" hidden="1">ORIGINAL!$G$31</definedName>
    <definedName name="solver_opt" localSheetId="1" hidden="1">'Q8'!$G$31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10" localSheetId="0" hidden="1">2</definedName>
    <definedName name="solver_rel10" localSheetId="1" hidden="1">2</definedName>
    <definedName name="solver_rel11" localSheetId="0" hidden="1">2</definedName>
    <definedName name="solver_rel11" localSheetId="1" hidden="1">2</definedName>
    <definedName name="solver_rel12" localSheetId="0" hidden="1">1</definedName>
    <definedName name="solver_rel12" localSheetId="1" hidden="1">2</definedName>
    <definedName name="solver_rel13" localSheetId="0" hidden="1">2</definedName>
    <definedName name="solver_rel13" localSheetId="1" hidden="1">2</definedName>
    <definedName name="solver_rel14" localSheetId="0" hidden="1">2</definedName>
    <definedName name="solver_rel14" localSheetId="1" hidden="1">3</definedName>
    <definedName name="solver_rel15" localSheetId="0" hidden="1">3</definedName>
    <definedName name="solver_rel15" localSheetId="1" hidden="1">2</definedName>
    <definedName name="solver_rel16" localSheetId="0" hidden="1">2</definedName>
    <definedName name="solver_rel16" localSheetId="1" hidden="1">2</definedName>
    <definedName name="solver_rel17" localSheetId="0" hidden="1">1</definedName>
    <definedName name="solver_rel17" localSheetId="1" hidden="1">1</definedName>
    <definedName name="solver_rel18" localSheetId="0" hidden="1">2</definedName>
    <definedName name="solver_rel18" localSheetId="1" hidden="1">2</definedName>
    <definedName name="solver_rel19" localSheetId="0" hidden="1">2</definedName>
    <definedName name="solver_rel19" localSheetId="1" hidden="1">2</definedName>
    <definedName name="solver_rel2" localSheetId="0" hidden="1">2</definedName>
    <definedName name="solver_rel2" localSheetId="1" hidden="1">2</definedName>
    <definedName name="solver_rel20" localSheetId="0" hidden="1">2</definedName>
    <definedName name="solver_rel20" localSheetId="1" hidden="1">2</definedName>
    <definedName name="solver_rel21" localSheetId="0" hidden="1">2</definedName>
    <definedName name="solver_rel21" localSheetId="1" hidden="1">2</definedName>
    <definedName name="solver_rel22" localSheetId="0" hidden="1">2</definedName>
    <definedName name="solver_rel2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6" localSheetId="1" hidden="1">2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2</definedName>
    <definedName name="solver_rel9" localSheetId="0" hidden="1">2</definedName>
    <definedName name="solver_rel9" localSheetId="1" hidden="1">1</definedName>
    <definedName name="solver_rhs1" localSheetId="0" hidden="1">0</definedName>
    <definedName name="solver_rhs1" localSheetId="1" hidden="1">0</definedName>
    <definedName name="solver_rhs10" localSheetId="0" hidden="1">0</definedName>
    <definedName name="solver_rhs10" localSheetId="1" hidden="1">0</definedName>
    <definedName name="solver_rhs11" localSheetId="0" hidden="1">0</definedName>
    <definedName name="solver_rhs11" localSheetId="1" hidden="1">0</definedName>
    <definedName name="solver_rhs12" localSheetId="0" hidden="1">ORIGINAL!$I$5</definedName>
    <definedName name="solver_rhs12" localSheetId="1" hidden="1">0</definedName>
    <definedName name="solver_rhs13" localSheetId="0" hidden="1">0</definedName>
    <definedName name="solver_rhs13" localSheetId="1" hidden="1">0</definedName>
    <definedName name="solver_rhs14" localSheetId="0" hidden="1">0</definedName>
    <definedName name="solver_rhs14" localSheetId="1" hidden="1">'Q8'!$B$6:$B$10</definedName>
    <definedName name="solver_rhs15" localSheetId="0" hidden="1">ORIGINAL!$B$6:$B$10</definedName>
    <definedName name="solver_rhs15" localSheetId="1" hidden="1">0</definedName>
    <definedName name="solver_rhs16" localSheetId="0" hidden="1">0</definedName>
    <definedName name="solver_rhs16" localSheetId="1" hidden="1">0</definedName>
    <definedName name="solver_rhs17" localSheetId="0" hidden="1">ORIGINAL!$I$6</definedName>
    <definedName name="solver_rhs17" localSheetId="1" hidden="1">'Q8'!$I$6</definedName>
    <definedName name="solver_rhs18" localSheetId="0" hidden="1">0</definedName>
    <definedName name="solver_rhs18" localSheetId="1" hidden="1">0</definedName>
    <definedName name="solver_rhs19" localSheetId="0" hidden="1">0</definedName>
    <definedName name="solver_rhs19" localSheetId="1" hidden="1">0</definedName>
    <definedName name="solver_rhs2" localSheetId="0" hidden="1">0</definedName>
    <definedName name="solver_rhs2" localSheetId="1" hidden="1">0</definedName>
    <definedName name="solver_rhs20" localSheetId="0" hidden="1">0</definedName>
    <definedName name="solver_rhs20" localSheetId="1" hidden="1">0</definedName>
    <definedName name="solver_rhs21" localSheetId="0" hidden="1">0</definedName>
    <definedName name="solver_rhs21" localSheetId="1" hidden="1">0</definedName>
    <definedName name="solver_rhs22" localSheetId="0" hidden="1">0</definedName>
    <definedName name="solver_rhs22" localSheetId="1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hs6" localSheetId="0" hidden="1">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hs8" localSheetId="0" hidden="1">0</definedName>
    <definedName name="solver_rhs8" localSheetId="1" hidden="1">0</definedName>
    <definedName name="solver_rhs9" localSheetId="0" hidden="1">0</definedName>
    <definedName name="solver_rhs9" localSheetId="1" hidden="1">'Q8'!$I$5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40" i="2" l="1"/>
  <c r="B40" i="2"/>
  <c r="C39" i="2"/>
  <c r="B39" i="2"/>
  <c r="C38" i="2"/>
  <c r="B38" i="2"/>
  <c r="C37" i="2"/>
  <c r="B37" i="2"/>
  <c r="D37" i="2" s="1"/>
  <c r="C36" i="2"/>
  <c r="B36" i="2"/>
  <c r="K30" i="2"/>
  <c r="J30" i="2"/>
  <c r="I30" i="2"/>
  <c r="H30" i="2"/>
  <c r="G30" i="2"/>
  <c r="F30" i="2"/>
  <c r="E30" i="2"/>
  <c r="D30" i="2"/>
  <c r="C30" i="2"/>
  <c r="B30" i="2"/>
  <c r="C37" i="1"/>
  <c r="C38" i="1"/>
  <c r="C39" i="1"/>
  <c r="C40" i="1"/>
  <c r="C36" i="1"/>
  <c r="B37" i="1"/>
  <c r="B38" i="1"/>
  <c r="B39" i="1"/>
  <c r="B40" i="1"/>
  <c r="B36" i="1"/>
  <c r="K30" i="1"/>
  <c r="G30" i="1"/>
  <c r="H30" i="1"/>
  <c r="I30" i="1"/>
  <c r="J30" i="1"/>
  <c r="F30" i="1"/>
  <c r="E30" i="1"/>
  <c r="D30" i="1"/>
  <c r="C30" i="1"/>
  <c r="B30" i="1"/>
  <c r="D39" i="2" l="1"/>
  <c r="B31" i="2"/>
  <c r="G31" i="2"/>
  <c r="D36" i="2"/>
  <c r="D38" i="2"/>
  <c r="D40" i="2"/>
  <c r="D40" i="1"/>
  <c r="D38" i="1"/>
  <c r="D37" i="1"/>
  <c r="D39" i="1"/>
  <c r="G31" i="1"/>
  <c r="D36" i="1"/>
  <c r="B31" i="1"/>
  <c r="B32" i="2" l="1"/>
  <c r="B32" i="1"/>
</calcChain>
</file>

<file path=xl/sharedStrings.xml><?xml version="1.0" encoding="utf-8"?>
<sst xmlns="http://schemas.openxmlformats.org/spreadsheetml/2006/main" count="108" uniqueCount="32">
  <si>
    <t>Weekly Demand</t>
  </si>
  <si>
    <t>Part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</si>
  <si>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</si>
  <si>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</si>
  <si>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</si>
  <si>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</si>
  <si>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</si>
  <si>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</si>
  <si>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</si>
  <si>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</si>
  <si>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</si>
  <si>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</si>
  <si>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Production Capacity: Part / Machine / Houre  
(Parts can be produced derially only)</t>
  </si>
  <si>
    <t>Part#</t>
  </si>
  <si>
    <t>Total Hours Of Operation</t>
  </si>
  <si>
    <t>Total "Overtime" Hours</t>
  </si>
  <si>
    <t>Total Production Hours</t>
  </si>
  <si>
    <t>Operation Matrics</t>
  </si>
  <si>
    <t>Time</t>
  </si>
  <si>
    <t>Weekly Demand By Part</t>
  </si>
  <si>
    <t>Goal:</t>
  </si>
  <si>
    <t>Minimize the "overtime" hours per machine while delivering the Weekly demand</t>
  </si>
  <si>
    <t>Machine Running Hours</t>
  </si>
  <si>
    <t>NON-OVERTIME HOURS</t>
  </si>
  <si>
    <t>OVERTIME HOURS</t>
  </si>
  <si>
    <t>Total Running Hours / Machine</t>
  </si>
  <si>
    <t>TOTAL HOURS (ALL MACHINES)</t>
  </si>
  <si>
    <t>Parts Production</t>
  </si>
  <si>
    <t>TOTAL</t>
  </si>
  <si>
    <t xml:space="preserve">NON-OVERTIME </t>
  </si>
  <si>
    <t>OVERTIME</t>
  </si>
  <si>
    <t>GRAND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</si>
</sst>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topLeftCell="A14" zoomScale="90" zoomScaleNormal="90" workbookViewId="0">
      <selection activeCell="E36" sqref="E36"/>
    </sheetView>
  </sheetViews>
  <sheetFormatPr defaultColWidth="25" defaultRowHeight="15" x14ac:dyDescent="0.25"/>
  <cols>
    <col min="1" max="1" width="32.28515625" bestFit="1" customWidth="1"/>
    <col min="2" max="2" width="16.28515625" customWidth="1"/>
    <col min="3" max="6" width="10.140625" bestFit="1" customWidth="1"/>
    <col min="7" max="7" width="15.7109375" bestFit="1" customWidth="1"/>
    <col min="8" max="8" width="29.7109375" bestFit="1" customWidth="1"/>
    <col min="9" max="9" width="10.140625" style="3" bestFit="1" customWidth="1"/>
    <col min="10" max="13" width="10.140625" bestFit="1" customWidth="1"/>
  </cols>
  <sheetData>
    <row r="1" spans="1:14" s="11" customFormat="1" ht="18.75" x14ac:dyDescent="0.3">
      <c r="A1" s="10" t="s">
        <v>20</v>
      </c>
      <c r="B1" s="10" t="s">
        <v>21</v>
      </c>
      <c r="I1" s="12"/>
    </row>
    <row r="3" spans="1:14" ht="15.75" x14ac:dyDescent="0.25">
      <c r="A3" s="7" t="s">
        <v>19</v>
      </c>
      <c r="B3" s="7"/>
      <c r="H3" s="6" t="s">
        <v>17</v>
      </c>
      <c r="I3" s="6" t="s">
        <v>18</v>
      </c>
    </row>
    <row r="4" spans="1:14" x14ac:dyDescent="0.25">
      <c r="H4" s="9" t="s">
        <v>14</v>
      </c>
      <c r="I4" s="4">
        <v>120</v>
      </c>
    </row>
    <row r="5" spans="1:14" x14ac:dyDescent="0.25">
      <c r="A5" s="6" t="s">
        <v>1</v>
      </c>
      <c r="B5" s="6" t="s">
        <v>0</v>
      </c>
      <c r="H5" s="9" t="s">
        <v>15</v>
      </c>
      <c r="I5" s="4">
        <v>40</v>
      </c>
    </row>
    <row r="6" spans="1:14" x14ac:dyDescent="0.25">
      <c r="A6" s="4">
        <v>1</v>
      </c>
      <c r="B6" s="4">
        <v>2450</v>
      </c>
      <c r="H6" s="9" t="s">
        <v>16</v>
      </c>
      <c r="I6" s="4">
        <v>80</v>
      </c>
    </row>
    <row r="7" spans="1:14" x14ac:dyDescent="0.25">
      <c r="A7" s="4">
        <v>2</v>
      </c>
      <c r="B7" s="4">
        <v>2100</v>
      </c>
    </row>
    <row r="8" spans="1:14" x14ac:dyDescent="0.25">
      <c r="A8" s="4">
        <v>3</v>
      </c>
      <c r="B8" s="4">
        <v>2800</v>
      </c>
    </row>
    <row r="9" spans="1:14" x14ac:dyDescent="0.25">
      <c r="A9" s="4">
        <v>4</v>
      </c>
      <c r="B9" s="4">
        <v>2800</v>
      </c>
    </row>
    <row r="10" spans="1:14" x14ac:dyDescent="0.25">
      <c r="A10" s="4">
        <v>5</v>
      </c>
      <c r="B10" s="4">
        <v>1960</v>
      </c>
    </row>
    <row r="12" spans="1:14" s="5" customFormat="1" ht="33.75" customHeight="1" x14ac:dyDescent="0.25">
      <c r="A12" s="8" t="s">
        <v>12</v>
      </c>
      <c r="B12" s="7"/>
      <c r="C12" s="7"/>
      <c r="D12" s="7"/>
      <c r="E12" s="7"/>
      <c r="F12" s="7"/>
      <c r="H12"/>
      <c r="I12" s="3"/>
      <c r="J12"/>
      <c r="K12"/>
      <c r="L12"/>
      <c r="M12"/>
      <c r="N12"/>
    </row>
    <row r="14" spans="1:14" x14ac:dyDescent="0.25">
      <c r="A14" s="6" t="s">
        <v>13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1"/>
      <c r="I14"/>
    </row>
    <row r="15" spans="1:14" x14ac:dyDescent="0.25">
      <c r="A15" s="6" t="s">
        <v>7</v>
      </c>
      <c r="B15" s="4">
        <v>40</v>
      </c>
      <c r="C15" s="4">
        <v>35</v>
      </c>
      <c r="D15" s="4"/>
      <c r="E15" s="4"/>
      <c r="F15" s="4"/>
      <c r="I15"/>
    </row>
    <row r="16" spans="1:14" x14ac:dyDescent="0.25">
      <c r="A16" s="6" t="s">
        <v>8</v>
      </c>
      <c r="B16" s="4"/>
      <c r="C16" s="4">
        <v>25</v>
      </c>
      <c r="D16" s="4">
        <v>30</v>
      </c>
      <c r="E16" s="4">
        <v>35</v>
      </c>
      <c r="F16" s="4"/>
      <c r="I16"/>
    </row>
    <row r="17" spans="1:11" x14ac:dyDescent="0.25">
      <c r="A17" s="6" t="s">
        <v>9</v>
      </c>
      <c r="B17" s="4"/>
      <c r="C17" s="4"/>
      <c r="D17" s="4"/>
      <c r="E17" s="4">
        <v>50</v>
      </c>
      <c r="F17" s="4"/>
      <c r="I17"/>
    </row>
    <row r="18" spans="1:11" x14ac:dyDescent="0.25">
      <c r="A18" s="6" t="s">
        <v>10</v>
      </c>
      <c r="B18" s="4">
        <v>60</v>
      </c>
      <c r="C18" s="4"/>
      <c r="D18" s="4"/>
      <c r="E18" s="4"/>
      <c r="F18" s="4">
        <v>60</v>
      </c>
      <c r="I18"/>
    </row>
    <row r="19" spans="1:11" x14ac:dyDescent="0.25">
      <c r="A19" s="6" t="s">
        <v>11</v>
      </c>
      <c r="B19" s="4"/>
      <c r="C19" s="4"/>
      <c r="D19" s="4">
        <v>45</v>
      </c>
      <c r="E19" s="4"/>
      <c r="F19" s="4">
        <v>50</v>
      </c>
      <c r="I19"/>
    </row>
    <row r="22" spans="1:11" ht="18.75" x14ac:dyDescent="0.3">
      <c r="A22" s="13" t="s">
        <v>22</v>
      </c>
      <c r="G22" s="5"/>
    </row>
    <row r="23" spans="1:11" x14ac:dyDescent="0.25">
      <c r="B23" s="15" t="s">
        <v>23</v>
      </c>
      <c r="C23" s="15"/>
      <c r="D23" s="15"/>
      <c r="E23" s="15"/>
      <c r="F23" s="15"/>
      <c r="G23" s="15" t="s">
        <v>24</v>
      </c>
      <c r="H23" s="15"/>
      <c r="I23" s="15"/>
      <c r="J23" s="15"/>
      <c r="K23" s="15"/>
    </row>
    <row r="24" spans="1:11" x14ac:dyDescent="0.25">
      <c r="A24" s="14" t="s">
        <v>13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2</v>
      </c>
      <c r="H24" s="6" t="s">
        <v>3</v>
      </c>
      <c r="I24" s="6" t="s">
        <v>4</v>
      </c>
      <c r="J24" s="6" t="s">
        <v>5</v>
      </c>
      <c r="K24" s="6" t="s">
        <v>6</v>
      </c>
    </row>
    <row r="25" spans="1:11" x14ac:dyDescent="0.25">
      <c r="A25" s="14" t="s">
        <v>7</v>
      </c>
      <c r="B25" s="4">
        <v>61.25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25">
      <c r="A26" s="14" t="s">
        <v>8</v>
      </c>
      <c r="B26" s="4">
        <v>0</v>
      </c>
      <c r="C26" s="4">
        <v>0</v>
      </c>
      <c r="D26" s="4">
        <v>42</v>
      </c>
      <c r="E26" s="4">
        <v>24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5">
      <c r="A27" s="14" t="s">
        <v>9</v>
      </c>
      <c r="B27" s="4">
        <v>0</v>
      </c>
      <c r="C27" s="4">
        <v>0</v>
      </c>
      <c r="D27" s="4">
        <v>0</v>
      </c>
      <c r="E27" s="4">
        <v>56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14" t="s">
        <v>10</v>
      </c>
      <c r="B28" s="4">
        <v>18.75</v>
      </c>
      <c r="C28" s="4">
        <v>0</v>
      </c>
      <c r="D28" s="4">
        <v>0</v>
      </c>
      <c r="E28" s="4">
        <v>0</v>
      </c>
      <c r="F28" s="4">
        <v>27.916666666666664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25">
      <c r="A29" s="14" t="s">
        <v>11</v>
      </c>
      <c r="B29" s="4">
        <v>0</v>
      </c>
      <c r="C29" s="4">
        <v>0</v>
      </c>
      <c r="D29" s="4">
        <v>0</v>
      </c>
      <c r="E29" s="4">
        <v>0</v>
      </c>
      <c r="F29" s="4">
        <v>39.200000000000003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s="2" customFormat="1" ht="15.75" x14ac:dyDescent="0.25">
      <c r="A30" s="16" t="s">
        <v>25</v>
      </c>
      <c r="B30" s="17">
        <f xml:space="preserve"> SUM(B25:B29)</f>
        <v>80</v>
      </c>
      <c r="C30" s="17">
        <f t="shared" ref="C30" si="0" xml:space="preserve"> SUM(C25:C29)</f>
        <v>0</v>
      </c>
      <c r="D30" s="17">
        <f t="shared" ref="D30" si="1" xml:space="preserve"> SUM(D25:D29)</f>
        <v>42</v>
      </c>
      <c r="E30" s="17">
        <f t="shared" ref="E30" si="2" xml:space="preserve"> SUM(E25:E29)</f>
        <v>80</v>
      </c>
      <c r="F30" s="17">
        <f t="shared" ref="F30" si="3" xml:space="preserve"> SUM(F25:F29)</f>
        <v>67.116666666666674</v>
      </c>
      <c r="G30" s="17">
        <f t="shared" ref="G30" si="4" xml:space="preserve"> SUM(G25:G29)</f>
        <v>0</v>
      </c>
      <c r="H30" s="17">
        <f t="shared" ref="H30" si="5" xml:space="preserve"> SUM(H25:H29)</f>
        <v>0</v>
      </c>
      <c r="I30" s="17">
        <f t="shared" ref="I30" si="6" xml:space="preserve"> SUM(I25:I29)</f>
        <v>0</v>
      </c>
      <c r="J30" s="17">
        <f t="shared" ref="J30" si="7" xml:space="preserve"> SUM(J25:J29)</f>
        <v>0</v>
      </c>
      <c r="K30" s="17">
        <f xml:space="preserve"> SUM(K25:K29)</f>
        <v>0</v>
      </c>
    </row>
    <row r="31" spans="1:11" s="2" customFormat="1" ht="15.75" x14ac:dyDescent="0.25">
      <c r="A31" s="16" t="s">
        <v>26</v>
      </c>
      <c r="B31" s="19">
        <f xml:space="preserve"> SUM(B30:F30)</f>
        <v>269.11666666666667</v>
      </c>
      <c r="C31" s="20"/>
      <c r="D31" s="20"/>
      <c r="E31" s="20"/>
      <c r="F31" s="21"/>
      <c r="G31" s="19">
        <f xml:space="preserve"> SUM(G30:K30)</f>
        <v>0</v>
      </c>
      <c r="H31" s="20"/>
      <c r="I31" s="20"/>
      <c r="J31" s="20"/>
      <c r="K31" s="21"/>
    </row>
    <row r="32" spans="1:11" ht="15.75" x14ac:dyDescent="0.25">
      <c r="A32" s="16" t="s">
        <v>31</v>
      </c>
      <c r="B32" s="18">
        <f xml:space="preserve"> B31+G31</f>
        <v>269.11666666666667</v>
      </c>
      <c r="C32" s="18"/>
      <c r="D32" s="18"/>
      <c r="E32" s="18"/>
      <c r="F32" s="18"/>
      <c r="G32" s="18"/>
      <c r="H32" s="18"/>
      <c r="I32" s="18"/>
      <c r="J32" s="18"/>
      <c r="K32" s="18"/>
    </row>
    <row r="34" spans="1:4" ht="18.75" x14ac:dyDescent="0.3">
      <c r="A34" s="13" t="s">
        <v>27</v>
      </c>
    </row>
    <row r="35" spans="1:4" x14ac:dyDescent="0.25">
      <c r="A35" s="14" t="s">
        <v>13</v>
      </c>
      <c r="B35" s="6" t="s">
        <v>29</v>
      </c>
      <c r="C35" s="6" t="s">
        <v>30</v>
      </c>
      <c r="D35" s="6" t="s">
        <v>28</v>
      </c>
    </row>
    <row r="36" spans="1:4" x14ac:dyDescent="0.25">
      <c r="A36" s="14" t="s">
        <v>7</v>
      </c>
      <c r="B36" s="4">
        <f xml:space="preserve"> SUMPRODUCT(B25:F25, B15:F15)</f>
        <v>2450</v>
      </c>
      <c r="C36" s="4">
        <f xml:space="preserve"> SUMPRODUCT(G25:K25, B15:F15)</f>
        <v>0</v>
      </c>
      <c r="D36" s="4">
        <f xml:space="preserve"> SUM(B36:C36)</f>
        <v>2450</v>
      </c>
    </row>
    <row r="37" spans="1:4" x14ac:dyDescent="0.25">
      <c r="A37" s="14" t="s">
        <v>8</v>
      </c>
      <c r="B37" s="4">
        <f xml:space="preserve"> SUMPRODUCT(B26:F26, B16:F16)</f>
        <v>2100</v>
      </c>
      <c r="C37" s="4">
        <f xml:space="preserve"> SUMPRODUCT(G26:K26, B16:F16)</f>
        <v>0</v>
      </c>
      <c r="D37" s="4">
        <f t="shared" ref="D37:D40" si="8" xml:space="preserve"> SUM(B37:C37)</f>
        <v>2100</v>
      </c>
    </row>
    <row r="38" spans="1:4" x14ac:dyDescent="0.25">
      <c r="A38" s="14" t="s">
        <v>9</v>
      </c>
      <c r="B38" s="4">
        <f xml:space="preserve"> SUMPRODUCT(B27:F27, B17:F17)</f>
        <v>2800</v>
      </c>
      <c r="C38" s="4">
        <f xml:space="preserve"> SUMPRODUCT(G27:K27, B17:F17)</f>
        <v>0</v>
      </c>
      <c r="D38" s="4">
        <f t="shared" si="8"/>
        <v>2800</v>
      </c>
    </row>
    <row r="39" spans="1:4" x14ac:dyDescent="0.25">
      <c r="A39" s="14" t="s">
        <v>10</v>
      </c>
      <c r="B39" s="4">
        <f xml:space="preserve"> SUMPRODUCT(B28:F28, B18:F18)</f>
        <v>2800</v>
      </c>
      <c r="C39" s="4">
        <f xml:space="preserve"> SUMPRODUCT(G28:K28, B18:F18)</f>
        <v>0</v>
      </c>
      <c r="D39" s="4">
        <f t="shared" si="8"/>
        <v>2800</v>
      </c>
    </row>
    <row r="40" spans="1:4" x14ac:dyDescent="0.25">
      <c r="A40" s="14" t="s">
        <v>11</v>
      </c>
      <c r="B40" s="4">
        <f xml:space="preserve"> SUMPRODUCT(B29:F29, B19:F19)</f>
        <v>1960.0000000000002</v>
      </c>
      <c r="C40" s="4">
        <f xml:space="preserve"> SUMPRODUCT(G29:K29, B19:F19)</f>
        <v>0</v>
      </c>
      <c r="D40" s="4">
        <f t="shared" si="8"/>
        <v>1960.0000000000002</v>
      </c>
    </row>
  </sheetData>
  <mergeCells count="7">
    <mergeCell ref="B32:K32"/>
    <mergeCell ref="A12:F12"/>
    <mergeCell ref="A3:B3"/>
    <mergeCell ref="B23:F23"/>
    <mergeCell ref="G23:K23"/>
    <mergeCell ref="B31:F31"/>
    <mergeCell ref="G31:K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tabSelected="1" topLeftCell="A14" zoomScale="90" zoomScaleNormal="90" workbookViewId="0">
      <selection activeCell="H35" sqref="H35"/>
    </sheetView>
  </sheetViews>
  <sheetFormatPr defaultColWidth="25" defaultRowHeight="15" x14ac:dyDescent="0.25"/>
  <cols>
    <col min="1" max="1" width="32.28515625" bestFit="1" customWidth="1"/>
    <col min="2" max="2" width="16.28515625" customWidth="1"/>
    <col min="3" max="6" width="10.140625" bestFit="1" customWidth="1"/>
    <col min="7" max="7" width="15.7109375" bestFit="1" customWidth="1"/>
    <col min="8" max="8" width="29.7109375" bestFit="1" customWidth="1"/>
    <col min="9" max="9" width="10.140625" style="3" bestFit="1" customWidth="1"/>
    <col min="10" max="13" width="10.140625" bestFit="1" customWidth="1"/>
  </cols>
  <sheetData>
    <row r="1" spans="1:14" s="11" customFormat="1" ht="18.75" x14ac:dyDescent="0.3">
      <c r="A1" s="10" t="s">
        <v>20</v>
      </c>
      <c r="B1" s="10" t="s">
        <v>21</v>
      </c>
      <c r="I1" s="12"/>
    </row>
    <row r="3" spans="1:14" ht="15.75" x14ac:dyDescent="0.25">
      <c r="A3" s="7" t="s">
        <v>19</v>
      </c>
      <c r="B3" s="7"/>
      <c r="H3" s="6" t="s">
        <v>17</v>
      </c>
      <c r="I3" s="6" t="s">
        <v>18</v>
      </c>
    </row>
    <row r="4" spans="1:14" x14ac:dyDescent="0.25">
      <c r="H4" s="9" t="s">
        <v>14</v>
      </c>
      <c r="I4" s="4">
        <v>120</v>
      </c>
    </row>
    <row r="5" spans="1:14" x14ac:dyDescent="0.25">
      <c r="A5" s="6" t="s">
        <v>1</v>
      </c>
      <c r="B5" s="6" t="s">
        <v>0</v>
      </c>
      <c r="H5" s="9" t="s">
        <v>15</v>
      </c>
      <c r="I5" s="4">
        <v>40</v>
      </c>
    </row>
    <row r="6" spans="1:14" x14ac:dyDescent="0.25">
      <c r="A6" s="4">
        <v>1</v>
      </c>
      <c r="B6" s="4">
        <v>2450</v>
      </c>
      <c r="H6" s="9" t="s">
        <v>16</v>
      </c>
      <c r="I6" s="4">
        <v>80</v>
      </c>
    </row>
    <row r="7" spans="1:14" x14ac:dyDescent="0.25">
      <c r="A7" s="4">
        <v>2</v>
      </c>
      <c r="B7" s="4">
        <v>2100</v>
      </c>
    </row>
    <row r="8" spans="1:14" x14ac:dyDescent="0.25">
      <c r="A8" s="4">
        <v>3</v>
      </c>
      <c r="B8" s="4">
        <v>2900</v>
      </c>
    </row>
    <row r="9" spans="1:14" x14ac:dyDescent="0.25">
      <c r="A9" s="4">
        <v>4</v>
      </c>
      <c r="B9" s="4">
        <v>2800</v>
      </c>
    </row>
    <row r="10" spans="1:14" x14ac:dyDescent="0.25">
      <c r="A10" s="4">
        <v>5</v>
      </c>
      <c r="B10" s="4">
        <v>1960</v>
      </c>
    </row>
    <row r="12" spans="1:14" s="5" customFormat="1" ht="33.75" customHeight="1" x14ac:dyDescent="0.25">
      <c r="A12" s="8" t="s">
        <v>12</v>
      </c>
      <c r="B12" s="7"/>
      <c r="C12" s="7"/>
      <c r="D12" s="7"/>
      <c r="E12" s="7"/>
      <c r="F12" s="7"/>
      <c r="H12"/>
      <c r="I12" s="3"/>
      <c r="J12"/>
      <c r="K12"/>
      <c r="L12"/>
      <c r="M12"/>
      <c r="N12"/>
    </row>
    <row r="14" spans="1:14" x14ac:dyDescent="0.25">
      <c r="A14" s="6" t="s">
        <v>13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1"/>
      <c r="I14"/>
    </row>
    <row r="15" spans="1:14" x14ac:dyDescent="0.25">
      <c r="A15" s="6" t="s">
        <v>7</v>
      </c>
      <c r="B15" s="4">
        <v>40</v>
      </c>
      <c r="C15" s="4">
        <v>35</v>
      </c>
      <c r="D15" s="4"/>
      <c r="E15" s="4"/>
      <c r="F15" s="4"/>
      <c r="I15"/>
    </row>
    <row r="16" spans="1:14" x14ac:dyDescent="0.25">
      <c r="A16" s="6" t="s">
        <v>8</v>
      </c>
      <c r="B16" s="4"/>
      <c r="C16" s="4">
        <v>25</v>
      </c>
      <c r="D16" s="4">
        <v>30</v>
      </c>
      <c r="E16" s="4">
        <v>35</v>
      </c>
      <c r="F16" s="4"/>
      <c r="I16"/>
    </row>
    <row r="17" spans="1:11" x14ac:dyDescent="0.25">
      <c r="A17" s="6" t="s">
        <v>9</v>
      </c>
      <c r="B17" s="4"/>
      <c r="C17" s="4"/>
      <c r="D17" s="4"/>
      <c r="E17" s="4">
        <v>50</v>
      </c>
      <c r="F17" s="4"/>
      <c r="I17"/>
    </row>
    <row r="18" spans="1:11" x14ac:dyDescent="0.25">
      <c r="A18" s="6" t="s">
        <v>10</v>
      </c>
      <c r="B18" s="4">
        <v>60</v>
      </c>
      <c r="C18" s="4"/>
      <c r="D18" s="4"/>
      <c r="E18" s="4"/>
      <c r="F18" s="4">
        <v>60</v>
      </c>
      <c r="I18"/>
    </row>
    <row r="19" spans="1:11" x14ac:dyDescent="0.25">
      <c r="A19" s="6" t="s">
        <v>11</v>
      </c>
      <c r="B19" s="4"/>
      <c r="C19" s="4"/>
      <c r="D19" s="4">
        <v>45</v>
      </c>
      <c r="E19" s="4"/>
      <c r="F19" s="4">
        <v>50</v>
      </c>
      <c r="I19"/>
    </row>
    <row r="22" spans="1:11" ht="18.75" x14ac:dyDescent="0.3">
      <c r="A22" s="13" t="s">
        <v>22</v>
      </c>
      <c r="G22" s="5"/>
    </row>
    <row r="23" spans="1:11" x14ac:dyDescent="0.25">
      <c r="B23" s="15" t="s">
        <v>23</v>
      </c>
      <c r="C23" s="15"/>
      <c r="D23" s="15"/>
      <c r="E23" s="15"/>
      <c r="F23" s="15"/>
      <c r="G23" s="15" t="s">
        <v>24</v>
      </c>
      <c r="H23" s="15"/>
      <c r="I23" s="15"/>
      <c r="J23" s="15"/>
      <c r="K23" s="15"/>
    </row>
    <row r="24" spans="1:11" x14ac:dyDescent="0.25">
      <c r="A24" s="14" t="s">
        <v>13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2</v>
      </c>
      <c r="H24" s="6" t="s">
        <v>3</v>
      </c>
      <c r="I24" s="6" t="s">
        <v>4</v>
      </c>
      <c r="J24" s="6" t="s">
        <v>5</v>
      </c>
      <c r="K24" s="6" t="s">
        <v>6</v>
      </c>
    </row>
    <row r="25" spans="1:11" x14ac:dyDescent="0.25">
      <c r="A25" s="14" t="s">
        <v>7</v>
      </c>
      <c r="B25" s="4">
        <v>25.126340326340344</v>
      </c>
      <c r="C25" s="4">
        <v>80</v>
      </c>
      <c r="D25" s="4">
        <v>0</v>
      </c>
      <c r="E25" s="4">
        <v>0</v>
      </c>
      <c r="F25" s="4">
        <v>0</v>
      </c>
      <c r="G25" s="4">
        <v>6.9569930069929793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25">
      <c r="A26" s="14" t="s">
        <v>8</v>
      </c>
      <c r="B26" s="4">
        <v>0</v>
      </c>
      <c r="C26" s="4">
        <v>0</v>
      </c>
      <c r="D26" s="4">
        <v>77.494949494949481</v>
      </c>
      <c r="E26" s="4">
        <v>2.6666666666666572</v>
      </c>
      <c r="F26" s="4">
        <v>0</v>
      </c>
      <c r="G26" s="4">
        <v>0</v>
      </c>
      <c r="H26" s="4">
        <v>0</v>
      </c>
      <c r="I26" s="4">
        <v>0</v>
      </c>
      <c r="J26" s="4">
        <v>40</v>
      </c>
      <c r="K26" s="4">
        <v>0</v>
      </c>
    </row>
    <row r="27" spans="1:11" x14ac:dyDescent="0.25">
      <c r="A27" s="14" t="s">
        <v>9</v>
      </c>
      <c r="B27" s="4">
        <v>0</v>
      </c>
      <c r="C27" s="4">
        <v>0</v>
      </c>
      <c r="D27" s="4">
        <v>0</v>
      </c>
      <c r="E27" s="4">
        <v>77.333333333333343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14" t="s">
        <v>10</v>
      </c>
      <c r="B28" s="4">
        <v>54.87365967365966</v>
      </c>
      <c r="C28" s="4">
        <v>0</v>
      </c>
      <c r="D28" s="4">
        <v>0</v>
      </c>
      <c r="E28" s="4">
        <v>0</v>
      </c>
      <c r="F28" s="4">
        <v>16.92121212121214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25">
      <c r="A29" s="14" t="s">
        <v>11</v>
      </c>
      <c r="B29" s="4">
        <v>0</v>
      </c>
      <c r="C29" s="4">
        <v>0</v>
      </c>
      <c r="D29" s="4">
        <v>2.505050505050519</v>
      </c>
      <c r="E29" s="4">
        <v>0</v>
      </c>
      <c r="F29" s="4">
        <v>63.078787878787864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s="2" customFormat="1" ht="15.75" x14ac:dyDescent="0.25">
      <c r="A30" s="16" t="s">
        <v>25</v>
      </c>
      <c r="B30" s="17">
        <f xml:space="preserve"> SUM(B25:B29)</f>
        <v>80</v>
      </c>
      <c r="C30" s="17">
        <f t="shared" ref="C30:J30" si="0" xml:space="preserve"> SUM(C25:C29)</f>
        <v>80</v>
      </c>
      <c r="D30" s="17">
        <f t="shared" si="0"/>
        <v>80</v>
      </c>
      <c r="E30" s="17">
        <f t="shared" si="0"/>
        <v>80</v>
      </c>
      <c r="F30" s="17">
        <f t="shared" si="0"/>
        <v>80</v>
      </c>
      <c r="G30" s="17">
        <f t="shared" si="0"/>
        <v>6.9569930069929793</v>
      </c>
      <c r="H30" s="17">
        <f t="shared" si="0"/>
        <v>0</v>
      </c>
      <c r="I30" s="17">
        <f t="shared" si="0"/>
        <v>0</v>
      </c>
      <c r="J30" s="17">
        <f t="shared" si="0"/>
        <v>40</v>
      </c>
      <c r="K30" s="17">
        <f xml:space="preserve"> SUM(K25:K29)</f>
        <v>0</v>
      </c>
    </row>
    <row r="31" spans="1:11" s="2" customFormat="1" ht="15.75" x14ac:dyDescent="0.25">
      <c r="A31" s="16" t="s">
        <v>26</v>
      </c>
      <c r="B31" s="19">
        <f xml:space="preserve"> SUM(B30:F30)</f>
        <v>400</v>
      </c>
      <c r="C31" s="20"/>
      <c r="D31" s="20"/>
      <c r="E31" s="20"/>
      <c r="F31" s="21"/>
      <c r="G31" s="19">
        <f xml:space="preserve"> SUM(G30:K30)</f>
        <v>46.956993006992981</v>
      </c>
      <c r="H31" s="20"/>
      <c r="I31" s="20"/>
      <c r="J31" s="20"/>
      <c r="K31" s="21"/>
    </row>
    <row r="32" spans="1:11" ht="15.75" x14ac:dyDescent="0.25">
      <c r="A32" s="16" t="s">
        <v>31</v>
      </c>
      <c r="B32" s="18">
        <f xml:space="preserve"> B31+G31</f>
        <v>446.956993006993</v>
      </c>
      <c r="C32" s="18"/>
      <c r="D32" s="18"/>
      <c r="E32" s="18"/>
      <c r="F32" s="18"/>
      <c r="G32" s="18"/>
      <c r="H32" s="18"/>
      <c r="I32" s="18"/>
      <c r="J32" s="18"/>
      <c r="K32" s="18"/>
    </row>
    <row r="34" spans="1:7" ht="18.75" x14ac:dyDescent="0.3">
      <c r="A34" s="13" t="s">
        <v>27</v>
      </c>
      <c r="G34">
        <v>46.956989999999998</v>
      </c>
    </row>
    <row r="35" spans="1:7" x14ac:dyDescent="0.25">
      <c r="A35" s="14" t="s">
        <v>13</v>
      </c>
      <c r="B35" s="6" t="s">
        <v>29</v>
      </c>
      <c r="C35" s="6" t="s">
        <v>30</v>
      </c>
      <c r="D35" s="6" t="s">
        <v>28</v>
      </c>
      <c r="G35">
        <v>-44.15699</v>
      </c>
    </row>
    <row r="36" spans="1:7" x14ac:dyDescent="0.25">
      <c r="A36" s="14" t="s">
        <v>7</v>
      </c>
      <c r="B36" s="4">
        <f xml:space="preserve"> SUMPRODUCT(B25:F25, B15:F15)</f>
        <v>3805.0536130536138</v>
      </c>
      <c r="C36" s="4">
        <f xml:space="preserve"> SUMPRODUCT(G25:K25, B15:F15)</f>
        <v>278.27972027971919</v>
      </c>
      <c r="D36" s="4">
        <f xml:space="preserve"> SUM(B36:C36)*E36</f>
        <v>2449.9999999999995</v>
      </c>
      <c r="E36">
        <v>0.6</v>
      </c>
    </row>
    <row r="37" spans="1:7" x14ac:dyDescent="0.25">
      <c r="A37" s="14" t="s">
        <v>8</v>
      </c>
      <c r="B37" s="4">
        <f xml:space="preserve"> SUMPRODUCT(B26:F26, B16:F16)</f>
        <v>2418.1818181818176</v>
      </c>
      <c r="C37" s="4">
        <f xml:space="preserve"> SUMPRODUCT(G26:K26, B16:F16)</f>
        <v>1400</v>
      </c>
      <c r="D37" s="4">
        <f xml:space="preserve"> SUM(B37:C37)*E37</f>
        <v>2100</v>
      </c>
      <c r="E37">
        <v>0.55000000000000004</v>
      </c>
    </row>
    <row r="38" spans="1:7" x14ac:dyDescent="0.25">
      <c r="A38" s="14" t="s">
        <v>9</v>
      </c>
      <c r="B38" s="4">
        <f xml:space="preserve"> SUMPRODUCT(B27:F27, B17:F17)</f>
        <v>3866.666666666667</v>
      </c>
      <c r="C38" s="4">
        <f xml:space="preserve"> SUMPRODUCT(G27:K27, B17:F17)</f>
        <v>0</v>
      </c>
      <c r="D38" s="4">
        <f xml:space="preserve"> SUM(B38:C38)*E38</f>
        <v>2900</v>
      </c>
      <c r="E38">
        <v>0.75</v>
      </c>
    </row>
    <row r="39" spans="1:7" x14ac:dyDescent="0.25">
      <c r="A39" s="14" t="s">
        <v>10</v>
      </c>
      <c r="B39" s="4">
        <f xml:space="preserve"> SUMPRODUCT(B28:F28, B18:F18)</f>
        <v>4307.6923076923085</v>
      </c>
      <c r="C39" s="4">
        <f xml:space="preserve"> SUMPRODUCT(G28:K28, B18:F18)</f>
        <v>0</v>
      </c>
      <c r="D39" s="4">
        <f xml:space="preserve"> SUM(B39:C39)*E39</f>
        <v>2800.0000000000005</v>
      </c>
      <c r="E39">
        <v>0.65</v>
      </c>
    </row>
    <row r="40" spans="1:7" x14ac:dyDescent="0.25">
      <c r="A40" s="14" t="s">
        <v>11</v>
      </c>
      <c r="B40" s="4">
        <f xml:space="preserve"> SUMPRODUCT(B29:F29, B19:F19)</f>
        <v>3266.6666666666665</v>
      </c>
      <c r="C40" s="4">
        <f xml:space="preserve"> SUMPRODUCT(G29:K29, B19:F19)</f>
        <v>0</v>
      </c>
      <c r="D40" s="4">
        <f xml:space="preserve"> SUM(B40:C40)*E40</f>
        <v>1959.9999999999998</v>
      </c>
      <c r="E40">
        <v>0.6</v>
      </c>
    </row>
  </sheetData>
  <mergeCells count="7">
    <mergeCell ref="B32:K32"/>
    <mergeCell ref="A3:B3"/>
    <mergeCell ref="A12:F12"/>
    <mergeCell ref="B23:F23"/>
    <mergeCell ref="G23:K23"/>
    <mergeCell ref="B31:F31"/>
    <mergeCell ref="G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Q8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2016-06-28T15:01:21Z</dcterms:created>
  <dcterms:modified xsi:type="dcterms:W3CDTF">2016-06-28T16:44:49Z</dcterms:modified>
</cp:coreProperties>
</file>