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620" windowHeight="11760" tabRatio="500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Sheet1!$C$16:$C$23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Sheet1!$C$16:$C$23</definedName>
    <definedName name="solver_lhs2" localSheetId="3" hidden="1">Sheet1!$C$16:$C$23</definedName>
    <definedName name="solver_lhs3" localSheetId="3" hidden="1">Sheet1!$H$24</definedName>
    <definedName name="solver_lhs4" localSheetId="3" hidden="1">Sheet1!$H$24</definedName>
    <definedName name="solver_lhs5" localSheetId="3" hidden="1">Sheet1!$H$24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Sheet1!$I$24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hs1" localSheetId="3" hidden="1">150</definedName>
    <definedName name="solver_rhs2" localSheetId="3" hidden="1">0</definedName>
    <definedName name="solver_rhs3" localSheetId="3" hidden="1">10000</definedName>
    <definedName name="solver_rhs4" localSheetId="3" hidden="1">10000</definedName>
    <definedName name="solver_rhs5" localSheetId="3" hidden="1">10000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10000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E22" i="1"/>
  <c r="F22" i="1"/>
  <c r="G22" i="1"/>
  <c r="H22" i="1"/>
  <c r="E17" i="1"/>
  <c r="F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3" i="1"/>
  <c r="F23" i="1"/>
  <c r="G23" i="1"/>
  <c r="H23" i="1"/>
  <c r="H24" i="1"/>
  <c r="D16" i="1"/>
  <c r="I16" i="1"/>
  <c r="D22" i="1"/>
  <c r="I22" i="1"/>
  <c r="D17" i="1"/>
  <c r="I17" i="1"/>
  <c r="D18" i="1"/>
  <c r="I18" i="1"/>
  <c r="D19" i="1"/>
  <c r="I19" i="1"/>
  <c r="D20" i="1"/>
  <c r="I20" i="1"/>
  <c r="D21" i="1"/>
  <c r="I21" i="1"/>
  <c r="D23" i="1"/>
  <c r="I23" i="1"/>
  <c r="I24" i="1"/>
</calcChain>
</file>

<file path=xl/sharedStrings.xml><?xml version="1.0" encoding="utf-8"?>
<sst xmlns="http://schemas.openxmlformats.org/spreadsheetml/2006/main" count="246" uniqueCount="108">
  <si>
    <t>INVESTMENT MANAGEMENT UNDER TAXATION</t>
  </si>
  <si>
    <t>Stock Data</t>
  </si>
  <si>
    <t>Number</t>
  </si>
  <si>
    <t>Stock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</si>
  <si>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</si>
  <si>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</si>
  <si>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</si>
  <si>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</si>
  <si>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</si>
  <si>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</si>
  <si>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</si>
  <si>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</si>
  <si>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</si>
  <si>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</si>
  <si>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Stocks Sold</t>
  </si>
  <si>
    <t>Stocks Remain</t>
  </si>
  <si>
    <t>Price Purchased 
Last Year</t>
  </si>
  <si>
    <t>Number of 
Shares</t>
  </si>
  <si>
    <t>Sell Value</t>
  </si>
  <si>
    <t>Transaction Cost</t>
  </si>
  <si>
    <t>Capital Gains</t>
  </si>
  <si>
    <t>Net Cash Flow</t>
  </si>
  <si>
    <t>Future Value
(Next Year)</t>
  </si>
  <si>
    <t>Microsoft Excel 14.0 Answer Report</t>
  </si>
  <si>
    <t>Worksheet: [Investment.xlsx]Sheet1</t>
  </si>
  <si>
    <t>Report Created: 6/19/2016 10:51:30 AM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</si>
  <si>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</si>
  <si>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</si>
  <si>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</si>
  <si>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</si>
  <si>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</si>
  <si>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</si>
  <si>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</si>
  <si>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</si>
  <si>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</si>
  <si>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</si>
  <si>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</si>
  <si>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</si>
  <si>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</si>
  <si>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</si>
  <si>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</si>
  <si>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</si>
  <si>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</si>
  <si>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</si>
  <si>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</si>
  <si>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</si>
  <si>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$I$24</t>
  </si>
  <si>
    <t>$C$16</t>
  </si>
  <si>
    <t>Yahoo! Stocks Sold</t>
  </si>
  <si>
    <t>Contin</t>
  </si>
  <si>
    <t>$C$17</t>
  </si>
  <si>
    <t>General Electric Stocks Sold</t>
  </si>
  <si>
    <t>$C$18</t>
  </si>
  <si>
    <t>Microsoft Stocks Sold</t>
  </si>
  <si>
    <t>$C$19</t>
  </si>
  <si>
    <t>Bank of America Stocks Sold</t>
  </si>
  <si>
    <t>$C$20</t>
  </si>
  <si>
    <t>JPMorgan Chase Stocks Sold</t>
  </si>
  <si>
    <t>$C$21</t>
  </si>
  <si>
    <t>Cisco Systems, Inc Stocks Sold</t>
  </si>
  <si>
    <t>$C$22</t>
  </si>
  <si>
    <t>Intel Stocks Sold</t>
  </si>
  <si>
    <t>$C$23</t>
  </si>
  <si>
    <t>Pfizer Stocks Sold</t>
  </si>
  <si>
    <t>$H$24</t>
  </si>
  <si>
    <t>$H$24&gt;=10000</t>
  </si>
  <si>
    <t>Binding</t>
  </si>
  <si>
    <t>$C$16&lt;=150</t>
  </si>
  <si>
    <t>Not Binding</t>
  </si>
  <si>
    <t>$C$17&lt;=150</t>
  </si>
  <si>
    <t>$C$18&lt;=150</t>
  </si>
  <si>
    <t>$C$19&lt;=150</t>
  </si>
  <si>
    <t>$C$20&lt;=150</t>
  </si>
  <si>
    <t>$C$21&lt;=150</t>
  </si>
  <si>
    <t>$C$22&lt;=150</t>
  </si>
  <si>
    <t>$C$23&lt;=150</t>
  </si>
  <si>
    <t>$C$16&gt;=0</t>
  </si>
  <si>
    <t>$C$17&gt;=0</t>
  </si>
  <si>
    <t>$C$18&gt;=0</t>
  </si>
  <si>
    <t>$C$19&gt;=0</t>
  </si>
  <si>
    <t>$C$20&gt;=0</t>
  </si>
  <si>
    <t>$C$21&gt;=0</t>
  </si>
  <si>
    <t>$C$22&gt;=0</t>
  </si>
  <si>
    <t>$C$23&gt;=0</t>
  </si>
  <si>
    <t>$C$16:$C$23</t>
  </si>
  <si>
    <t>$C$16:$C$23 &lt;= 150</t>
  </si>
  <si>
    <t>$C$16:$C$23 &gt;= 0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</si>
  <si>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</si>
  <si>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</si>
  <si>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</si>
  <si>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</si>
  <si>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</si>
  <si>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</si>
  <si>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</si>
  <si>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</si>
  <si>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</si>
  <si>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</si>
  <si>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</si>
  <si>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</si>
  <si>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</si>
  <si>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</si>
  <si>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</si>
  <si>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</si>
  <si>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</si>
  <si>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</si>
  <si>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</si>
  <si>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</si>
  <si>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ooewfruwu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</si>
</sst>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1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22" xfId="0" applyFill="1" applyBorder="1" applyAlignment="1"/>
    <xf numFmtId="0" fontId="4" fillId="0" borderId="2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3" xfId="0" applyFill="1" applyBorder="1" applyAlignment="1"/>
    <xf numFmtId="0" fontId="0" fillId="0" borderId="22" xfId="0" applyFill="1" applyBorder="1" applyAlignment="1">
      <alignment wrapText="1"/>
    </xf>
    <xf numFmtId="164" fontId="0" fillId="0" borderId="22" xfId="0" applyNumberFormat="1" applyFill="1" applyBorder="1" applyAlignment="1"/>
    <xf numFmtId="0" fontId="0" fillId="0" borderId="23" xfId="0" applyNumberFormat="1" applyFill="1" applyBorder="1" applyAlignment="1"/>
    <xf numFmtId="0" fontId="0" fillId="0" borderId="22" xfId="0" applyNumberFormat="1" applyFill="1" applyBorder="1" applyAlignment="1"/>
    <xf numFmtId="0" fontId="0" fillId="0" borderId="0" xfId="0" applyNumberFormat="1" applyFill="1" applyBorder="1" applyAlignment="1"/>
    <xf numFmtId="164" fontId="0" fillId="0" borderId="23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7" fontId="0" fillId="0" borderId="2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topLeftCell="A15" workbookViewId="0">
      <selection activeCell="A15" sqref="A15"/>
    </sheetView>
  </sheetViews>
  <sheetFormatPr defaultRowHeight="15.75" outlineLevelRow="1" x14ac:dyDescent="0.25"/>
  <cols>
    <col min="1" max="1" width="2.125" customWidth="1"/>
    <col min="2" max="2" width="6.125" customWidth="1"/>
    <col min="3" max="3" width="25.75" customWidth="1"/>
    <col min="4" max="4" width="13" bestFit="1" customWidth="1"/>
    <col min="5" max="5" width="13.25" bestFit="1" customWidth="1"/>
    <col min="6" max="6" width="10.375" customWidth="1"/>
    <col min="7" max="7" width="11.875" bestFit="1" customWidth="1"/>
  </cols>
  <sheetData>
    <row r="1" spans="1:5" x14ac:dyDescent="0.25">
      <c r="A1" s="38" t="s">
        <v>23</v>
      </c>
    </row>
    <row r="2" spans="1:5" x14ac:dyDescent="0.25">
      <c r="A2" s="38" t="s">
        <v>24</v>
      </c>
    </row>
    <row r="3" spans="1:5" x14ac:dyDescent="0.25">
      <c r="A3" s="38" t="s">
        <v>25</v>
      </c>
    </row>
    <row r="4" spans="1:5" x14ac:dyDescent="0.25">
      <c r="A4" s="38" t="s">
        <v>26</v>
      </c>
    </row>
    <row r="5" spans="1:5" x14ac:dyDescent="0.25">
      <c r="A5" s="38" t="s">
        <v>27</v>
      </c>
    </row>
    <row r="6" spans="1:5" hidden="1" outlineLevel="1" x14ac:dyDescent="0.25">
      <c r="A6" s="38"/>
      <c r="B6" t="s">
        <v>28</v>
      </c>
    </row>
    <row r="7" spans="1:5" hidden="1" outlineLevel="1" x14ac:dyDescent="0.25">
      <c r="A7" s="38"/>
      <c r="B7" t="s">
        <v>29</v>
      </c>
    </row>
    <row r="8" spans="1:5" hidden="1" outlineLevel="1" x14ac:dyDescent="0.25">
      <c r="A8" s="38"/>
      <c r="B8" t="s">
        <v>30</v>
      </c>
    </row>
    <row r="9" spans="1:5" collapsed="1" x14ac:dyDescent="0.25">
      <c r="A9" s="38" t="s">
        <v>31</v>
      </c>
    </row>
    <row r="10" spans="1:5" hidden="1" outlineLevel="1" x14ac:dyDescent="0.25">
      <c r="B10" t="s">
        <v>32</v>
      </c>
    </row>
    <row r="11" spans="1:5" hidden="1" outlineLevel="1" x14ac:dyDescent="0.25">
      <c r="B11" t="s">
        <v>33</v>
      </c>
    </row>
    <row r="12" spans="1:5" collapsed="1" x14ac:dyDescent="0.25"/>
    <row r="14" spans="1:5" ht="16.5" thickBot="1" x14ac:dyDescent="0.3">
      <c r="A14" t="s">
        <v>34</v>
      </c>
    </row>
    <row r="15" spans="1:5" ht="16.5" thickBot="1" x14ac:dyDescent="0.3">
      <c r="B15" s="40" t="s">
        <v>35</v>
      </c>
      <c r="C15" s="40" t="s">
        <v>36</v>
      </c>
      <c r="D15" s="40" t="s">
        <v>37</v>
      </c>
      <c r="E15" s="40" t="s">
        <v>38</v>
      </c>
    </row>
    <row r="16" spans="1:5" ht="32.25" thickBot="1" x14ac:dyDescent="0.3">
      <c r="B16" s="39" t="s">
        <v>46</v>
      </c>
      <c r="C16" s="43" t="s">
        <v>22</v>
      </c>
      <c r="D16" s="44">
        <v>26507.525399999999</v>
      </c>
      <c r="E16" s="44">
        <v>26773.662700000001</v>
      </c>
    </row>
    <row r="19" spans="1:6" ht="16.5" thickBot="1" x14ac:dyDescent="0.3">
      <c r="A19" t="s">
        <v>39</v>
      </c>
    </row>
    <row r="20" spans="1:6" ht="16.5" thickBot="1" x14ac:dyDescent="0.3">
      <c r="B20" s="40" t="s">
        <v>35</v>
      </c>
      <c r="C20" s="40" t="s">
        <v>36</v>
      </c>
      <c r="D20" s="40" t="s">
        <v>37</v>
      </c>
      <c r="E20" s="40" t="s">
        <v>38</v>
      </c>
      <c r="F20" s="40" t="s">
        <v>40</v>
      </c>
    </row>
    <row r="21" spans="1:6" x14ac:dyDescent="0.25">
      <c r="B21" s="50" t="s">
        <v>84</v>
      </c>
      <c r="C21" s="49"/>
      <c r="D21" s="49"/>
      <c r="E21" s="49"/>
      <c r="F21" s="49"/>
    </row>
    <row r="22" spans="1:6" outlineLevel="1" x14ac:dyDescent="0.25">
      <c r="B22" s="42" t="s">
        <v>47</v>
      </c>
      <c r="C22" s="42" t="s">
        <v>48</v>
      </c>
      <c r="D22" s="45">
        <v>100</v>
      </c>
      <c r="E22" s="45">
        <v>67.723298055993354</v>
      </c>
      <c r="F22" s="42" t="s">
        <v>49</v>
      </c>
    </row>
    <row r="23" spans="1:6" outlineLevel="1" x14ac:dyDescent="0.25">
      <c r="B23" s="42" t="s">
        <v>50</v>
      </c>
      <c r="C23" s="42" t="s">
        <v>51</v>
      </c>
      <c r="D23" s="45">
        <v>75</v>
      </c>
      <c r="E23" s="45">
        <v>0</v>
      </c>
      <c r="F23" s="42" t="s">
        <v>49</v>
      </c>
    </row>
    <row r="24" spans="1:6" outlineLevel="1" x14ac:dyDescent="0.25">
      <c r="B24" s="42" t="s">
        <v>52</v>
      </c>
      <c r="C24" s="42" t="s">
        <v>53</v>
      </c>
      <c r="D24" s="45">
        <v>75</v>
      </c>
      <c r="E24" s="45">
        <v>150</v>
      </c>
      <c r="F24" s="42" t="s">
        <v>49</v>
      </c>
    </row>
    <row r="25" spans="1:6" outlineLevel="1" x14ac:dyDescent="0.25">
      <c r="B25" s="42" t="s">
        <v>54</v>
      </c>
      <c r="C25" s="42" t="s">
        <v>55</v>
      </c>
      <c r="D25" s="45">
        <v>0</v>
      </c>
      <c r="E25" s="45">
        <v>0</v>
      </c>
      <c r="F25" s="42" t="s">
        <v>49</v>
      </c>
    </row>
    <row r="26" spans="1:6" outlineLevel="1" x14ac:dyDescent="0.25">
      <c r="B26" s="42" t="s">
        <v>56</v>
      </c>
      <c r="C26" s="42" t="s">
        <v>57</v>
      </c>
      <c r="D26" s="45">
        <v>0</v>
      </c>
      <c r="E26" s="45">
        <v>0</v>
      </c>
      <c r="F26" s="42" t="s">
        <v>49</v>
      </c>
    </row>
    <row r="27" spans="1:6" outlineLevel="1" x14ac:dyDescent="0.25">
      <c r="B27" s="42" t="s">
        <v>58</v>
      </c>
      <c r="C27" s="42" t="s">
        <v>59</v>
      </c>
      <c r="D27" s="45">
        <v>0</v>
      </c>
      <c r="E27" s="45">
        <v>0</v>
      </c>
      <c r="F27" s="42" t="s">
        <v>49</v>
      </c>
    </row>
    <row r="28" spans="1:6" outlineLevel="1" x14ac:dyDescent="0.25">
      <c r="B28" s="42" t="s">
        <v>60</v>
      </c>
      <c r="C28" s="42" t="s">
        <v>61</v>
      </c>
      <c r="D28" s="45">
        <v>75</v>
      </c>
      <c r="E28" s="45">
        <v>150</v>
      </c>
      <c r="F28" s="42" t="s">
        <v>49</v>
      </c>
    </row>
    <row r="29" spans="1:6" ht="16.5" outlineLevel="1" thickBot="1" x14ac:dyDescent="0.3">
      <c r="B29" s="39" t="s">
        <v>62</v>
      </c>
      <c r="C29" s="39" t="s">
        <v>63</v>
      </c>
      <c r="D29" s="46">
        <v>54.350115187541412</v>
      </c>
      <c r="E29" s="46">
        <v>0</v>
      </c>
      <c r="F29" s="39" t="s">
        <v>49</v>
      </c>
    </row>
    <row r="30" spans="1:6" x14ac:dyDescent="0.25">
      <c r="B30" s="41"/>
      <c r="C30" s="41"/>
      <c r="D30" s="47"/>
      <c r="E30" s="47"/>
      <c r="F30" s="41"/>
    </row>
    <row r="33" spans="1:7" ht="16.5" thickBot="1" x14ac:dyDescent="0.3">
      <c r="A33" t="s">
        <v>41</v>
      </c>
    </row>
    <row r="34" spans="1:7" ht="16.5" thickBot="1" x14ac:dyDescent="0.3">
      <c r="B34" s="40" t="s">
        <v>35</v>
      </c>
      <c r="C34" s="40" t="s">
        <v>36</v>
      </c>
      <c r="D34" s="40" t="s">
        <v>42</v>
      </c>
      <c r="E34" s="40" t="s">
        <v>43</v>
      </c>
      <c r="F34" s="40" t="s">
        <v>44</v>
      </c>
      <c r="G34" s="40" t="s">
        <v>45</v>
      </c>
    </row>
    <row r="35" spans="1:7" x14ac:dyDescent="0.25">
      <c r="B35" s="42" t="s">
        <v>64</v>
      </c>
      <c r="C35" s="42" t="s">
        <v>21</v>
      </c>
      <c r="D35" s="48">
        <v>10000</v>
      </c>
      <c r="E35" s="42" t="s">
        <v>65</v>
      </c>
      <c r="F35" s="42" t="s">
        <v>66</v>
      </c>
      <c r="G35" s="48">
        <v>0</v>
      </c>
    </row>
    <row r="36" spans="1:7" x14ac:dyDescent="0.25">
      <c r="B36" s="51" t="s">
        <v>85</v>
      </c>
      <c r="C36" s="42"/>
      <c r="D36" s="48"/>
      <c r="E36" s="42"/>
      <c r="F36" s="42"/>
      <c r="G36" s="48"/>
    </row>
    <row r="37" spans="1:7" hidden="1" outlineLevel="1" x14ac:dyDescent="0.25">
      <c r="B37" s="42" t="s">
        <v>47</v>
      </c>
      <c r="C37" s="42" t="s">
        <v>48</v>
      </c>
      <c r="D37" s="45">
        <v>67.723298055993354</v>
      </c>
      <c r="E37" s="42" t="s">
        <v>67</v>
      </c>
      <c r="F37" s="42" t="s">
        <v>68</v>
      </c>
      <c r="G37" s="42">
        <v>82.276701944006646</v>
      </c>
    </row>
    <row r="38" spans="1:7" hidden="1" outlineLevel="1" x14ac:dyDescent="0.25">
      <c r="B38" s="42" t="s">
        <v>50</v>
      </c>
      <c r="C38" s="42" t="s">
        <v>51</v>
      </c>
      <c r="D38" s="45">
        <v>0</v>
      </c>
      <c r="E38" s="42" t="s">
        <v>69</v>
      </c>
      <c r="F38" s="42" t="s">
        <v>68</v>
      </c>
      <c r="G38" s="42">
        <v>150</v>
      </c>
    </row>
    <row r="39" spans="1:7" hidden="1" outlineLevel="1" x14ac:dyDescent="0.25">
      <c r="B39" s="42" t="s">
        <v>52</v>
      </c>
      <c r="C39" s="42" t="s">
        <v>53</v>
      </c>
      <c r="D39" s="45">
        <v>150</v>
      </c>
      <c r="E39" s="42" t="s">
        <v>70</v>
      </c>
      <c r="F39" s="42" t="s">
        <v>66</v>
      </c>
      <c r="G39" s="42">
        <v>0</v>
      </c>
    </row>
    <row r="40" spans="1:7" hidden="1" outlineLevel="1" x14ac:dyDescent="0.25">
      <c r="B40" s="42" t="s">
        <v>54</v>
      </c>
      <c r="C40" s="42" t="s">
        <v>55</v>
      </c>
      <c r="D40" s="45">
        <v>0</v>
      </c>
      <c r="E40" s="42" t="s">
        <v>71</v>
      </c>
      <c r="F40" s="42" t="s">
        <v>68</v>
      </c>
      <c r="G40" s="42">
        <v>150</v>
      </c>
    </row>
    <row r="41" spans="1:7" hidden="1" outlineLevel="1" x14ac:dyDescent="0.25">
      <c r="B41" s="42" t="s">
        <v>56</v>
      </c>
      <c r="C41" s="42" t="s">
        <v>57</v>
      </c>
      <c r="D41" s="45">
        <v>0</v>
      </c>
      <c r="E41" s="42" t="s">
        <v>72</v>
      </c>
      <c r="F41" s="42" t="s">
        <v>68</v>
      </c>
      <c r="G41" s="42">
        <v>150</v>
      </c>
    </row>
    <row r="42" spans="1:7" hidden="1" outlineLevel="1" x14ac:dyDescent="0.25">
      <c r="B42" s="42" t="s">
        <v>58</v>
      </c>
      <c r="C42" s="42" t="s">
        <v>59</v>
      </c>
      <c r="D42" s="45">
        <v>0</v>
      </c>
      <c r="E42" s="42" t="s">
        <v>73</v>
      </c>
      <c r="F42" s="42" t="s">
        <v>68</v>
      </c>
      <c r="G42" s="42">
        <v>150</v>
      </c>
    </row>
    <row r="43" spans="1:7" hidden="1" outlineLevel="1" x14ac:dyDescent="0.25">
      <c r="B43" s="42" t="s">
        <v>60</v>
      </c>
      <c r="C43" s="42" t="s">
        <v>61</v>
      </c>
      <c r="D43" s="45">
        <v>150</v>
      </c>
      <c r="E43" s="42" t="s">
        <v>74</v>
      </c>
      <c r="F43" s="42" t="s">
        <v>66</v>
      </c>
      <c r="G43" s="42">
        <v>0</v>
      </c>
    </row>
    <row r="44" spans="1:7" hidden="1" outlineLevel="1" x14ac:dyDescent="0.25">
      <c r="B44" s="42" t="s">
        <v>62</v>
      </c>
      <c r="C44" s="42" t="s">
        <v>63</v>
      </c>
      <c r="D44" s="45">
        <v>0</v>
      </c>
      <c r="E44" s="42" t="s">
        <v>75</v>
      </c>
      <c r="F44" s="42" t="s">
        <v>68</v>
      </c>
      <c r="G44" s="42">
        <v>150</v>
      </c>
    </row>
    <row r="45" spans="1:7" collapsed="1" x14ac:dyDescent="0.25">
      <c r="B45" s="42"/>
      <c r="C45" s="42"/>
      <c r="D45" s="45"/>
      <c r="E45" s="42"/>
      <c r="F45" s="42"/>
      <c r="G45" s="42"/>
    </row>
    <row r="46" spans="1:7" x14ac:dyDescent="0.25">
      <c r="B46" s="51" t="s">
        <v>86</v>
      </c>
      <c r="C46" s="42"/>
      <c r="D46" s="45"/>
      <c r="E46" s="42"/>
      <c r="F46" s="42"/>
      <c r="G46" s="42"/>
    </row>
    <row r="47" spans="1:7" hidden="1" outlineLevel="1" x14ac:dyDescent="0.25">
      <c r="B47" s="42" t="s">
        <v>47</v>
      </c>
      <c r="C47" s="42" t="s">
        <v>48</v>
      </c>
      <c r="D47" s="45">
        <v>67.723298055993354</v>
      </c>
      <c r="E47" s="42" t="s">
        <v>76</v>
      </c>
      <c r="F47" s="42" t="s">
        <v>68</v>
      </c>
      <c r="G47" s="45">
        <v>67.723298055993354</v>
      </c>
    </row>
    <row r="48" spans="1:7" hidden="1" outlineLevel="1" x14ac:dyDescent="0.25">
      <c r="B48" s="42" t="s">
        <v>50</v>
      </c>
      <c r="C48" s="42" t="s">
        <v>51</v>
      </c>
      <c r="D48" s="45">
        <v>0</v>
      </c>
      <c r="E48" s="42" t="s">
        <v>77</v>
      </c>
      <c r="F48" s="42" t="s">
        <v>66</v>
      </c>
      <c r="G48" s="45">
        <v>0</v>
      </c>
    </row>
    <row r="49" spans="2:7" hidden="1" outlineLevel="1" x14ac:dyDescent="0.25">
      <c r="B49" s="42" t="s">
        <v>52</v>
      </c>
      <c r="C49" s="42" t="s">
        <v>53</v>
      </c>
      <c r="D49" s="45">
        <v>150</v>
      </c>
      <c r="E49" s="42" t="s">
        <v>78</v>
      </c>
      <c r="F49" s="42" t="s">
        <v>68</v>
      </c>
      <c r="G49" s="45">
        <v>150</v>
      </c>
    </row>
    <row r="50" spans="2:7" hidden="1" outlineLevel="1" x14ac:dyDescent="0.25">
      <c r="B50" s="42" t="s">
        <v>54</v>
      </c>
      <c r="C50" s="42" t="s">
        <v>55</v>
      </c>
      <c r="D50" s="45">
        <v>0</v>
      </c>
      <c r="E50" s="42" t="s">
        <v>79</v>
      </c>
      <c r="F50" s="42" t="s">
        <v>66</v>
      </c>
      <c r="G50" s="45">
        <v>0</v>
      </c>
    </row>
    <row r="51" spans="2:7" hidden="1" outlineLevel="1" x14ac:dyDescent="0.25">
      <c r="B51" s="42" t="s">
        <v>56</v>
      </c>
      <c r="C51" s="42" t="s">
        <v>57</v>
      </c>
      <c r="D51" s="45">
        <v>0</v>
      </c>
      <c r="E51" s="42" t="s">
        <v>80</v>
      </c>
      <c r="F51" s="42" t="s">
        <v>66</v>
      </c>
      <c r="G51" s="45">
        <v>0</v>
      </c>
    </row>
    <row r="52" spans="2:7" hidden="1" outlineLevel="1" x14ac:dyDescent="0.25">
      <c r="B52" s="42" t="s">
        <v>58</v>
      </c>
      <c r="C52" s="42" t="s">
        <v>59</v>
      </c>
      <c r="D52" s="45">
        <v>0</v>
      </c>
      <c r="E52" s="42" t="s">
        <v>81</v>
      </c>
      <c r="F52" s="42" t="s">
        <v>66</v>
      </c>
      <c r="G52" s="45">
        <v>0</v>
      </c>
    </row>
    <row r="53" spans="2:7" hidden="1" outlineLevel="1" x14ac:dyDescent="0.25">
      <c r="B53" s="42" t="s">
        <v>60</v>
      </c>
      <c r="C53" s="42" t="s">
        <v>61</v>
      </c>
      <c r="D53" s="45">
        <v>150</v>
      </c>
      <c r="E53" s="42" t="s">
        <v>82</v>
      </c>
      <c r="F53" s="42" t="s">
        <v>68</v>
      </c>
      <c r="G53" s="45">
        <v>150</v>
      </c>
    </row>
    <row r="54" spans="2:7" ht="16.5" hidden="1" outlineLevel="1" thickBot="1" x14ac:dyDescent="0.3">
      <c r="B54" s="39" t="s">
        <v>62</v>
      </c>
      <c r="C54" s="39" t="s">
        <v>63</v>
      </c>
      <c r="D54" s="46">
        <v>0</v>
      </c>
      <c r="E54" s="39" t="s">
        <v>83</v>
      </c>
      <c r="F54" s="39" t="s">
        <v>66</v>
      </c>
      <c r="G54" s="46">
        <v>0</v>
      </c>
    </row>
    <row r="55" spans="2:7" collapsed="1" x14ac:dyDescent="0.25">
      <c r="B55" s="41"/>
      <c r="C55" s="41"/>
      <c r="D55" s="47"/>
      <c r="E55" s="41"/>
      <c r="F55" s="41"/>
      <c r="G55" s="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H12" sqref="H12"/>
    </sheetView>
  </sheetViews>
  <sheetFormatPr defaultRowHeight="15.75" outlineLevelRow="1" x14ac:dyDescent="0.25"/>
  <cols>
    <col min="1" max="1" width="2.125" customWidth="1"/>
    <col min="2" max="2" width="6.125" bestFit="1" customWidth="1"/>
    <col min="3" max="3" width="25.75" bestFit="1" customWidth="1"/>
    <col min="4" max="4" width="11.875" bestFit="1" customWidth="1"/>
    <col min="5" max="5" width="12.5" bestFit="1" customWidth="1"/>
    <col min="6" max="6" width="10" bestFit="1" customWidth="1"/>
    <col min="7" max="8" width="11.875" bestFit="1" customWidth="1"/>
  </cols>
  <sheetData>
    <row r="1" spans="1:8" x14ac:dyDescent="0.25">
      <c r="A1" s="38" t="s">
        <v>87</v>
      </c>
    </row>
    <row r="2" spans="1:8" x14ac:dyDescent="0.25">
      <c r="A2" s="38" t="s">
        <v>24</v>
      </c>
    </row>
    <row r="3" spans="1:8" x14ac:dyDescent="0.25">
      <c r="A3" s="38" t="s">
        <v>25</v>
      </c>
    </row>
    <row r="6" spans="1:8" ht="16.5" thickBot="1" x14ac:dyDescent="0.3">
      <c r="A6" t="s">
        <v>39</v>
      </c>
    </row>
    <row r="7" spans="1:8" x14ac:dyDescent="0.25">
      <c r="B7" s="52"/>
      <c r="C7" s="52"/>
      <c r="D7" s="52" t="s">
        <v>88</v>
      </c>
      <c r="E7" s="52" t="s">
        <v>90</v>
      </c>
      <c r="F7" s="52" t="s">
        <v>92</v>
      </c>
      <c r="G7" s="52" t="s">
        <v>94</v>
      </c>
      <c r="H7" s="52" t="s">
        <v>94</v>
      </c>
    </row>
    <row r="8" spans="1:8" ht="16.5" thickBot="1" x14ac:dyDescent="0.3">
      <c r="B8" s="53" t="s">
        <v>35</v>
      </c>
      <c r="C8" s="53" t="s">
        <v>36</v>
      </c>
      <c r="D8" s="53" t="s">
        <v>89</v>
      </c>
      <c r="E8" s="53" t="s">
        <v>91</v>
      </c>
      <c r="F8" s="53" t="s">
        <v>93</v>
      </c>
      <c r="G8" s="53" t="s">
        <v>95</v>
      </c>
      <c r="H8" s="53" t="s">
        <v>96</v>
      </c>
    </row>
    <row r="9" spans="1:8" x14ac:dyDescent="0.25">
      <c r="B9" s="50" t="s">
        <v>84</v>
      </c>
      <c r="C9" s="49"/>
      <c r="D9" s="49"/>
      <c r="E9" s="49"/>
      <c r="F9" s="49"/>
      <c r="G9" s="49"/>
      <c r="H9" s="49"/>
    </row>
    <row r="10" spans="1:8" outlineLevel="1" x14ac:dyDescent="0.25">
      <c r="B10" s="42" t="s">
        <v>47</v>
      </c>
      <c r="C10" s="42" t="s">
        <v>48</v>
      </c>
      <c r="D10" s="42">
        <v>70</v>
      </c>
      <c r="E10" s="42">
        <v>0</v>
      </c>
      <c r="F10" s="42">
        <v>-29.5</v>
      </c>
      <c r="G10" s="42">
        <v>0.31290660072038745</v>
      </c>
      <c r="H10" s="42">
        <v>0.4811941906983615</v>
      </c>
    </row>
    <row r="11" spans="1:8" outlineLevel="1" x14ac:dyDescent="0.25">
      <c r="B11" s="42" t="s">
        <v>50</v>
      </c>
      <c r="C11" s="42" t="s">
        <v>51</v>
      </c>
      <c r="D11" s="42">
        <v>0</v>
      </c>
      <c r="E11" s="42">
        <v>-0.42227201080604693</v>
      </c>
      <c r="F11" s="42">
        <v>-26.309999999997672</v>
      </c>
      <c r="G11" s="42">
        <v>0.42227201080604693</v>
      </c>
      <c r="H11" s="42">
        <v>1E+30</v>
      </c>
    </row>
    <row r="12" spans="1:8" outlineLevel="1" x14ac:dyDescent="0.25">
      <c r="B12" s="42" t="s">
        <v>52</v>
      </c>
      <c r="C12" s="42" t="s">
        <v>53</v>
      </c>
      <c r="D12" s="42">
        <v>150</v>
      </c>
      <c r="E12" s="42">
        <v>0.37040081062532693</v>
      </c>
      <c r="F12" s="42">
        <v>-34.55000000000291</v>
      </c>
      <c r="G12" s="42">
        <v>1E+30</v>
      </c>
      <c r="H12" s="42">
        <v>0.37040081062532693</v>
      </c>
    </row>
    <row r="13" spans="1:8" outlineLevel="1" x14ac:dyDescent="0.25">
      <c r="B13" s="42" t="s">
        <v>54</v>
      </c>
      <c r="C13" s="42" t="s">
        <v>55</v>
      </c>
      <c r="D13" s="42">
        <v>0</v>
      </c>
      <c r="E13" s="42">
        <v>-1.447169556402145</v>
      </c>
      <c r="F13" s="42">
        <v>-15.229999999995925</v>
      </c>
      <c r="G13" s="42">
        <v>1.447169556402145</v>
      </c>
      <c r="H13" s="42">
        <v>1E+30</v>
      </c>
    </row>
    <row r="14" spans="1:8" outlineLevel="1" x14ac:dyDescent="0.25">
      <c r="B14" s="42" t="s">
        <v>56</v>
      </c>
      <c r="C14" s="42" t="s">
        <v>57</v>
      </c>
      <c r="D14" s="42">
        <v>0</v>
      </c>
      <c r="E14" s="42">
        <v>-10.010539292959621</v>
      </c>
      <c r="F14" s="42">
        <v>-62.430000000007567</v>
      </c>
      <c r="G14" s="42">
        <v>10.010539292959621</v>
      </c>
      <c r="H14" s="42">
        <v>1E+30</v>
      </c>
    </row>
    <row r="15" spans="1:8" outlineLevel="1" x14ac:dyDescent="0.25">
      <c r="B15" s="42" t="s">
        <v>58</v>
      </c>
      <c r="C15" s="42" t="s">
        <v>59</v>
      </c>
      <c r="D15" s="42">
        <v>0</v>
      </c>
      <c r="E15" s="42">
        <v>-2.0454075658565469</v>
      </c>
      <c r="F15" s="42">
        <v>-26.679999999993015</v>
      </c>
      <c r="G15" s="42">
        <v>2.0454075658565469</v>
      </c>
      <c r="H15" s="42">
        <v>1E+30</v>
      </c>
    </row>
    <row r="16" spans="1:8" outlineLevel="1" x14ac:dyDescent="0.25">
      <c r="B16" s="42" t="s">
        <v>60</v>
      </c>
      <c r="C16" s="42" t="s">
        <v>61</v>
      </c>
      <c r="D16" s="42">
        <v>150</v>
      </c>
      <c r="E16" s="42">
        <v>1.7178844854704245</v>
      </c>
      <c r="F16" s="42">
        <v>-23.850000000005821</v>
      </c>
      <c r="G16" s="42">
        <v>1E+30</v>
      </c>
      <c r="H16" s="42">
        <v>1.7178844854704245</v>
      </c>
    </row>
    <row r="17" spans="1:8" ht="16.5" outlineLevel="1" thickBot="1" x14ac:dyDescent="0.3">
      <c r="B17" s="39" t="s">
        <v>62</v>
      </c>
      <c r="C17" s="39" t="s">
        <v>63</v>
      </c>
      <c r="D17" s="39">
        <v>0</v>
      </c>
      <c r="E17" s="39">
        <v>-1.4322979058732663</v>
      </c>
      <c r="F17" s="39">
        <v>-31.659999999996217</v>
      </c>
      <c r="G17" s="39">
        <v>1.4322979058732663</v>
      </c>
      <c r="H17" s="39">
        <v>1E+30</v>
      </c>
    </row>
    <row r="18" spans="1:8" x14ac:dyDescent="0.25">
      <c r="B18" s="41"/>
      <c r="C18" s="41"/>
      <c r="D18" s="41"/>
      <c r="E18" s="41"/>
      <c r="F18" s="41"/>
      <c r="G18" s="41"/>
      <c r="H18" s="41"/>
    </row>
    <row r="20" spans="1:8" ht="16.5" thickBot="1" x14ac:dyDescent="0.3">
      <c r="A20" t="s">
        <v>41</v>
      </c>
    </row>
    <row r="21" spans="1:8" x14ac:dyDescent="0.25">
      <c r="B21" s="52"/>
      <c r="C21" s="52"/>
      <c r="D21" s="52" t="s">
        <v>88</v>
      </c>
      <c r="E21" s="52" t="s">
        <v>97</v>
      </c>
      <c r="F21" s="52" t="s">
        <v>99</v>
      </c>
      <c r="G21" s="52" t="s">
        <v>94</v>
      </c>
      <c r="H21" s="52" t="s">
        <v>94</v>
      </c>
    </row>
    <row r="22" spans="1:8" ht="16.5" thickBot="1" x14ac:dyDescent="0.3">
      <c r="B22" s="53" t="s">
        <v>35</v>
      </c>
      <c r="C22" s="53" t="s">
        <v>36</v>
      </c>
      <c r="D22" s="53" t="s">
        <v>89</v>
      </c>
      <c r="E22" s="53" t="s">
        <v>98</v>
      </c>
      <c r="F22" s="53" t="s">
        <v>100</v>
      </c>
      <c r="G22" s="53" t="s">
        <v>95</v>
      </c>
      <c r="H22" s="53" t="s">
        <v>96</v>
      </c>
    </row>
    <row r="23" spans="1:8" ht="16.5" thickBot="1" x14ac:dyDescent="0.3">
      <c r="B23" s="39" t="s">
        <v>64</v>
      </c>
      <c r="C23" s="39" t="s">
        <v>21</v>
      </c>
      <c r="D23" s="54">
        <v>10000</v>
      </c>
      <c r="E23" s="39">
        <v>-1.1071080087067473</v>
      </c>
      <c r="F23" s="39">
        <v>10000</v>
      </c>
      <c r="G23" s="39">
        <v>2192.3450000000012</v>
      </c>
      <c r="H23" s="39">
        <v>1804.5549999999992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/>
  </sheetViews>
  <sheetFormatPr defaultRowHeight="15.75" outlineLevelRow="1" x14ac:dyDescent="0.25"/>
  <cols>
    <col min="1" max="1" width="2.125" customWidth="1"/>
    <col min="2" max="2" width="6" bestFit="1" customWidth="1"/>
    <col min="3" max="3" width="25.75" bestFit="1" customWidth="1"/>
    <col min="4" max="4" width="11.875" bestFit="1" customWidth="1"/>
    <col min="5" max="5" width="2.125" customWidth="1"/>
    <col min="6" max="6" width="11.875" bestFit="1" customWidth="1"/>
    <col min="8" max="8" width="2.125" customWidth="1"/>
    <col min="9" max="9" width="6.125" customWidth="1"/>
  </cols>
  <sheetData>
    <row r="1" spans="1:10" x14ac:dyDescent="0.25">
      <c r="A1" s="38" t="s">
        <v>101</v>
      </c>
    </row>
    <row r="2" spans="1:10" x14ac:dyDescent="0.25">
      <c r="A2" s="38" t="s">
        <v>24</v>
      </c>
    </row>
    <row r="3" spans="1:10" x14ac:dyDescent="0.25">
      <c r="A3" s="38" t="s">
        <v>25</v>
      </c>
    </row>
    <row r="5" spans="1:10" ht="16.5" thickBot="1" x14ac:dyDescent="0.3"/>
    <row r="6" spans="1:10" x14ac:dyDescent="0.25">
      <c r="B6" s="52"/>
      <c r="C6" s="52" t="s">
        <v>92</v>
      </c>
      <c r="D6" s="52"/>
    </row>
    <row r="7" spans="1:10" ht="16.5" thickBot="1" x14ac:dyDescent="0.3">
      <c r="B7" s="53" t="s">
        <v>35</v>
      </c>
      <c r="C7" s="53" t="s">
        <v>36</v>
      </c>
      <c r="D7" s="53" t="s">
        <v>89</v>
      </c>
    </row>
    <row r="8" spans="1:10" ht="32.25" thickBot="1" x14ac:dyDescent="0.3">
      <c r="B8" s="39" t="s">
        <v>46</v>
      </c>
      <c r="C8" s="43" t="s">
        <v>22</v>
      </c>
      <c r="D8" s="44">
        <v>26773.662700000001</v>
      </c>
    </row>
    <row r="10" spans="1:10" ht="16.5" thickBot="1" x14ac:dyDescent="0.3"/>
    <row r="11" spans="1:10" x14ac:dyDescent="0.25">
      <c r="B11" s="52"/>
      <c r="C11" s="52" t="s">
        <v>102</v>
      </c>
      <c r="D11" s="52"/>
      <c r="F11" s="52" t="s">
        <v>103</v>
      </c>
      <c r="G11" s="52" t="s">
        <v>92</v>
      </c>
      <c r="I11" s="52" t="s">
        <v>106</v>
      </c>
      <c r="J11" s="52" t="s">
        <v>92</v>
      </c>
    </row>
    <row r="12" spans="1:10" ht="16.5" thickBot="1" x14ac:dyDescent="0.3">
      <c r="B12" s="53" t="s">
        <v>35</v>
      </c>
      <c r="C12" s="53" t="s">
        <v>36</v>
      </c>
      <c r="D12" s="53" t="s">
        <v>89</v>
      </c>
      <c r="F12" s="53" t="s">
        <v>104</v>
      </c>
      <c r="G12" s="53" t="s">
        <v>105</v>
      </c>
      <c r="I12" s="53" t="s">
        <v>104</v>
      </c>
      <c r="J12" s="53" t="s">
        <v>105</v>
      </c>
    </row>
    <row r="13" spans="1:10" x14ac:dyDescent="0.25">
      <c r="B13" s="50" t="s">
        <v>84</v>
      </c>
      <c r="C13" s="49"/>
      <c r="D13" s="49"/>
      <c r="F13" s="49"/>
      <c r="G13" s="49"/>
      <c r="I13" s="49"/>
      <c r="J13" s="49"/>
    </row>
    <row r="14" spans="1:10" hidden="1" outlineLevel="1" x14ac:dyDescent="0.25">
      <c r="B14" s="42" t="s">
        <v>47</v>
      </c>
      <c r="C14" s="42" t="s">
        <v>48</v>
      </c>
      <c r="D14" s="45">
        <v>67.723298055993354</v>
      </c>
      <c r="F14" s="45">
        <v>67.723298055991776</v>
      </c>
      <c r="G14" s="45">
        <v>26773.66</v>
      </c>
      <c r="I14" s="45">
        <v>150</v>
      </c>
      <c r="J14" s="45">
        <v>24346.5</v>
      </c>
    </row>
    <row r="15" spans="1:10" hidden="1" outlineLevel="1" x14ac:dyDescent="0.25">
      <c r="B15" s="42" t="s">
        <v>50</v>
      </c>
      <c r="C15" s="42" t="s">
        <v>51</v>
      </c>
      <c r="D15" s="45">
        <v>0</v>
      </c>
      <c r="F15" s="45">
        <v>0</v>
      </c>
      <c r="G15" s="45">
        <v>26773.66</v>
      </c>
      <c r="I15" s="45">
        <v>150</v>
      </c>
      <c r="J15" s="45">
        <v>22827.16</v>
      </c>
    </row>
    <row r="16" spans="1:10" hidden="1" outlineLevel="1" x14ac:dyDescent="0.25">
      <c r="B16" s="42" t="s">
        <v>52</v>
      </c>
      <c r="C16" s="42" t="s">
        <v>53</v>
      </c>
      <c r="D16" s="45">
        <v>150</v>
      </c>
      <c r="F16" s="45">
        <v>149.99999999999827</v>
      </c>
      <c r="G16" s="45">
        <v>26773.66</v>
      </c>
      <c r="I16" s="45">
        <v>150</v>
      </c>
      <c r="J16" s="45">
        <v>26773.66</v>
      </c>
    </row>
    <row r="17" spans="2:10" hidden="1" outlineLevel="1" x14ac:dyDescent="0.25">
      <c r="B17" s="42" t="s">
        <v>54</v>
      </c>
      <c r="C17" s="42" t="s">
        <v>55</v>
      </c>
      <c r="D17" s="45">
        <v>0</v>
      </c>
      <c r="F17" s="45">
        <v>0</v>
      </c>
      <c r="G17" s="45">
        <v>26773.66</v>
      </c>
      <c r="I17" s="45">
        <v>150</v>
      </c>
      <c r="J17" s="45">
        <v>24489.16</v>
      </c>
    </row>
    <row r="18" spans="2:10" hidden="1" outlineLevel="1" x14ac:dyDescent="0.25">
      <c r="B18" s="42" t="s">
        <v>56</v>
      </c>
      <c r="C18" s="42" t="s">
        <v>57</v>
      </c>
      <c r="D18" s="45">
        <v>0</v>
      </c>
      <c r="F18" s="45">
        <v>0</v>
      </c>
      <c r="G18" s="45">
        <v>26773.66</v>
      </c>
      <c r="I18" s="45">
        <v>150</v>
      </c>
      <c r="J18" s="45">
        <v>17409.16</v>
      </c>
    </row>
    <row r="19" spans="2:10" hidden="1" outlineLevel="1" x14ac:dyDescent="0.25">
      <c r="B19" s="42" t="s">
        <v>58</v>
      </c>
      <c r="C19" s="42" t="s">
        <v>59</v>
      </c>
      <c r="D19" s="45">
        <v>0</v>
      </c>
      <c r="F19" s="45">
        <v>0</v>
      </c>
      <c r="G19" s="45">
        <v>26773.66</v>
      </c>
      <c r="I19" s="45">
        <v>150</v>
      </c>
      <c r="J19" s="45">
        <v>22771.66</v>
      </c>
    </row>
    <row r="20" spans="2:10" hidden="1" outlineLevel="1" x14ac:dyDescent="0.25">
      <c r="B20" s="42" t="s">
        <v>60</v>
      </c>
      <c r="C20" s="42" t="s">
        <v>61</v>
      </c>
      <c r="D20" s="45">
        <v>150</v>
      </c>
      <c r="F20" s="45">
        <v>150.00000000000165</v>
      </c>
      <c r="G20" s="45">
        <v>26773.66</v>
      </c>
      <c r="I20" s="45">
        <v>150</v>
      </c>
      <c r="J20" s="45">
        <v>26773.66</v>
      </c>
    </row>
    <row r="21" spans="2:10" ht="16.5" hidden="1" outlineLevel="1" thickBot="1" x14ac:dyDescent="0.3">
      <c r="B21" s="39" t="s">
        <v>62</v>
      </c>
      <c r="C21" s="39" t="s">
        <v>63</v>
      </c>
      <c r="D21" s="46">
        <v>0</v>
      </c>
      <c r="F21" s="46">
        <v>0</v>
      </c>
      <c r="G21" s="46">
        <v>26773.66</v>
      </c>
      <c r="I21" s="46">
        <v>150</v>
      </c>
      <c r="J21" s="46">
        <v>22024.66</v>
      </c>
    </row>
    <row r="22" spans="2:10" collapsed="1" x14ac:dyDescent="0.25">
      <c r="B22" s="41"/>
      <c r="C22" s="41"/>
      <c r="D22" s="47"/>
      <c r="F22" s="47"/>
      <c r="G22" s="47"/>
      <c r="I22" s="47"/>
      <c r="J22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tabSelected="1" topLeftCell="A5" workbookViewId="0">
      <selection activeCell="G17" sqref="G17"/>
    </sheetView>
  </sheetViews>
  <sheetFormatPr defaultColWidth="26.375" defaultRowHeight="15.75" x14ac:dyDescent="0.25"/>
  <cols>
    <col min="1" max="1" width="10.25" style="3" customWidth="1"/>
    <col min="2" max="2" width="15.25" style="3" bestFit="1" customWidth="1"/>
    <col min="3" max="3" width="10.125" style="13" bestFit="1" customWidth="1"/>
    <col min="4" max="4" width="14" style="13" bestFit="1" customWidth="1"/>
    <col min="5" max="5" width="11.375" style="13" bestFit="1" customWidth="1"/>
    <col min="6" max="6" width="20.75" style="13" bestFit="1" customWidth="1"/>
    <col min="7" max="7" width="11.5" style="13" bestFit="1" customWidth="1"/>
    <col min="8" max="8" width="12.25" style="13" bestFit="1" customWidth="1"/>
    <col min="9" max="9" width="11.125" style="13" bestFit="1" customWidth="1"/>
    <col min="10" max="16384" width="26.375" style="3"/>
  </cols>
  <sheetData>
    <row r="1" spans="1:9" x14ac:dyDescent="0.25">
      <c r="A1" s="1" t="s">
        <v>0</v>
      </c>
      <c r="B1" s="2"/>
      <c r="C1" s="8"/>
      <c r="D1" s="8"/>
      <c r="E1" s="8"/>
      <c r="F1" s="8"/>
    </row>
    <row r="2" spans="1:9" x14ac:dyDescent="0.25">
      <c r="A2" s="2"/>
      <c r="B2" s="2"/>
      <c r="C2" s="8"/>
      <c r="D2" s="8"/>
      <c r="E2" s="8"/>
      <c r="F2" s="8"/>
    </row>
    <row r="3" spans="1:9" x14ac:dyDescent="0.25">
      <c r="A3" s="1" t="s">
        <v>1</v>
      </c>
      <c r="B3" s="2"/>
      <c r="C3" s="8"/>
      <c r="D3" s="8"/>
      <c r="E3" s="8"/>
      <c r="F3" s="8"/>
    </row>
    <row r="4" spans="1:9" ht="16.5" thickBot="1" x14ac:dyDescent="0.3">
      <c r="A4" s="2"/>
      <c r="B4" s="2"/>
      <c r="C4" s="8"/>
      <c r="D4" s="8"/>
      <c r="E4" s="8"/>
      <c r="F4" s="8"/>
    </row>
    <row r="5" spans="1:9" ht="26.25" thickBot="1" x14ac:dyDescent="0.3">
      <c r="A5" s="4" t="s">
        <v>2</v>
      </c>
      <c r="B5" s="5" t="s">
        <v>3</v>
      </c>
      <c r="C5" s="12" t="s">
        <v>17</v>
      </c>
      <c r="D5" s="12" t="s">
        <v>16</v>
      </c>
      <c r="E5" s="6" t="s">
        <v>4</v>
      </c>
      <c r="F5" s="14" t="s">
        <v>5</v>
      </c>
    </row>
    <row r="6" spans="1:9" x14ac:dyDescent="0.25">
      <c r="A6" s="7">
        <v>1</v>
      </c>
      <c r="B6" s="2" t="s">
        <v>6</v>
      </c>
      <c r="C6" s="8">
        <v>150</v>
      </c>
      <c r="D6" s="8">
        <v>15.68</v>
      </c>
      <c r="E6" s="8">
        <v>31.8</v>
      </c>
      <c r="F6" s="15">
        <v>29.5</v>
      </c>
    </row>
    <row r="7" spans="1:9" x14ac:dyDescent="0.25">
      <c r="A7" s="7">
        <v>2</v>
      </c>
      <c r="B7" s="2" t="s">
        <v>7</v>
      </c>
      <c r="C7" s="8">
        <v>150</v>
      </c>
      <c r="D7" s="8">
        <v>22.1</v>
      </c>
      <c r="E7" s="8">
        <v>24.28</v>
      </c>
      <c r="F7" s="15">
        <v>26.31</v>
      </c>
    </row>
    <row r="8" spans="1:9" x14ac:dyDescent="0.25">
      <c r="A8" s="7">
        <v>3</v>
      </c>
      <c r="B8" s="2" t="s">
        <v>8</v>
      </c>
      <c r="C8" s="8">
        <v>150</v>
      </c>
      <c r="D8" s="8">
        <v>30.39</v>
      </c>
      <c r="E8" s="8">
        <v>32.5</v>
      </c>
      <c r="F8" s="15">
        <v>34.549999999999997</v>
      </c>
    </row>
    <row r="9" spans="1:9" x14ac:dyDescent="0.25">
      <c r="A9" s="7">
        <v>4</v>
      </c>
      <c r="B9" s="2" t="s">
        <v>9</v>
      </c>
      <c r="C9" s="8">
        <v>150</v>
      </c>
      <c r="D9" s="8">
        <v>8.93</v>
      </c>
      <c r="E9" s="8">
        <v>14.16</v>
      </c>
      <c r="F9" s="15">
        <v>15.23</v>
      </c>
    </row>
    <row r="10" spans="1:9" x14ac:dyDescent="0.25">
      <c r="A10" s="7">
        <v>5</v>
      </c>
      <c r="B10" s="2" t="s">
        <v>10</v>
      </c>
      <c r="C10" s="8">
        <v>150</v>
      </c>
      <c r="D10" s="8">
        <v>40.549999999999997</v>
      </c>
      <c r="E10" s="8">
        <v>50.99</v>
      </c>
      <c r="F10" s="15">
        <v>62.43</v>
      </c>
    </row>
    <row r="11" spans="1:9" x14ac:dyDescent="0.25">
      <c r="A11" s="7">
        <v>6</v>
      </c>
      <c r="B11" s="2" t="s">
        <v>11</v>
      </c>
      <c r="C11" s="8">
        <v>150</v>
      </c>
      <c r="D11" s="8">
        <v>18.579999999999998</v>
      </c>
      <c r="E11" s="8">
        <v>24.17</v>
      </c>
      <c r="F11" s="15">
        <v>26.68</v>
      </c>
    </row>
    <row r="12" spans="1:9" x14ac:dyDescent="0.25">
      <c r="A12" s="7">
        <v>7</v>
      </c>
      <c r="B12" s="2" t="s">
        <v>12</v>
      </c>
      <c r="C12" s="8">
        <v>150</v>
      </c>
      <c r="D12" s="8">
        <v>22.54</v>
      </c>
      <c r="E12" s="8">
        <v>23.67</v>
      </c>
      <c r="F12" s="15">
        <v>23.85</v>
      </c>
    </row>
    <row r="13" spans="1:9" ht="16.5" thickBot="1" x14ac:dyDescent="0.3">
      <c r="A13" s="9">
        <v>8</v>
      </c>
      <c r="B13" s="10" t="s">
        <v>13</v>
      </c>
      <c r="C13" s="11">
        <v>150</v>
      </c>
      <c r="D13" s="11">
        <v>24.84</v>
      </c>
      <c r="E13" s="11">
        <v>28.77</v>
      </c>
      <c r="F13" s="16">
        <v>31.66</v>
      </c>
    </row>
    <row r="14" spans="1:9" ht="16.5" thickBot="1" x14ac:dyDescent="0.3"/>
    <row r="15" spans="1:9" ht="26.25" thickBot="1" x14ac:dyDescent="0.3">
      <c r="A15" s="17" t="s">
        <v>2</v>
      </c>
      <c r="B15" s="18" t="s">
        <v>3</v>
      </c>
      <c r="C15" s="19" t="s">
        <v>14</v>
      </c>
      <c r="D15" s="19" t="s">
        <v>15</v>
      </c>
      <c r="E15" s="26" t="s">
        <v>18</v>
      </c>
      <c r="F15" s="33" t="s">
        <v>19</v>
      </c>
      <c r="G15" s="26" t="s">
        <v>20</v>
      </c>
      <c r="H15" s="33" t="s">
        <v>21</v>
      </c>
      <c r="I15" s="37" t="s">
        <v>22</v>
      </c>
    </row>
    <row r="16" spans="1:9" x14ac:dyDescent="0.25">
      <c r="A16" s="20">
        <v>1</v>
      </c>
      <c r="B16" s="21" t="s">
        <v>6</v>
      </c>
      <c r="C16" s="22">
        <v>67.723298055993354</v>
      </c>
      <c r="D16" s="22">
        <f xml:space="preserve"> C6-C16</f>
        <v>82.276701944006646</v>
      </c>
      <c r="E16" s="27">
        <f xml:space="preserve"> C16*E6</f>
        <v>2153.6008781805886</v>
      </c>
      <c r="F16" s="27">
        <f xml:space="preserve"> 0.01*E16</f>
        <v>21.536008781805887</v>
      </c>
      <c r="G16" s="28">
        <f xml:space="preserve"> (0.3)*C16*(E6-D6)</f>
        <v>327.50986939878385</v>
      </c>
      <c r="H16" s="29">
        <f xml:space="preserve"> E16-F16-G16</f>
        <v>1804.5549999999989</v>
      </c>
      <c r="I16" s="34">
        <f xml:space="preserve"> D16*F6</f>
        <v>2427.1627073481959</v>
      </c>
    </row>
    <row r="17" spans="1:9" x14ac:dyDescent="0.25">
      <c r="A17" s="20">
        <v>2</v>
      </c>
      <c r="B17" s="21" t="s">
        <v>7</v>
      </c>
      <c r="C17" s="22">
        <v>0</v>
      </c>
      <c r="D17" s="22">
        <f xml:space="preserve"> C7-C17</f>
        <v>150</v>
      </c>
      <c r="E17" s="27">
        <f t="shared" ref="E17:E23" si="0" xml:space="preserve"> C17*E7</f>
        <v>0</v>
      </c>
      <c r="F17" s="27">
        <f t="shared" ref="F17:F23" si="1" xml:space="preserve"> 0.01*E17</f>
        <v>0</v>
      </c>
      <c r="G17" s="29" t="s">
        <v>107</v>
      </c>
      <c r="H17" s="29" t="e">
        <f t="shared" ref="H17:H23" si="2" xml:space="preserve"> E17-F17-G17</f>
        <v>#VALUE!</v>
      </c>
      <c r="I17" s="34">
        <f t="shared" ref="I17:I23" si="3" xml:space="preserve"> D17*F7</f>
        <v>3946.5</v>
      </c>
    </row>
    <row r="18" spans="1:9" x14ac:dyDescent="0.25">
      <c r="A18" s="20">
        <v>3</v>
      </c>
      <c r="B18" s="21" t="s">
        <v>8</v>
      </c>
      <c r="C18" s="22">
        <v>150</v>
      </c>
      <c r="D18" s="22">
        <f xml:space="preserve"> C8-C18</f>
        <v>0</v>
      </c>
      <c r="E18" s="27">
        <f t="shared" si="0"/>
        <v>4875</v>
      </c>
      <c r="F18" s="27">
        <f t="shared" si="1"/>
        <v>48.75</v>
      </c>
      <c r="G18" s="29">
        <f t="shared" ref="G17:G23" si="4" xml:space="preserve"> (0.3)*C18*(E8-D8)</f>
        <v>94.949999999999974</v>
      </c>
      <c r="H18" s="29">
        <f t="shared" si="2"/>
        <v>4731.3</v>
      </c>
      <c r="I18" s="34">
        <f t="shared" si="3"/>
        <v>0</v>
      </c>
    </row>
    <row r="19" spans="1:9" x14ac:dyDescent="0.25">
      <c r="A19" s="20">
        <v>4</v>
      </c>
      <c r="B19" s="21" t="s">
        <v>9</v>
      </c>
      <c r="C19" s="22">
        <v>0</v>
      </c>
      <c r="D19" s="22">
        <f xml:space="preserve"> C9-C19</f>
        <v>150</v>
      </c>
      <c r="E19" s="27">
        <f t="shared" si="0"/>
        <v>0</v>
      </c>
      <c r="F19" s="27">
        <f t="shared" si="1"/>
        <v>0</v>
      </c>
      <c r="G19" s="29">
        <f t="shared" si="4"/>
        <v>0</v>
      </c>
      <c r="H19" s="29">
        <f t="shared" si="2"/>
        <v>0</v>
      </c>
      <c r="I19" s="34">
        <f t="shared" si="3"/>
        <v>2284.5</v>
      </c>
    </row>
    <row r="20" spans="1:9" x14ac:dyDescent="0.25">
      <c r="A20" s="20">
        <v>5</v>
      </c>
      <c r="B20" s="21" t="s">
        <v>10</v>
      </c>
      <c r="C20" s="22">
        <v>0</v>
      </c>
      <c r="D20" s="22">
        <f xml:space="preserve"> C10-C20</f>
        <v>150</v>
      </c>
      <c r="E20" s="27">
        <f t="shared" si="0"/>
        <v>0</v>
      </c>
      <c r="F20" s="27">
        <f t="shared" si="1"/>
        <v>0</v>
      </c>
      <c r="G20" s="29">
        <f t="shared" si="4"/>
        <v>0</v>
      </c>
      <c r="H20" s="29">
        <f t="shared" si="2"/>
        <v>0</v>
      </c>
      <c r="I20" s="34">
        <f t="shared" si="3"/>
        <v>9364.5</v>
      </c>
    </row>
    <row r="21" spans="1:9" x14ac:dyDescent="0.25">
      <c r="A21" s="20">
        <v>6</v>
      </c>
      <c r="B21" s="21" t="s">
        <v>11</v>
      </c>
      <c r="C21" s="22">
        <v>0</v>
      </c>
      <c r="D21" s="22">
        <f xml:space="preserve"> C11-C21</f>
        <v>150</v>
      </c>
      <c r="E21" s="27">
        <f t="shared" si="0"/>
        <v>0</v>
      </c>
      <c r="F21" s="27">
        <f t="shared" si="1"/>
        <v>0</v>
      </c>
      <c r="G21" s="29">
        <f t="shared" si="4"/>
        <v>0</v>
      </c>
      <c r="H21" s="29">
        <f t="shared" si="2"/>
        <v>0</v>
      </c>
      <c r="I21" s="34">
        <f t="shared" si="3"/>
        <v>4002</v>
      </c>
    </row>
    <row r="22" spans="1:9" x14ac:dyDescent="0.25">
      <c r="A22" s="20">
        <v>7</v>
      </c>
      <c r="B22" s="21" t="s">
        <v>12</v>
      </c>
      <c r="C22" s="22">
        <v>150</v>
      </c>
      <c r="D22" s="22">
        <f xml:space="preserve"> C12-C22</f>
        <v>0</v>
      </c>
      <c r="E22" s="27">
        <f t="shared" si="0"/>
        <v>3550.5000000000005</v>
      </c>
      <c r="F22" s="27">
        <f t="shared" si="1"/>
        <v>35.505000000000003</v>
      </c>
      <c r="G22" s="29">
        <f t="shared" si="4"/>
        <v>50.850000000000115</v>
      </c>
      <c r="H22" s="29">
        <f t="shared" si="2"/>
        <v>3464.1450000000004</v>
      </c>
      <c r="I22" s="34">
        <f t="shared" si="3"/>
        <v>0</v>
      </c>
    </row>
    <row r="23" spans="1:9" ht="16.5" thickBot="1" x14ac:dyDescent="0.3">
      <c r="A23" s="23">
        <v>8</v>
      </c>
      <c r="B23" s="24" t="s">
        <v>13</v>
      </c>
      <c r="C23" s="25">
        <v>0</v>
      </c>
      <c r="D23" s="25">
        <f xml:space="preserve"> C13-C23</f>
        <v>150</v>
      </c>
      <c r="E23" s="30">
        <f t="shared" si="0"/>
        <v>0</v>
      </c>
      <c r="F23" s="30">
        <f t="shared" si="1"/>
        <v>0</v>
      </c>
      <c r="G23" s="31">
        <f t="shared" si="4"/>
        <v>0</v>
      </c>
      <c r="H23" s="31">
        <f t="shared" si="2"/>
        <v>0</v>
      </c>
      <c r="I23" s="35">
        <f t="shared" si="3"/>
        <v>4749</v>
      </c>
    </row>
    <row r="24" spans="1:9" ht="16.5" thickBot="1" x14ac:dyDescent="0.3">
      <c r="E24" s="32"/>
      <c r="F24" s="32"/>
      <c r="G24" s="32"/>
      <c r="H24" s="36" t="e">
        <f xml:space="preserve"> SUM(H16:H23)</f>
        <v>#VALUE!</v>
      </c>
      <c r="I24" s="36">
        <f xml:space="preserve"> SUM(I16:I23)</f>
        <v>26773.662707348194</v>
      </c>
    </row>
    <row r="25" spans="1:9" x14ac:dyDescent="0.25">
      <c r="E25" s="32"/>
      <c r="F25" s="32"/>
      <c r="G25" s="32"/>
      <c r="H25" s="32"/>
      <c r="I25" s="32"/>
    </row>
    <row r="26" spans="1:9" x14ac:dyDescent="0.25">
      <c r="E26" s="32"/>
      <c r="F26" s="32"/>
      <c r="G26" s="32"/>
      <c r="H26" s="32"/>
      <c r="I26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2014-01-19T04:00:32Z</dcterms:created>
  <dcterms:modified xsi:type="dcterms:W3CDTF">2016-06-19T05:28:40Z</dcterms:modified>
</cp:coreProperties>
</file>