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80" windowWidth="20490" windowHeight="6975"/>
  </bookViews>
  <sheets>
    <sheet name="MF FOLIOS" sheetId="5" r:id="rId1"/>
    <sheet name="ORIGINAL RECOMM" sheetId="1" r:id="rId2"/>
    <sheet name="DISCUSSION" sheetId="2" r:id="rId3"/>
    <sheet name="CASH NEEDS" sheetId="4" r:id="rId4"/>
  </sheets>
  <definedNames>
    <definedName name="_xlnm._FilterDatabase" localSheetId="2" hidden="1">DISCUSSION!$A$1:$K$32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5" l="1"/>
  <c r="A13" i="5"/>
  <c r="A12" i="5"/>
  <c r="A11" i="5"/>
  <c r="A10" i="5"/>
  <c r="A9" i="5"/>
  <c r="A8" i="5"/>
  <c r="A7" i="5"/>
  <c r="A6" i="5"/>
  <c r="A5" i="5"/>
  <c r="A4" i="5"/>
  <c r="A3" i="5"/>
  <c r="A2" i="5"/>
  <c r="A20" i="2" l="1"/>
  <c r="D8" i="4" l="1"/>
  <c r="A29" i="2" l="1"/>
  <c r="A30" i="2"/>
  <c r="A31" i="2"/>
  <c r="A32" i="2"/>
  <c r="A28" i="2"/>
  <c r="A16" i="2" l="1"/>
  <c r="A12" i="2"/>
  <c r="A8" i="2"/>
  <c r="A11" i="2"/>
  <c r="A2" i="2"/>
  <c r="A9" i="2"/>
  <c r="A5" i="2"/>
  <c r="A14" i="2" l="1"/>
  <c r="A13" i="2"/>
  <c r="A15" i="2"/>
  <c r="A21" i="2"/>
  <c r="A22" i="2"/>
  <c r="A19" i="2"/>
  <c r="A17" i="2"/>
  <c r="A18" i="2"/>
  <c r="A6" i="2"/>
  <c r="A7" i="2"/>
  <c r="A4" i="2"/>
  <c r="A10" i="2"/>
  <c r="A3" i="2"/>
  <c r="A23" i="2"/>
  <c r="A24" i="2"/>
  <c r="A27" i="2"/>
  <c r="A26" i="2"/>
  <c r="A25" i="2"/>
  <c r="F12" i="1" l="1"/>
  <c r="G10" i="1"/>
  <c r="G9" i="1"/>
  <c r="G8" i="1"/>
  <c r="G7" i="1"/>
  <c r="G6" i="1"/>
  <c r="G5" i="1"/>
  <c r="G4" i="1"/>
  <c r="G12" i="1" l="1"/>
</calcChain>
</file>

<file path=xl/sharedStrings.xml><?xml version="1.0" encoding="utf-8"?>
<sst xmlns="http://schemas.openxmlformats.org/spreadsheetml/2006/main" count="335" uniqueCount="133">
  <si>
    <t>Birla Sunlife Treasury Optimizer</t>
  </si>
  <si>
    <t>https://www.valueresearchonline.com/funds/newsnapshot.asp?schemecode=7701</t>
  </si>
  <si>
    <t>Uti Income opprtunities Fund</t>
  </si>
  <si>
    <t>https://www.valueresearchonline.com/funds/newsnapshot.asp?schemecode=15880</t>
  </si>
  <si>
    <t>https://www.valueresearchonline.com/funds/newsnapshot.asp?schemecode=844</t>
  </si>
  <si>
    <t>HDFC Balanced Fund</t>
  </si>
  <si>
    <t>Tata Balanced Fund</t>
  </si>
  <si>
    <t>https://www.valueresearchonline.com/funds/newsnapshot.asp?schemecode=211</t>
  </si>
  <si>
    <t>ICICI Prudential Discovery Fund</t>
  </si>
  <si>
    <t>https://www.valueresearchonline.com/funds/newsnapshot.asp?schemecode=2310</t>
  </si>
  <si>
    <t>Franklin India High Growth Companies Fund</t>
  </si>
  <si>
    <t>https://www.valueresearchonline.com/funds/newsnapshot.asp?schemecode=5141</t>
  </si>
  <si>
    <t>SBI Bluechip Fund</t>
  </si>
  <si>
    <t>https://www.valueresearchonline.com/funds/newsnapshot.asp?schemecode=3083</t>
  </si>
  <si>
    <t>TOTAL</t>
  </si>
  <si>
    <t>Name of Fund</t>
  </si>
  <si>
    <t>Link</t>
  </si>
  <si>
    <t>% Allocation</t>
  </si>
  <si>
    <t>Wtd Avg</t>
  </si>
  <si>
    <t>Category</t>
  </si>
  <si>
    <t>Debt</t>
  </si>
  <si>
    <t>Balanced</t>
  </si>
  <si>
    <t>Equity Mid Cap</t>
  </si>
  <si>
    <t>Equity Large Cap</t>
  </si>
  <si>
    <t>Expected Return</t>
  </si>
  <si>
    <t>SR#</t>
  </si>
  <si>
    <t>Recommended Fund</t>
  </si>
  <si>
    <t>Reliance Growth-G</t>
  </si>
  <si>
    <t>SBI Contra-D</t>
  </si>
  <si>
    <t>SBI Magnum Taxgain-D</t>
  </si>
  <si>
    <t>Reliance MIP-G</t>
  </si>
  <si>
    <t>Birla SL Tax Relief 96-D</t>
  </si>
  <si>
    <t>Code</t>
  </si>
  <si>
    <t>N</t>
  </si>
  <si>
    <t>E</t>
  </si>
  <si>
    <t>Miraj</t>
  </si>
  <si>
    <t>SELL</t>
  </si>
  <si>
    <t xml:space="preserve">Indiabulls Short Term Fund </t>
  </si>
  <si>
    <t>UTI Income Opportunities Fund</t>
  </si>
  <si>
    <t>Birla Sunlife Medium Term Plan</t>
  </si>
  <si>
    <t>Franklin India Dynamic Accrual Fund</t>
  </si>
  <si>
    <t>ANALYSIS / QUESTIONS</t>
  </si>
  <si>
    <t>Sundaram Taxsaver-D</t>
  </si>
  <si>
    <t>DSPBR Tax Saver- D</t>
  </si>
  <si>
    <t>Poorvi</t>
  </si>
  <si>
    <t>Goldman Sachs Nifty BeES</t>
  </si>
  <si>
    <t>HDFC MIP Long-term-G</t>
  </si>
  <si>
    <t>HDFC Prudence-DM</t>
  </si>
  <si>
    <t>Reliance Mid &amp; Small Cap-G</t>
  </si>
  <si>
    <t>Goldman Sachs Gold ETF</t>
  </si>
  <si>
    <t>HDFC Top 200-G</t>
  </si>
  <si>
    <t>Gold ETF</t>
  </si>
  <si>
    <t>EQ-Large Cap</t>
  </si>
  <si>
    <t>EQ-ELSS</t>
  </si>
  <si>
    <t>EQ-MIP</t>
  </si>
  <si>
    <t>EQ-Balanced</t>
  </si>
  <si>
    <t>EQ-Sectoral</t>
  </si>
  <si>
    <t>EQ-Mid Cap</t>
  </si>
  <si>
    <t>DEBT-Short Term</t>
  </si>
  <si>
    <t>EQ-Small Cap</t>
  </si>
  <si>
    <t>Reliance Diversified Power Sector-G</t>
  </si>
  <si>
    <t>BUY</t>
  </si>
  <si>
    <t>Agree?</t>
  </si>
  <si>
    <t>A</t>
  </si>
  <si>
    <t>Birla Sun Life Top 100 Fund</t>
  </si>
  <si>
    <t>Birla Sun Life Frontline Equity</t>
  </si>
  <si>
    <t>EQ-Multi Cap</t>
  </si>
  <si>
    <t>Fund House</t>
  </si>
  <si>
    <t>HDFC</t>
  </si>
  <si>
    <t>BirlaSL</t>
  </si>
  <si>
    <t>SBI</t>
  </si>
  <si>
    <t>GoldSachs</t>
  </si>
  <si>
    <t>Reliance</t>
  </si>
  <si>
    <t>DSPBR</t>
  </si>
  <si>
    <t>SundaramBNP</t>
  </si>
  <si>
    <t>Franklin</t>
  </si>
  <si>
    <t>UTI</t>
  </si>
  <si>
    <t>Indiabulls</t>
  </si>
  <si>
    <t>Tata</t>
  </si>
  <si>
    <t>ICICI</t>
  </si>
  <si>
    <t>Decision/
Recomm</t>
  </si>
  <si>
    <t>Comments</t>
  </si>
  <si>
    <t>Further Education</t>
  </si>
  <si>
    <t>Kid's Admission</t>
  </si>
  <si>
    <t>Amount Required</t>
  </si>
  <si>
    <t>Property - Pending Payment</t>
  </si>
  <si>
    <t>Property - Registration</t>
  </si>
  <si>
    <t>Property - Interior</t>
  </si>
  <si>
    <t>Already Paid</t>
  </si>
  <si>
    <t>Home Loan option available</t>
  </si>
  <si>
    <t>When?</t>
  </si>
  <si>
    <t>Expense Item</t>
  </si>
  <si>
    <t>BIG TICKET EXPENSES - NEXT 1 YEAR</t>
  </si>
  <si>
    <t>DSP BlackRock Micro Cap Fund</t>
  </si>
  <si>
    <t>For/
Owner</t>
  </si>
  <si>
    <t>ICICI Prudential Long Term Fund</t>
  </si>
  <si>
    <t>DEBT-Dyn.Bond</t>
  </si>
  <si>
    <t>DEBT-Credit.Opp</t>
  </si>
  <si>
    <t>Escorts Liquid Plan</t>
  </si>
  <si>
    <t>Escort</t>
  </si>
  <si>
    <t>DEBT-Liquid</t>
  </si>
  <si>
    <t>HOLD</t>
  </si>
  <si>
    <t>AVOID</t>
  </si>
  <si>
    <t>Poorvi/Father</t>
  </si>
  <si>
    <t>SBI Corporate Bond Fund</t>
  </si>
  <si>
    <t>Park money for Short Term &lt; 1 Year needs</t>
  </si>
  <si>
    <t>Birla Dynamic Fund will be preferred over this Or one of the other recommedned funds</t>
  </si>
  <si>
    <t>Pick Birla Frontline Equity over this !</t>
  </si>
  <si>
    <t>HOLD: Longer Term Debt will help long time investors</t>
  </si>
  <si>
    <t>HOLD &amp; WATCH: Good fund in Small cap space. Do not accumulate.</t>
  </si>
  <si>
    <t>HOLD: Power sector will pick up. W\ait for 1.5-2.0 years</t>
  </si>
  <si>
    <t>HOLD: Can be accumulated more only for hedging (not great for investment)</t>
  </si>
  <si>
    <t>HOLD: It's a good fund. Keep a watch.</t>
  </si>
  <si>
    <t>Very aggressive fund - Take a BUY call in 3-6 months. Already have exposure to Small caps via Relaince Mid &amp; Small cap fund</t>
  </si>
  <si>
    <t>For institutions Only</t>
  </si>
  <si>
    <t>Bifurcate the allocation to Hybrid + pure Debt fund</t>
  </si>
  <si>
    <t>Fund not performing well</t>
  </si>
  <si>
    <t>HOLD: Sell once full portfolio is &gt; 1 year in age</t>
  </si>
  <si>
    <t>Can be purchased. Bit aggressive but a good fund.</t>
  </si>
  <si>
    <t>BUY IF NOT BUYING Birla Sunlife Frontline Equity</t>
  </si>
  <si>
    <t>Rational: Franklin fund house has good FMgrs in Equity space</t>
  </si>
  <si>
    <t>BUY-X</t>
  </si>
  <si>
    <t>Invest if 4 Debt funds are not enough</t>
  </si>
  <si>
    <t>ELSS exposure not required now + 3 years are over</t>
  </si>
  <si>
    <t>Owner</t>
  </si>
  <si>
    <t>Fund Name</t>
  </si>
  <si>
    <t>Folio#</t>
  </si>
  <si>
    <t>Contact</t>
  </si>
  <si>
    <t>Email Address</t>
  </si>
  <si>
    <t>miraj.vashi@gmail.com</t>
  </si>
  <si>
    <t>Reliance Diversified Power Sector -G</t>
  </si>
  <si>
    <t>407111556046</t>
  </si>
  <si>
    <t>SBBNAB353928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</si>
</sst>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[$₹-447]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1" xfId="1" applyBorder="1"/>
    <xf numFmtId="0" fontId="2" fillId="0" borderId="1" xfId="1" applyFont="1" applyBorder="1"/>
    <xf numFmtId="0" fontId="2" fillId="0" borderId="2" xfId="1" applyBorder="1"/>
    <xf numFmtId="0" fontId="2" fillId="0" borderId="2" xfId="1" applyFont="1" applyBorder="1"/>
    <xf numFmtId="0" fontId="0" fillId="0" borderId="4" xfId="0" applyBorder="1"/>
    <xf numFmtId="0" fontId="0" fillId="0" borderId="6" xfId="0" applyBorder="1"/>
    <xf numFmtId="0" fontId="1" fillId="0" borderId="3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164" fontId="0" fillId="0" borderId="8" xfId="0" applyNumberFormat="1" applyBorder="1" applyAlignment="1">
      <alignment horizontal="center"/>
    </xf>
    <xf numFmtId="0" fontId="0" fillId="0" borderId="9" xfId="0" applyBorder="1"/>
    <xf numFmtId="164" fontId="0" fillId="0" borderId="10" xfId="0" applyNumberFormat="1" applyBorder="1" applyAlignment="1">
      <alignment horizontal="center"/>
    </xf>
    <xf numFmtId="0" fontId="0" fillId="0" borderId="11" xfId="0" applyBorder="1"/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165" fontId="0" fillId="0" borderId="0" xfId="0" applyNumberFormat="1"/>
    <xf numFmtId="0" fontId="5" fillId="0" borderId="0" xfId="0" applyFont="1"/>
    <xf numFmtId="0" fontId="6" fillId="6" borderId="1" xfId="0" applyFont="1" applyFill="1" applyBorder="1" applyAlignment="1">
      <alignment horizontal="center"/>
    </xf>
    <xf numFmtId="165" fontId="6" fillId="6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7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/>
    <xf numFmtId="0" fontId="5" fillId="0" borderId="0" xfId="0" applyFont="1" applyAlignment="1">
      <alignment horizontal="center"/>
    </xf>
    <xf numFmtId="165" fontId="5" fillId="0" borderId="0" xfId="0" applyNumberFormat="1" applyFont="1"/>
    <xf numFmtId="0" fontId="7" fillId="0" borderId="0" xfId="0" applyFont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Fill="1" applyBorder="1" applyAlignment="1">
      <alignment horizontal="center"/>
    </xf>
    <xf numFmtId="0" fontId="7" fillId="0" borderId="0" xfId="0" applyFont="1" applyBorder="1"/>
    <xf numFmtId="0" fontId="7" fillId="4" borderId="9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8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/>
    <xf numFmtId="0" fontId="7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justify" wrapText="1"/>
    </xf>
    <xf numFmtId="0" fontId="7" fillId="3" borderId="1" xfId="0" applyFont="1" applyFill="1" applyBorder="1" applyAlignment="1">
      <alignment horizontal="justify"/>
    </xf>
    <xf numFmtId="0" fontId="7" fillId="3" borderId="10" xfId="0" applyFont="1" applyFill="1" applyBorder="1" applyAlignment="1">
      <alignment horizontal="justify"/>
    </xf>
    <xf numFmtId="0" fontId="7" fillId="3" borderId="10" xfId="0" applyFont="1" applyFill="1" applyBorder="1" applyAlignment="1">
      <alignment horizontal="justify" wrapText="1"/>
    </xf>
    <xf numFmtId="0" fontId="7" fillId="4" borderId="1" xfId="0" applyFont="1" applyFill="1" applyBorder="1" applyAlignment="1">
      <alignment horizontal="justify"/>
    </xf>
    <xf numFmtId="0" fontId="7" fillId="4" borderId="1" xfId="0" applyFont="1" applyFill="1" applyBorder="1" applyAlignment="1">
      <alignment horizontal="justify" wrapText="1"/>
    </xf>
    <xf numFmtId="0" fontId="7" fillId="4" borderId="10" xfId="0" applyFont="1" applyFill="1" applyBorder="1" applyAlignment="1">
      <alignment horizontal="justify" wrapText="1"/>
    </xf>
    <xf numFmtId="0" fontId="8" fillId="0" borderId="1" xfId="0" applyFont="1" applyBorder="1" applyAlignment="1">
      <alignment horizontal="justify"/>
    </xf>
    <xf numFmtId="0" fontId="8" fillId="0" borderId="10" xfId="0" applyFont="1" applyBorder="1" applyAlignment="1">
      <alignment horizontal="justify"/>
    </xf>
    <xf numFmtId="0" fontId="7" fillId="0" borderId="1" xfId="0" applyFont="1" applyBorder="1" applyAlignment="1">
      <alignment horizontal="justify"/>
    </xf>
    <xf numFmtId="0" fontId="7" fillId="0" borderId="10" xfId="0" applyFont="1" applyBorder="1" applyAlignment="1">
      <alignment horizontal="justify"/>
    </xf>
    <xf numFmtId="0" fontId="7" fillId="0" borderId="10" xfId="0" applyFont="1" applyBorder="1" applyAlignment="1">
      <alignment horizontal="justify" wrapText="1"/>
    </xf>
    <xf numFmtId="0" fontId="7" fillId="0" borderId="17" xfId="0" applyFont="1" applyBorder="1" applyAlignment="1">
      <alignment horizontal="justify"/>
    </xf>
    <xf numFmtId="0" fontId="7" fillId="0" borderId="18" xfId="0" applyFont="1" applyBorder="1" applyAlignment="1">
      <alignment horizontal="justify" wrapText="1"/>
    </xf>
    <xf numFmtId="0" fontId="7" fillId="5" borderId="14" xfId="0" applyFont="1" applyFill="1" applyBorder="1" applyAlignment="1">
      <alignment horizontal="justify"/>
    </xf>
    <xf numFmtId="0" fontId="7" fillId="5" borderId="15" xfId="0" applyFont="1" applyFill="1" applyBorder="1" applyAlignment="1">
      <alignment horizontal="justify"/>
    </xf>
    <xf numFmtId="0" fontId="7" fillId="5" borderId="1" xfId="0" applyFont="1" applyFill="1" applyBorder="1" applyAlignment="1">
      <alignment horizontal="justify"/>
    </xf>
    <xf numFmtId="0" fontId="7" fillId="5" borderId="10" xfId="0" applyFont="1" applyFill="1" applyBorder="1" applyAlignment="1">
      <alignment horizontal="justify"/>
    </xf>
    <xf numFmtId="0" fontId="7" fillId="5" borderId="17" xfId="0" applyFont="1" applyFill="1" applyBorder="1" applyAlignment="1">
      <alignment horizontal="justify"/>
    </xf>
    <xf numFmtId="0" fontId="7" fillId="5" borderId="18" xfId="0" applyFont="1" applyFill="1" applyBorder="1" applyAlignment="1">
      <alignment horizontal="justify"/>
    </xf>
    <xf numFmtId="0" fontId="7" fillId="0" borderId="0" xfId="0" applyFont="1" applyAlignment="1">
      <alignment horizontal="justify"/>
    </xf>
    <xf numFmtId="0" fontId="7" fillId="0" borderId="0" xfId="0" applyFont="1" applyAlignment="1">
      <alignment horizontal="left"/>
    </xf>
    <xf numFmtId="165" fontId="9" fillId="0" borderId="1" xfId="0" applyNumberFormat="1" applyFont="1" applyBorder="1"/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justify"/>
    </xf>
    <xf numFmtId="0" fontId="10" fillId="2" borderId="14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 wrapText="1"/>
    </xf>
    <xf numFmtId="0" fontId="10" fillId="2" borderId="15" xfId="0" applyFont="1" applyFill="1" applyBorder="1" applyAlignment="1">
      <alignment horizontal="justify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" xfId="0" applyFont="1" applyBorder="1" applyAlignment="1">
      <alignment horizontal="justify"/>
    </xf>
    <xf numFmtId="0" fontId="11" fillId="0" borderId="1" xfId="0" applyFont="1" applyBorder="1" applyAlignment="1">
      <alignment horizontal="center"/>
    </xf>
    <xf numFmtId="0" fontId="11" fillId="0" borderId="10" xfId="0" applyFont="1" applyBorder="1" applyAlignment="1">
      <alignment horizontal="justify"/>
    </xf>
    <xf numFmtId="0" fontId="11" fillId="0" borderId="0" xfId="0" applyFont="1"/>
    <xf numFmtId="0" fontId="7" fillId="4" borderId="10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20" xfId="0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iraj.vashi@gmail.com" TargetMode="External"/><Relationship Id="rId13" Type="http://schemas.openxmlformats.org/officeDocument/2006/relationships/hyperlink" Target="mailto:miraj.vashi@gmail.com" TargetMode="External"/><Relationship Id="rId3" Type="http://schemas.openxmlformats.org/officeDocument/2006/relationships/hyperlink" Target="mailto:miraj.vashi@gmail.com" TargetMode="External"/><Relationship Id="rId7" Type="http://schemas.openxmlformats.org/officeDocument/2006/relationships/hyperlink" Target="mailto:miraj.vashi@gmail.com" TargetMode="External"/><Relationship Id="rId12" Type="http://schemas.openxmlformats.org/officeDocument/2006/relationships/hyperlink" Target="mailto:miraj.vashi@gmail.com" TargetMode="External"/><Relationship Id="rId2" Type="http://schemas.openxmlformats.org/officeDocument/2006/relationships/hyperlink" Target="mailto:miraj.vashi@gmail.com" TargetMode="External"/><Relationship Id="rId1" Type="http://schemas.openxmlformats.org/officeDocument/2006/relationships/hyperlink" Target="mailto:miraj.vashi@gmail.com" TargetMode="External"/><Relationship Id="rId6" Type="http://schemas.openxmlformats.org/officeDocument/2006/relationships/hyperlink" Target="mailto:miraj.vashi@gmail.com" TargetMode="External"/><Relationship Id="rId11" Type="http://schemas.openxmlformats.org/officeDocument/2006/relationships/hyperlink" Target="mailto:miraj.vashi@gmail.com" TargetMode="External"/><Relationship Id="rId5" Type="http://schemas.openxmlformats.org/officeDocument/2006/relationships/hyperlink" Target="mailto:miraj.vashi@gmail.com" TargetMode="External"/><Relationship Id="rId10" Type="http://schemas.openxmlformats.org/officeDocument/2006/relationships/hyperlink" Target="mailto:miraj.vashi@gmail.com" TargetMode="External"/><Relationship Id="rId4" Type="http://schemas.openxmlformats.org/officeDocument/2006/relationships/hyperlink" Target="mailto:miraj.vashi@gmail.com" TargetMode="External"/><Relationship Id="rId9" Type="http://schemas.openxmlformats.org/officeDocument/2006/relationships/hyperlink" Target="mailto:miraj.vashi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valueresearchonline.com/funds/newsnapshot.asp?schemecode=844" TargetMode="External"/><Relationship Id="rId7" Type="http://schemas.openxmlformats.org/officeDocument/2006/relationships/hyperlink" Target="https://www.valueresearchonline.com/funds/newsnapshot.asp?schemecode=3083" TargetMode="External"/><Relationship Id="rId2" Type="http://schemas.openxmlformats.org/officeDocument/2006/relationships/hyperlink" Target="https://www.valueresearchonline.com/funds/newsnapshot.asp?schemecode=15880" TargetMode="External"/><Relationship Id="rId1" Type="http://schemas.openxmlformats.org/officeDocument/2006/relationships/hyperlink" Target="https://www.valueresearchonline.com/funds/newsnapshot.asp?schemecode=7701" TargetMode="External"/><Relationship Id="rId6" Type="http://schemas.openxmlformats.org/officeDocument/2006/relationships/hyperlink" Target="https://www.valueresearchonline.com/funds/newsnapshot.asp?schemecode=5141" TargetMode="External"/><Relationship Id="rId5" Type="http://schemas.openxmlformats.org/officeDocument/2006/relationships/hyperlink" Target="https://www.valueresearchonline.com/funds/newsnapshot.asp?schemecode=2310" TargetMode="External"/><Relationship Id="rId4" Type="http://schemas.openxmlformats.org/officeDocument/2006/relationships/hyperlink" Target="https://www.valueresearchonline.com/funds/newsnapshot.asp?schemecode=21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4"/>
  <sheetViews>
    <sheetView showGridLines="0" tabSelected="1" workbookViewId="0">
      <pane ySplit="1" topLeftCell="A2" activePane="bottomLeft" state="frozen"/>
      <selection pane="bottomLeft" activeCell="G13" sqref="G13"/>
    </sheetView>
  </sheetViews>
  <sheetFormatPr defaultColWidth="59.28515625" defaultRowHeight="15" x14ac:dyDescent="0.25"/>
  <cols>
    <col min="1" max="1" width="4.140625" bestFit="1" customWidth="1"/>
    <col min="2" max="2" width="7" bestFit="1" customWidth="1"/>
    <col min="3" max="3" width="34.140625" bestFit="1" customWidth="1"/>
    <col min="4" max="4" width="14.28515625" bestFit="1" customWidth="1"/>
    <col min="5" max="5" width="11" bestFit="1" customWidth="1"/>
    <col min="6" max="6" width="22.140625" bestFit="1" customWidth="1"/>
  </cols>
  <sheetData>
    <row r="1" spans="1:6" x14ac:dyDescent="0.25">
      <c r="A1" s="94" t="s">
        <v>25</v>
      </c>
      <c r="B1" s="94" t="s">
        <v>124</v>
      </c>
      <c r="C1" s="94" t="s">
        <v>125</v>
      </c>
      <c r="D1" s="95" t="s">
        <v>126</v>
      </c>
      <c r="E1" s="94" t="s">
        <v>127</v>
      </c>
      <c r="F1" s="94" t="s">
        <v>128</v>
      </c>
    </row>
    <row r="2" spans="1:6" x14ac:dyDescent="0.25">
      <c r="A2" s="96">
        <f xml:space="preserve"> ROW()-1</f>
        <v>1</v>
      </c>
      <c r="B2" s="96" t="s">
        <v>35</v>
      </c>
      <c r="C2" s="97" t="s">
        <v>31</v>
      </c>
      <c r="D2" s="98">
        <v>1013563463</v>
      </c>
      <c r="E2" s="99">
        <v>7829386513</v>
      </c>
      <c r="F2" s="1" t="s">
        <v>129</v>
      </c>
    </row>
    <row r="3" spans="1:6" x14ac:dyDescent="0.25">
      <c r="A3" s="96">
        <f t="shared" ref="A3:A14" si="0" xml:space="preserve"> ROW()-1</f>
        <v>2</v>
      </c>
      <c r="B3" s="96" t="s">
        <v>35</v>
      </c>
      <c r="C3" s="97" t="s">
        <v>46</v>
      </c>
      <c r="D3" s="100">
        <v>6442711</v>
      </c>
      <c r="E3" s="99">
        <v>7829386513</v>
      </c>
      <c r="F3" s="1" t="s">
        <v>129</v>
      </c>
    </row>
    <row r="4" spans="1:6" x14ac:dyDescent="0.25">
      <c r="A4" s="96">
        <f t="shared" si="0"/>
        <v>3</v>
      </c>
      <c r="B4" s="96" t="s">
        <v>35</v>
      </c>
      <c r="C4" s="97" t="s">
        <v>47</v>
      </c>
      <c r="D4" s="100">
        <v>3879443</v>
      </c>
      <c r="E4" s="99">
        <v>7829386513</v>
      </c>
      <c r="F4" s="1" t="s">
        <v>129</v>
      </c>
    </row>
    <row r="5" spans="1:6" x14ac:dyDescent="0.25">
      <c r="A5" s="96">
        <f t="shared" si="0"/>
        <v>4</v>
      </c>
      <c r="B5" s="96" t="s">
        <v>35</v>
      </c>
      <c r="C5" s="97" t="s">
        <v>130</v>
      </c>
      <c r="D5" s="100">
        <v>42653877312</v>
      </c>
      <c r="E5" s="99">
        <v>7829386513</v>
      </c>
      <c r="F5" s="1" t="s">
        <v>129</v>
      </c>
    </row>
    <row r="6" spans="1:6" x14ac:dyDescent="0.25">
      <c r="A6" s="96">
        <f t="shared" si="0"/>
        <v>5</v>
      </c>
      <c r="B6" s="96" t="s">
        <v>35</v>
      </c>
      <c r="C6" s="97" t="s">
        <v>27</v>
      </c>
      <c r="D6" s="100">
        <v>42653877312</v>
      </c>
      <c r="E6" s="99">
        <v>7829386513</v>
      </c>
      <c r="F6" s="1" t="s">
        <v>129</v>
      </c>
    </row>
    <row r="7" spans="1:6" x14ac:dyDescent="0.25">
      <c r="A7" s="96">
        <f t="shared" si="0"/>
        <v>6</v>
      </c>
      <c r="B7" s="96" t="s">
        <v>35</v>
      </c>
      <c r="C7" s="97" t="s">
        <v>48</v>
      </c>
      <c r="D7" s="100">
        <v>41338311285</v>
      </c>
      <c r="E7" s="99">
        <v>7829386513</v>
      </c>
      <c r="F7" s="1" t="s">
        <v>129</v>
      </c>
    </row>
    <row r="8" spans="1:6" x14ac:dyDescent="0.25">
      <c r="A8" s="96">
        <f t="shared" si="0"/>
        <v>7</v>
      </c>
      <c r="B8" s="96" t="s">
        <v>35</v>
      </c>
      <c r="C8" s="97" t="s">
        <v>30</v>
      </c>
      <c r="D8" s="100" t="s">
        <v>131</v>
      </c>
      <c r="E8" s="99">
        <v>7829386513</v>
      </c>
      <c r="F8" s="1" t="s">
        <v>129</v>
      </c>
    </row>
    <row r="9" spans="1:6" x14ac:dyDescent="0.25">
      <c r="A9" s="96">
        <f t="shared" si="0"/>
        <v>8</v>
      </c>
      <c r="B9" s="96" t="s">
        <v>35</v>
      </c>
      <c r="C9" s="97" t="s">
        <v>28</v>
      </c>
      <c r="D9" s="100">
        <v>8992566</v>
      </c>
      <c r="E9" s="99">
        <v>7829386513</v>
      </c>
      <c r="F9" s="1" t="s">
        <v>129</v>
      </c>
    </row>
    <row r="10" spans="1:6" x14ac:dyDescent="0.25">
      <c r="A10" s="96">
        <f t="shared" si="0"/>
        <v>9</v>
      </c>
      <c r="B10" s="96" t="s">
        <v>35</v>
      </c>
      <c r="C10" s="97" t="s">
        <v>29</v>
      </c>
      <c r="D10" s="100">
        <v>8992567</v>
      </c>
      <c r="E10" s="99">
        <v>7829386513</v>
      </c>
      <c r="F10" s="1" t="s">
        <v>129</v>
      </c>
    </row>
    <row r="11" spans="1:6" x14ac:dyDescent="0.25">
      <c r="A11" s="96">
        <f t="shared" si="0"/>
        <v>10</v>
      </c>
      <c r="B11" s="96" t="s">
        <v>44</v>
      </c>
      <c r="C11" s="101" t="s">
        <v>31</v>
      </c>
      <c r="D11" s="100">
        <v>1014377848</v>
      </c>
      <c r="E11" s="99">
        <v>7829386513</v>
      </c>
      <c r="F11" s="1" t="s">
        <v>129</v>
      </c>
    </row>
    <row r="12" spans="1:6" x14ac:dyDescent="0.25">
      <c r="A12" s="96">
        <f t="shared" si="0"/>
        <v>11</v>
      </c>
      <c r="B12" s="96" t="s">
        <v>44</v>
      </c>
      <c r="C12" s="101" t="s">
        <v>43</v>
      </c>
      <c r="D12" s="100">
        <v>1562756</v>
      </c>
      <c r="E12" s="99">
        <v>7829386513</v>
      </c>
      <c r="F12" s="1" t="s">
        <v>129</v>
      </c>
    </row>
    <row r="13" spans="1:6" x14ac:dyDescent="0.25">
      <c r="A13" s="96">
        <f t="shared" si="0"/>
        <v>12</v>
      </c>
      <c r="B13" s="96" t="s">
        <v>44</v>
      </c>
      <c r="C13" s="101" t="s">
        <v>50</v>
      </c>
      <c r="D13" s="100">
        <v>6190412</v>
      </c>
      <c r="E13" s="99">
        <v>7829386513</v>
      </c>
      <c r="F13" s="1" t="s">
        <v>129</v>
      </c>
    </row>
    <row r="14" spans="1:6" x14ac:dyDescent="0.25">
      <c r="A14" s="96">
        <f t="shared" si="0"/>
        <v>13</v>
      </c>
      <c r="B14" s="96" t="s">
        <v>44</v>
      </c>
      <c r="C14" s="101" t="s">
        <v>42</v>
      </c>
      <c r="D14" s="100" t="s">
        <v>132</v>
      </c>
      <c r="E14" s="99">
        <v>7829386513</v>
      </c>
      <c r="F14" s="1" t="s">
        <v>129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showGridLines="0" workbookViewId="0">
      <selection activeCell="B15" sqref="B15"/>
    </sheetView>
  </sheetViews>
  <sheetFormatPr defaultRowHeight="15" x14ac:dyDescent="0.25"/>
  <cols>
    <col min="2" max="2" width="40.5703125" bestFit="1" customWidth="1"/>
    <col min="3" max="3" width="78.140625" bestFit="1" customWidth="1"/>
    <col min="4" max="4" width="15.5703125" bestFit="1" customWidth="1"/>
    <col min="5" max="5" width="15.7109375" style="10" bestFit="1" customWidth="1"/>
    <col min="6" max="6" width="12" style="10" bestFit="1" customWidth="1"/>
    <col min="7" max="7" width="8.5703125" style="10" bestFit="1" customWidth="1"/>
  </cols>
  <sheetData>
    <row r="2" spans="2:7" ht="15.75" thickBot="1" x14ac:dyDescent="0.3"/>
    <row r="3" spans="2:7" ht="15.75" thickBot="1" x14ac:dyDescent="0.3">
      <c r="B3" s="7" t="s">
        <v>15</v>
      </c>
      <c r="C3" s="8" t="s">
        <v>16</v>
      </c>
      <c r="D3" s="9" t="s">
        <v>19</v>
      </c>
      <c r="E3" s="11" t="s">
        <v>24</v>
      </c>
      <c r="F3" s="11" t="s">
        <v>17</v>
      </c>
      <c r="G3" s="12" t="s">
        <v>18</v>
      </c>
    </row>
    <row r="4" spans="2:7" x14ac:dyDescent="0.25">
      <c r="B4" s="17" t="s">
        <v>0</v>
      </c>
      <c r="C4" s="3" t="s">
        <v>1</v>
      </c>
      <c r="D4" s="4" t="s">
        <v>20</v>
      </c>
      <c r="E4" s="13">
        <v>0.08</v>
      </c>
      <c r="F4" s="13">
        <v>0.04</v>
      </c>
      <c r="G4" s="18">
        <f t="shared" ref="G4:G10" si="0">E4*F4</f>
        <v>3.2000000000000002E-3</v>
      </c>
    </row>
    <row r="5" spans="2:7" x14ac:dyDescent="0.25">
      <c r="B5" s="19" t="s">
        <v>2</v>
      </c>
      <c r="C5" s="1" t="s">
        <v>3</v>
      </c>
      <c r="D5" s="2" t="s">
        <v>20</v>
      </c>
      <c r="E5" s="14">
        <v>0.08</v>
      </c>
      <c r="F5" s="14">
        <v>0.05</v>
      </c>
      <c r="G5" s="20">
        <f t="shared" si="0"/>
        <v>4.0000000000000001E-3</v>
      </c>
    </row>
    <row r="6" spans="2:7" x14ac:dyDescent="0.25">
      <c r="B6" s="19" t="s">
        <v>5</v>
      </c>
      <c r="C6" s="1" t="s">
        <v>4</v>
      </c>
      <c r="D6" s="2" t="s">
        <v>21</v>
      </c>
      <c r="E6" s="14">
        <v>0.12</v>
      </c>
      <c r="F6" s="14">
        <v>0.08</v>
      </c>
      <c r="G6" s="20">
        <f t="shared" si="0"/>
        <v>9.5999999999999992E-3</v>
      </c>
    </row>
    <row r="7" spans="2:7" x14ac:dyDescent="0.25">
      <c r="B7" s="19" t="s">
        <v>6</v>
      </c>
      <c r="C7" s="1" t="s">
        <v>7</v>
      </c>
      <c r="D7" s="2" t="s">
        <v>21</v>
      </c>
      <c r="E7" s="14">
        <v>0.12</v>
      </c>
      <c r="F7" s="14">
        <v>0.08</v>
      </c>
      <c r="G7" s="20">
        <f t="shared" si="0"/>
        <v>9.5999999999999992E-3</v>
      </c>
    </row>
    <row r="8" spans="2:7" x14ac:dyDescent="0.25">
      <c r="B8" s="19" t="s">
        <v>8</v>
      </c>
      <c r="C8" s="1" t="s">
        <v>9</v>
      </c>
      <c r="D8" s="2" t="s">
        <v>22</v>
      </c>
      <c r="E8" s="14">
        <v>0.15</v>
      </c>
      <c r="F8" s="14">
        <v>0.25</v>
      </c>
      <c r="G8" s="20">
        <f t="shared" si="0"/>
        <v>3.7499999999999999E-2</v>
      </c>
    </row>
    <row r="9" spans="2:7" x14ac:dyDescent="0.25">
      <c r="B9" s="19" t="s">
        <v>10</v>
      </c>
      <c r="C9" s="1" t="s">
        <v>11</v>
      </c>
      <c r="D9" s="2" t="s">
        <v>22</v>
      </c>
      <c r="E9" s="14">
        <v>0.15</v>
      </c>
      <c r="F9" s="14">
        <v>0.25</v>
      </c>
      <c r="G9" s="20">
        <f t="shared" si="0"/>
        <v>3.7499999999999999E-2</v>
      </c>
    </row>
    <row r="10" spans="2:7" x14ac:dyDescent="0.25">
      <c r="B10" s="19" t="s">
        <v>12</v>
      </c>
      <c r="C10" s="1" t="s">
        <v>13</v>
      </c>
      <c r="D10" s="2" t="s">
        <v>23</v>
      </c>
      <c r="E10" s="14">
        <v>0.15</v>
      </c>
      <c r="F10" s="14">
        <v>0.25</v>
      </c>
      <c r="G10" s="20">
        <f t="shared" si="0"/>
        <v>3.7499999999999999E-2</v>
      </c>
    </row>
    <row r="11" spans="2:7" ht="15.75" thickBot="1" x14ac:dyDescent="0.3">
      <c r="B11" s="21"/>
      <c r="C11" s="6"/>
      <c r="D11" s="6"/>
      <c r="E11" s="15"/>
      <c r="F11" s="22"/>
      <c r="G11" s="23"/>
    </row>
    <row r="12" spans="2:7" ht="15.75" thickBot="1" x14ac:dyDescent="0.3">
      <c r="B12" s="7" t="s">
        <v>14</v>
      </c>
      <c r="C12" s="5"/>
      <c r="D12" s="5"/>
      <c r="E12" s="16"/>
      <c r="F12" s="24">
        <f>SUM(F4:F11)</f>
        <v>1</v>
      </c>
      <c r="G12" s="25">
        <f>SUM(G4:G11)</f>
        <v>0.1389</v>
      </c>
    </row>
  </sheetData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</hyperlinks>
  <pageMargins left="0.7" right="0.7" top="0.75" bottom="0.75" header="0.3" footer="0.3"/>
  <pageSetup paperSize="9" orientation="portrait" horizontalDpi="4294967292" verticalDpi="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1"/>
  <sheetViews>
    <sheetView showGridLines="0" zoomScaleNormal="100" workbookViewId="0">
      <pane ySplit="1" topLeftCell="A2" activePane="bottomLeft" state="frozen"/>
      <selection pane="bottomLeft" activeCell="E1" sqref="E1"/>
    </sheetView>
  </sheetViews>
  <sheetFormatPr defaultRowHeight="12.75" x14ac:dyDescent="0.2"/>
  <cols>
    <col min="1" max="1" width="8.7109375" style="36" bestFit="1" customWidth="1"/>
    <col min="2" max="2" width="33.85546875" style="79" customWidth="1"/>
    <col min="3" max="3" width="14.7109375" style="36" bestFit="1" customWidth="1"/>
    <col min="4" max="4" width="17.7109375" style="36" bestFit="1" customWidth="1"/>
    <col min="5" max="5" width="9.5703125" style="36" bestFit="1" customWidth="1"/>
    <col min="6" max="6" width="11.85546875" style="36" bestFit="1" customWidth="1"/>
    <col min="7" max="7" width="14" style="36" bestFit="1" customWidth="1"/>
    <col min="8" max="8" width="11.85546875" style="36" bestFit="1" customWidth="1"/>
    <col min="9" max="9" width="59" style="79" bestFit="1" customWidth="1"/>
    <col min="10" max="16384" width="9.140625" style="40"/>
  </cols>
  <sheetData>
    <row r="1" spans="1:11" s="87" customFormat="1" ht="30" x14ac:dyDescent="0.25">
      <c r="A1" s="82" t="s">
        <v>25</v>
      </c>
      <c r="B1" s="83" t="s">
        <v>26</v>
      </c>
      <c r="C1" s="84" t="s">
        <v>67</v>
      </c>
      <c r="D1" s="84" t="s">
        <v>19</v>
      </c>
      <c r="E1" s="84" t="s">
        <v>32</v>
      </c>
      <c r="F1" s="85" t="s">
        <v>94</v>
      </c>
      <c r="G1" s="85" t="s">
        <v>80</v>
      </c>
      <c r="H1" s="85" t="s">
        <v>62</v>
      </c>
      <c r="I1" s="86" t="s">
        <v>41</v>
      </c>
    </row>
    <row r="2" spans="1:11" x14ac:dyDescent="0.2">
      <c r="A2" s="37">
        <f t="shared" ref="A2:A27" si="0" xml:space="preserve"> ROW()-1</f>
        <v>1</v>
      </c>
      <c r="B2" s="59" t="s">
        <v>47</v>
      </c>
      <c r="C2" s="38" t="s">
        <v>68</v>
      </c>
      <c r="D2" s="39" t="s">
        <v>55</v>
      </c>
      <c r="E2" s="39" t="s">
        <v>34</v>
      </c>
      <c r="F2" s="39" t="s">
        <v>35</v>
      </c>
      <c r="G2" s="39" t="s">
        <v>101</v>
      </c>
      <c r="H2" s="39" t="s">
        <v>63</v>
      </c>
      <c r="I2" s="61" t="s">
        <v>108</v>
      </c>
    </row>
    <row r="3" spans="1:11" x14ac:dyDescent="0.2">
      <c r="A3" s="37">
        <f t="shared" si="0"/>
        <v>2</v>
      </c>
      <c r="B3" s="60" t="s">
        <v>31</v>
      </c>
      <c r="C3" s="39" t="s">
        <v>69</v>
      </c>
      <c r="D3" s="39" t="s">
        <v>53</v>
      </c>
      <c r="E3" s="39" t="s">
        <v>34</v>
      </c>
      <c r="F3" s="39" t="s">
        <v>35</v>
      </c>
      <c r="G3" s="39" t="s">
        <v>36</v>
      </c>
      <c r="H3" s="39" t="s">
        <v>63</v>
      </c>
      <c r="I3" s="61" t="s">
        <v>123</v>
      </c>
    </row>
    <row r="4" spans="1:11" x14ac:dyDescent="0.2">
      <c r="A4" s="37">
        <f t="shared" si="0"/>
        <v>3</v>
      </c>
      <c r="B4" s="60" t="s">
        <v>29</v>
      </c>
      <c r="C4" s="39" t="s">
        <v>70</v>
      </c>
      <c r="D4" s="39" t="s">
        <v>53</v>
      </c>
      <c r="E4" s="39" t="s">
        <v>34</v>
      </c>
      <c r="F4" s="39" t="s">
        <v>35</v>
      </c>
      <c r="G4" s="39" t="s">
        <v>36</v>
      </c>
      <c r="H4" s="39" t="s">
        <v>63</v>
      </c>
      <c r="I4" s="61" t="s">
        <v>123</v>
      </c>
    </row>
    <row r="5" spans="1:11" x14ac:dyDescent="0.2">
      <c r="A5" s="37">
        <f t="shared" si="0"/>
        <v>4</v>
      </c>
      <c r="B5" s="59" t="s">
        <v>45</v>
      </c>
      <c r="C5" s="38" t="s">
        <v>71</v>
      </c>
      <c r="D5" s="39" t="s">
        <v>52</v>
      </c>
      <c r="E5" s="39" t="s">
        <v>34</v>
      </c>
      <c r="F5" s="39" t="s">
        <v>35</v>
      </c>
      <c r="G5" s="39" t="s">
        <v>101</v>
      </c>
      <c r="H5" s="39" t="s">
        <v>63</v>
      </c>
      <c r="I5" s="61" t="s">
        <v>117</v>
      </c>
    </row>
    <row r="6" spans="1:11" x14ac:dyDescent="0.2">
      <c r="A6" s="37">
        <f t="shared" si="0"/>
        <v>5</v>
      </c>
      <c r="B6" s="60" t="s">
        <v>27</v>
      </c>
      <c r="C6" s="39" t="s">
        <v>72</v>
      </c>
      <c r="D6" s="39" t="s">
        <v>57</v>
      </c>
      <c r="E6" s="39" t="s">
        <v>34</v>
      </c>
      <c r="F6" s="39" t="s">
        <v>35</v>
      </c>
      <c r="G6" s="39" t="s">
        <v>36</v>
      </c>
      <c r="H6" s="39" t="s">
        <v>63</v>
      </c>
      <c r="I6" s="61" t="s">
        <v>116</v>
      </c>
    </row>
    <row r="7" spans="1:11" x14ac:dyDescent="0.2">
      <c r="A7" s="37">
        <f t="shared" si="0"/>
        <v>6</v>
      </c>
      <c r="B7" s="60" t="s">
        <v>28</v>
      </c>
      <c r="C7" s="39" t="s">
        <v>70</v>
      </c>
      <c r="D7" s="39" t="s">
        <v>57</v>
      </c>
      <c r="E7" s="39" t="s">
        <v>34</v>
      </c>
      <c r="F7" s="39" t="s">
        <v>35</v>
      </c>
      <c r="G7" s="39" t="s">
        <v>36</v>
      </c>
      <c r="H7" s="39" t="s">
        <v>63</v>
      </c>
      <c r="I7" s="61" t="s">
        <v>116</v>
      </c>
    </row>
    <row r="8" spans="1:11" x14ac:dyDescent="0.2">
      <c r="A8" s="37">
        <f t="shared" si="0"/>
        <v>7</v>
      </c>
      <c r="B8" s="59" t="s">
        <v>48</v>
      </c>
      <c r="C8" s="38" t="s">
        <v>72</v>
      </c>
      <c r="D8" s="39" t="s">
        <v>59</v>
      </c>
      <c r="E8" s="39" t="s">
        <v>34</v>
      </c>
      <c r="F8" s="39" t="s">
        <v>35</v>
      </c>
      <c r="G8" s="39" t="s">
        <v>101</v>
      </c>
      <c r="H8" s="39" t="s">
        <v>63</v>
      </c>
      <c r="I8" s="61" t="s">
        <v>109</v>
      </c>
    </row>
    <row r="9" spans="1:11" x14ac:dyDescent="0.2">
      <c r="A9" s="37">
        <f t="shared" si="0"/>
        <v>8</v>
      </c>
      <c r="B9" s="59" t="s">
        <v>46</v>
      </c>
      <c r="C9" s="38" t="s">
        <v>68</v>
      </c>
      <c r="D9" s="39" t="s">
        <v>54</v>
      </c>
      <c r="E9" s="39" t="s">
        <v>34</v>
      </c>
      <c r="F9" s="39" t="s">
        <v>35</v>
      </c>
      <c r="G9" s="39" t="s">
        <v>36</v>
      </c>
      <c r="H9" s="39" t="s">
        <v>63</v>
      </c>
      <c r="I9" s="62" t="s">
        <v>115</v>
      </c>
      <c r="J9" s="41"/>
      <c r="K9" s="42"/>
    </row>
    <row r="10" spans="1:11" x14ac:dyDescent="0.2">
      <c r="A10" s="37">
        <f t="shared" si="0"/>
        <v>9</v>
      </c>
      <c r="B10" s="60" t="s">
        <v>30</v>
      </c>
      <c r="C10" s="39" t="s">
        <v>72</v>
      </c>
      <c r="D10" s="39" t="s">
        <v>54</v>
      </c>
      <c r="E10" s="39" t="s">
        <v>34</v>
      </c>
      <c r="F10" s="39" t="s">
        <v>35</v>
      </c>
      <c r="G10" s="39" t="s">
        <v>36</v>
      </c>
      <c r="H10" s="39" t="s">
        <v>63</v>
      </c>
      <c r="I10" s="62" t="s">
        <v>115</v>
      </c>
    </row>
    <row r="11" spans="1:11" x14ac:dyDescent="0.2">
      <c r="A11" s="37">
        <f t="shared" si="0"/>
        <v>10</v>
      </c>
      <c r="B11" s="59" t="s">
        <v>60</v>
      </c>
      <c r="C11" s="38" t="s">
        <v>72</v>
      </c>
      <c r="D11" s="39" t="s">
        <v>56</v>
      </c>
      <c r="E11" s="39" t="s">
        <v>34</v>
      </c>
      <c r="F11" s="39" t="s">
        <v>35</v>
      </c>
      <c r="G11" s="39" t="s">
        <v>101</v>
      </c>
      <c r="H11" s="39" t="s">
        <v>63</v>
      </c>
      <c r="I11" s="62" t="s">
        <v>110</v>
      </c>
    </row>
    <row r="12" spans="1:11" ht="25.5" x14ac:dyDescent="0.2">
      <c r="A12" s="37">
        <f t="shared" si="0"/>
        <v>11</v>
      </c>
      <c r="B12" s="59" t="s">
        <v>49</v>
      </c>
      <c r="C12" s="38" t="s">
        <v>71</v>
      </c>
      <c r="D12" s="39" t="s">
        <v>51</v>
      </c>
      <c r="E12" s="39" t="s">
        <v>34</v>
      </c>
      <c r="F12" s="39" t="s">
        <v>35</v>
      </c>
      <c r="G12" s="39" t="s">
        <v>101</v>
      </c>
      <c r="H12" s="39" t="s">
        <v>63</v>
      </c>
      <c r="I12" s="61" t="s">
        <v>111</v>
      </c>
    </row>
    <row r="13" spans="1:11" x14ac:dyDescent="0.2">
      <c r="A13" s="43">
        <f t="shared" si="0"/>
        <v>12</v>
      </c>
      <c r="B13" s="63" t="s">
        <v>31</v>
      </c>
      <c r="C13" s="44" t="s">
        <v>69</v>
      </c>
      <c r="D13" s="44" t="s">
        <v>53</v>
      </c>
      <c r="E13" s="44" t="s">
        <v>34</v>
      </c>
      <c r="F13" s="44" t="s">
        <v>44</v>
      </c>
      <c r="G13" s="44" t="s">
        <v>36</v>
      </c>
      <c r="H13" s="44" t="s">
        <v>63</v>
      </c>
      <c r="I13" s="93" t="s">
        <v>123</v>
      </c>
    </row>
    <row r="14" spans="1:11" x14ac:dyDescent="0.2">
      <c r="A14" s="43">
        <f t="shared" si="0"/>
        <v>13</v>
      </c>
      <c r="B14" s="63" t="s">
        <v>43</v>
      </c>
      <c r="C14" s="44" t="s">
        <v>73</v>
      </c>
      <c r="D14" s="44" t="s">
        <v>53</v>
      </c>
      <c r="E14" s="44" t="s">
        <v>34</v>
      </c>
      <c r="F14" s="44" t="s">
        <v>44</v>
      </c>
      <c r="G14" s="44" t="s">
        <v>36</v>
      </c>
      <c r="H14" s="44" t="s">
        <v>63</v>
      </c>
      <c r="I14" s="93" t="s">
        <v>123</v>
      </c>
    </row>
    <row r="15" spans="1:11" x14ac:dyDescent="0.2">
      <c r="A15" s="43">
        <f t="shared" si="0"/>
        <v>14</v>
      </c>
      <c r="B15" s="63" t="s">
        <v>42</v>
      </c>
      <c r="C15" s="44" t="s">
        <v>74</v>
      </c>
      <c r="D15" s="44" t="s">
        <v>53</v>
      </c>
      <c r="E15" s="44" t="s">
        <v>34</v>
      </c>
      <c r="F15" s="44" t="s">
        <v>44</v>
      </c>
      <c r="G15" s="44" t="s">
        <v>36</v>
      </c>
      <c r="H15" s="44" t="s">
        <v>63</v>
      </c>
      <c r="I15" s="93" t="s">
        <v>123</v>
      </c>
    </row>
    <row r="16" spans="1:11" x14ac:dyDescent="0.2">
      <c r="A16" s="43">
        <f t="shared" si="0"/>
        <v>15</v>
      </c>
      <c r="B16" s="64" t="s">
        <v>50</v>
      </c>
      <c r="C16" s="45" t="s">
        <v>68</v>
      </c>
      <c r="D16" s="44" t="s">
        <v>52</v>
      </c>
      <c r="E16" s="44" t="s">
        <v>34</v>
      </c>
      <c r="F16" s="44" t="s">
        <v>44</v>
      </c>
      <c r="G16" s="44" t="s">
        <v>101</v>
      </c>
      <c r="H16" s="44" t="s">
        <v>63</v>
      </c>
      <c r="I16" s="65" t="s">
        <v>112</v>
      </c>
    </row>
    <row r="17" spans="1:9" s="92" customFormat="1" x14ac:dyDescent="0.2">
      <c r="A17" s="88">
        <f t="shared" si="0"/>
        <v>16</v>
      </c>
      <c r="B17" s="89" t="s">
        <v>39</v>
      </c>
      <c r="C17" s="90" t="s">
        <v>69</v>
      </c>
      <c r="D17" s="90" t="s">
        <v>97</v>
      </c>
      <c r="E17" s="90" t="s">
        <v>33</v>
      </c>
      <c r="F17" s="90" t="s">
        <v>44</v>
      </c>
      <c r="G17" s="90" t="s">
        <v>61</v>
      </c>
      <c r="H17" s="90" t="s">
        <v>63</v>
      </c>
      <c r="I17" s="91"/>
    </row>
    <row r="18" spans="1:9" s="48" customFormat="1" x14ac:dyDescent="0.2">
      <c r="A18" s="46">
        <f t="shared" si="0"/>
        <v>17</v>
      </c>
      <c r="B18" s="66" t="s">
        <v>40</v>
      </c>
      <c r="C18" s="47" t="s">
        <v>75</v>
      </c>
      <c r="D18" s="47" t="s">
        <v>97</v>
      </c>
      <c r="E18" s="47" t="s">
        <v>33</v>
      </c>
      <c r="F18" s="47"/>
      <c r="G18" s="47" t="s">
        <v>121</v>
      </c>
      <c r="H18" s="47" t="s">
        <v>63</v>
      </c>
      <c r="I18" s="67" t="s">
        <v>122</v>
      </c>
    </row>
    <row r="19" spans="1:9" s="48" customFormat="1" x14ac:dyDescent="0.2">
      <c r="A19" s="46">
        <f t="shared" si="0"/>
        <v>18</v>
      </c>
      <c r="B19" s="66" t="s">
        <v>38</v>
      </c>
      <c r="C19" s="47" t="s">
        <v>76</v>
      </c>
      <c r="D19" s="47" t="s">
        <v>97</v>
      </c>
      <c r="E19" s="47" t="s">
        <v>33</v>
      </c>
      <c r="F19" s="47"/>
      <c r="G19" s="47" t="s">
        <v>121</v>
      </c>
      <c r="H19" s="47" t="s">
        <v>63</v>
      </c>
      <c r="I19" s="67" t="s">
        <v>122</v>
      </c>
    </row>
    <row r="20" spans="1:9" s="92" customFormat="1" x14ac:dyDescent="0.2">
      <c r="A20" s="88">
        <f t="shared" si="0"/>
        <v>19</v>
      </c>
      <c r="B20" s="89" t="s">
        <v>104</v>
      </c>
      <c r="C20" s="90" t="s">
        <v>70</v>
      </c>
      <c r="D20" s="90" t="s">
        <v>97</v>
      </c>
      <c r="E20" s="90" t="s">
        <v>33</v>
      </c>
      <c r="F20" s="90" t="s">
        <v>44</v>
      </c>
      <c r="G20" s="90" t="s">
        <v>61</v>
      </c>
      <c r="H20" s="90" t="s">
        <v>63</v>
      </c>
      <c r="I20" s="91"/>
    </row>
    <row r="21" spans="1:9" x14ac:dyDescent="0.2">
      <c r="A21" s="49">
        <f t="shared" si="0"/>
        <v>20</v>
      </c>
      <c r="B21" s="68" t="s">
        <v>0</v>
      </c>
      <c r="C21" s="50" t="s">
        <v>69</v>
      </c>
      <c r="D21" s="50" t="s">
        <v>58</v>
      </c>
      <c r="E21" s="50" t="s">
        <v>33</v>
      </c>
      <c r="F21" s="50" t="s">
        <v>103</v>
      </c>
      <c r="G21" s="50" t="s">
        <v>61</v>
      </c>
      <c r="H21" s="50" t="s">
        <v>63</v>
      </c>
      <c r="I21" s="69" t="s">
        <v>105</v>
      </c>
    </row>
    <row r="22" spans="1:9" x14ac:dyDescent="0.2">
      <c r="A22" s="49">
        <f t="shared" si="0"/>
        <v>21</v>
      </c>
      <c r="B22" s="68" t="s">
        <v>37</v>
      </c>
      <c r="C22" s="50" t="s">
        <v>77</v>
      </c>
      <c r="D22" s="50" t="s">
        <v>58</v>
      </c>
      <c r="E22" s="50" t="s">
        <v>33</v>
      </c>
      <c r="F22" s="50" t="s">
        <v>103</v>
      </c>
      <c r="G22" s="50" t="s">
        <v>61</v>
      </c>
      <c r="H22" s="50" t="s">
        <v>63</v>
      </c>
      <c r="I22" s="69" t="s">
        <v>105</v>
      </c>
    </row>
    <row r="23" spans="1:9" x14ac:dyDescent="0.2">
      <c r="A23" s="49">
        <f t="shared" si="0"/>
        <v>22</v>
      </c>
      <c r="B23" s="68" t="s">
        <v>5</v>
      </c>
      <c r="C23" s="50" t="s">
        <v>68</v>
      </c>
      <c r="D23" s="50" t="s">
        <v>55</v>
      </c>
      <c r="E23" s="50" t="s">
        <v>33</v>
      </c>
      <c r="F23" s="50" t="s">
        <v>44</v>
      </c>
      <c r="G23" s="50" t="s">
        <v>61</v>
      </c>
      <c r="H23" s="50" t="s">
        <v>63</v>
      </c>
      <c r="I23" s="69"/>
    </row>
    <row r="24" spans="1:9" x14ac:dyDescent="0.2">
      <c r="A24" s="49">
        <f t="shared" si="0"/>
        <v>23</v>
      </c>
      <c r="B24" s="68" t="s">
        <v>6</v>
      </c>
      <c r="C24" s="50" t="s">
        <v>78</v>
      </c>
      <c r="D24" s="50" t="s">
        <v>55</v>
      </c>
      <c r="E24" s="50" t="s">
        <v>33</v>
      </c>
      <c r="F24" s="50" t="s">
        <v>35</v>
      </c>
      <c r="G24" s="50" t="s">
        <v>61</v>
      </c>
      <c r="H24" s="50" t="s">
        <v>63</v>
      </c>
      <c r="I24" s="69"/>
    </row>
    <row r="25" spans="1:9" x14ac:dyDescent="0.2">
      <c r="A25" s="49">
        <f t="shared" si="0"/>
        <v>24</v>
      </c>
      <c r="B25" s="68" t="s">
        <v>12</v>
      </c>
      <c r="C25" s="50" t="s">
        <v>70</v>
      </c>
      <c r="D25" s="50" t="s">
        <v>52</v>
      </c>
      <c r="E25" s="50" t="s">
        <v>33</v>
      </c>
      <c r="F25" s="50"/>
      <c r="G25" s="50" t="s">
        <v>61</v>
      </c>
      <c r="H25" s="50" t="s">
        <v>63</v>
      </c>
      <c r="I25" s="70" t="s">
        <v>119</v>
      </c>
    </row>
    <row r="26" spans="1:9" ht="25.5" x14ac:dyDescent="0.2">
      <c r="A26" s="49">
        <f t="shared" si="0"/>
        <v>25</v>
      </c>
      <c r="B26" s="68" t="s">
        <v>10</v>
      </c>
      <c r="C26" s="50" t="s">
        <v>75</v>
      </c>
      <c r="D26" s="50" t="s">
        <v>66</v>
      </c>
      <c r="E26" s="50" t="s">
        <v>33</v>
      </c>
      <c r="F26" s="50" t="s">
        <v>35</v>
      </c>
      <c r="G26" s="50" t="s">
        <v>61</v>
      </c>
      <c r="H26" s="50" t="s">
        <v>63</v>
      </c>
      <c r="I26" s="69" t="s">
        <v>120</v>
      </c>
    </row>
    <row r="27" spans="1:9" ht="13.5" thickBot="1" x14ac:dyDescent="0.25">
      <c r="A27" s="51">
        <f t="shared" si="0"/>
        <v>26</v>
      </c>
      <c r="B27" s="71" t="s">
        <v>8</v>
      </c>
      <c r="C27" s="52" t="s">
        <v>79</v>
      </c>
      <c r="D27" s="52" t="s">
        <v>66</v>
      </c>
      <c r="E27" s="52" t="s">
        <v>33</v>
      </c>
      <c r="F27" s="52" t="s">
        <v>35</v>
      </c>
      <c r="G27" s="52" t="s">
        <v>61</v>
      </c>
      <c r="H27" s="52" t="s">
        <v>63</v>
      </c>
      <c r="I27" s="72"/>
    </row>
    <row r="28" spans="1:9" x14ac:dyDescent="0.2">
      <c r="A28" s="53">
        <f xml:space="preserve"> ROW()-1</f>
        <v>27</v>
      </c>
      <c r="B28" s="73" t="s">
        <v>65</v>
      </c>
      <c r="C28" s="54" t="s">
        <v>69</v>
      </c>
      <c r="D28" s="54" t="s">
        <v>52</v>
      </c>
      <c r="E28" s="54" t="s">
        <v>33</v>
      </c>
      <c r="F28" s="54" t="s">
        <v>44</v>
      </c>
      <c r="G28" s="54" t="s">
        <v>61</v>
      </c>
      <c r="H28" s="54" t="s">
        <v>63</v>
      </c>
      <c r="I28" s="74" t="s">
        <v>118</v>
      </c>
    </row>
    <row r="29" spans="1:9" x14ac:dyDescent="0.2">
      <c r="A29" s="55">
        <f t="shared" ref="A29:A32" si="1" xml:space="preserve"> ROW()-1</f>
        <v>28</v>
      </c>
      <c r="B29" s="75" t="s">
        <v>64</v>
      </c>
      <c r="C29" s="56" t="s">
        <v>69</v>
      </c>
      <c r="D29" s="56" t="s">
        <v>52</v>
      </c>
      <c r="E29" s="56" t="s">
        <v>33</v>
      </c>
      <c r="F29" s="56"/>
      <c r="G29" s="56" t="s">
        <v>102</v>
      </c>
      <c r="H29" s="56" t="s">
        <v>63</v>
      </c>
      <c r="I29" s="76" t="s">
        <v>107</v>
      </c>
    </row>
    <row r="30" spans="1:9" ht="25.5" x14ac:dyDescent="0.2">
      <c r="A30" s="55">
        <f t="shared" si="1"/>
        <v>29</v>
      </c>
      <c r="B30" s="75" t="s">
        <v>93</v>
      </c>
      <c r="C30" s="56" t="s">
        <v>73</v>
      </c>
      <c r="D30" s="56" t="s">
        <v>59</v>
      </c>
      <c r="E30" s="56" t="s">
        <v>33</v>
      </c>
      <c r="F30" s="56"/>
      <c r="G30" s="56" t="s">
        <v>101</v>
      </c>
      <c r="H30" s="56" t="s">
        <v>63</v>
      </c>
      <c r="I30" s="76" t="s">
        <v>113</v>
      </c>
    </row>
    <row r="31" spans="1:9" ht="25.5" x14ac:dyDescent="0.2">
      <c r="A31" s="55">
        <f t="shared" si="1"/>
        <v>30</v>
      </c>
      <c r="B31" s="75" t="s">
        <v>95</v>
      </c>
      <c r="C31" s="56" t="s">
        <v>79</v>
      </c>
      <c r="D31" s="56" t="s">
        <v>96</v>
      </c>
      <c r="E31" s="56" t="s">
        <v>33</v>
      </c>
      <c r="F31" s="56"/>
      <c r="G31" s="56" t="s">
        <v>102</v>
      </c>
      <c r="H31" s="56" t="s">
        <v>63</v>
      </c>
      <c r="I31" s="76" t="s">
        <v>106</v>
      </c>
    </row>
    <row r="32" spans="1:9" ht="13.5" thickBot="1" x14ac:dyDescent="0.25">
      <c r="A32" s="57">
        <f t="shared" si="1"/>
        <v>31</v>
      </c>
      <c r="B32" s="77" t="s">
        <v>98</v>
      </c>
      <c r="C32" s="58" t="s">
        <v>99</v>
      </c>
      <c r="D32" s="58" t="s">
        <v>100</v>
      </c>
      <c r="E32" s="58" t="s">
        <v>33</v>
      </c>
      <c r="F32" s="58"/>
      <c r="G32" s="58" t="s">
        <v>102</v>
      </c>
      <c r="H32" s="58" t="s">
        <v>63</v>
      </c>
      <c r="I32" s="78" t="s">
        <v>114</v>
      </c>
    </row>
    <row r="35" spans="1:3" x14ac:dyDescent="0.2">
      <c r="B35" s="80"/>
      <c r="C35" s="80"/>
    </row>
    <row r="36" spans="1:3" x14ac:dyDescent="0.2">
      <c r="B36" s="80"/>
      <c r="C36" s="80"/>
    </row>
    <row r="37" spans="1:3" x14ac:dyDescent="0.2">
      <c r="B37" s="80"/>
      <c r="C37" s="80"/>
    </row>
    <row r="38" spans="1:3" x14ac:dyDescent="0.2">
      <c r="B38" s="80"/>
      <c r="C38" s="80"/>
    </row>
    <row r="39" spans="1:3" x14ac:dyDescent="0.2">
      <c r="B39" s="80"/>
      <c r="C39" s="80"/>
    </row>
    <row r="40" spans="1:3" x14ac:dyDescent="0.2">
      <c r="A40" s="80"/>
      <c r="B40" s="80"/>
      <c r="C40" s="80"/>
    </row>
    <row r="41" spans="1:3" x14ac:dyDescent="0.2">
      <c r="A41" s="80"/>
      <c r="B41" s="80"/>
      <c r="C41" s="80"/>
    </row>
  </sheetData>
  <autoFilter ref="A1:K32"/>
  <sortState ref="A2:H26">
    <sortCondition ref="E2:E26"/>
    <sortCondition ref="F2:F26"/>
    <sortCondition ref="D2:D2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pane ySplit="2" topLeftCell="A3" activePane="bottomLeft" state="frozen"/>
      <selection pane="bottomLeft" activeCell="C24" sqref="C24"/>
    </sheetView>
  </sheetViews>
  <sheetFormatPr defaultRowHeight="15" x14ac:dyDescent="0.25"/>
  <cols>
    <col min="1" max="1" width="4.140625" style="10" bestFit="1" customWidth="1"/>
    <col min="2" max="2" width="26.42578125" bestFit="1" customWidth="1"/>
    <col min="3" max="3" width="7.42578125" style="10" bestFit="1" customWidth="1"/>
    <col min="4" max="4" width="18.7109375" style="26" bestFit="1" customWidth="1"/>
    <col min="5" max="5" width="27.42578125" bestFit="1" customWidth="1"/>
  </cols>
  <sheetData>
    <row r="1" spans="1:5" s="27" customFormat="1" ht="15.75" x14ac:dyDescent="0.25">
      <c r="A1" s="102" t="s">
        <v>92</v>
      </c>
      <c r="B1" s="102"/>
      <c r="C1" s="102"/>
      <c r="D1" s="102"/>
      <c r="E1" s="102"/>
    </row>
    <row r="2" spans="1:5" s="27" customFormat="1" ht="15.75" x14ac:dyDescent="0.25">
      <c r="A2" s="28" t="s">
        <v>25</v>
      </c>
      <c r="B2" s="28" t="s">
        <v>91</v>
      </c>
      <c r="C2" s="28" t="s">
        <v>90</v>
      </c>
      <c r="D2" s="29" t="s">
        <v>84</v>
      </c>
      <c r="E2" s="28" t="s">
        <v>81</v>
      </c>
    </row>
    <row r="3" spans="1:5" s="27" customFormat="1" ht="15.75" x14ac:dyDescent="0.25">
      <c r="A3" s="30">
        <v>1</v>
      </c>
      <c r="B3" s="31" t="s">
        <v>82</v>
      </c>
      <c r="C3" s="32">
        <v>42522</v>
      </c>
      <c r="D3" s="33">
        <v>320000</v>
      </c>
      <c r="E3" s="31" t="s">
        <v>88</v>
      </c>
    </row>
    <row r="4" spans="1:5" s="27" customFormat="1" ht="15.75" x14ac:dyDescent="0.25">
      <c r="A4" s="30">
        <v>2</v>
      </c>
      <c r="B4" s="31" t="s">
        <v>83</v>
      </c>
      <c r="C4" s="32">
        <v>42614</v>
      </c>
      <c r="D4" s="33">
        <v>250000</v>
      </c>
      <c r="E4" s="31"/>
    </row>
    <row r="5" spans="1:5" s="27" customFormat="1" ht="15.75" x14ac:dyDescent="0.25">
      <c r="A5" s="30">
        <v>3</v>
      </c>
      <c r="B5" s="31" t="s">
        <v>85</v>
      </c>
      <c r="C5" s="32">
        <v>42644</v>
      </c>
      <c r="D5" s="33">
        <v>350000</v>
      </c>
      <c r="E5" s="31" t="s">
        <v>89</v>
      </c>
    </row>
    <row r="6" spans="1:5" s="27" customFormat="1" ht="15.75" x14ac:dyDescent="0.25">
      <c r="A6" s="30">
        <v>4</v>
      </c>
      <c r="B6" s="31" t="s">
        <v>86</v>
      </c>
      <c r="C6" s="32">
        <v>42644</v>
      </c>
      <c r="D6" s="33">
        <v>450000</v>
      </c>
      <c r="E6" s="31" t="s">
        <v>89</v>
      </c>
    </row>
    <row r="7" spans="1:5" s="27" customFormat="1" ht="15.75" x14ac:dyDescent="0.25">
      <c r="A7" s="30">
        <v>5</v>
      </c>
      <c r="B7" s="31" t="s">
        <v>87</v>
      </c>
      <c r="C7" s="32">
        <v>42767</v>
      </c>
      <c r="D7" s="33">
        <v>1000000</v>
      </c>
      <c r="E7" s="31"/>
    </row>
    <row r="8" spans="1:5" s="27" customFormat="1" ht="18.75" x14ac:dyDescent="0.3">
      <c r="A8" s="103" t="s">
        <v>14</v>
      </c>
      <c r="B8" s="103"/>
      <c r="C8" s="103"/>
      <c r="D8" s="81">
        <f xml:space="preserve"> SUM(D3:D7)</f>
        <v>2370000</v>
      </c>
    </row>
    <row r="9" spans="1:5" s="27" customFormat="1" ht="15.75" x14ac:dyDescent="0.25">
      <c r="A9" s="34"/>
      <c r="C9" s="34"/>
      <c r="D9" s="35"/>
    </row>
    <row r="10" spans="1:5" s="27" customFormat="1" ht="15.75" x14ac:dyDescent="0.25">
      <c r="A10" s="34"/>
      <c r="C10" s="34"/>
      <c r="D10" s="35"/>
    </row>
    <row r="11" spans="1:5" s="27" customFormat="1" ht="15.75" x14ac:dyDescent="0.25">
      <c r="A11" s="34"/>
      <c r="C11" s="34"/>
      <c r="D11" s="35"/>
    </row>
    <row r="12" spans="1:5" s="27" customFormat="1" ht="15.75" x14ac:dyDescent="0.25">
      <c r="A12" s="34"/>
      <c r="C12" s="34"/>
      <c r="D12" s="35"/>
    </row>
    <row r="13" spans="1:5" s="27" customFormat="1" ht="15.75" x14ac:dyDescent="0.25">
      <c r="A13" s="34"/>
      <c r="C13" s="34"/>
      <c r="D13" s="35"/>
    </row>
    <row r="14" spans="1:5" s="27" customFormat="1" ht="15.75" x14ac:dyDescent="0.25">
      <c r="A14" s="34"/>
      <c r="C14" s="34"/>
      <c r="D14" s="35"/>
    </row>
    <row r="15" spans="1:5" s="27" customFormat="1" ht="15.75" x14ac:dyDescent="0.25">
      <c r="A15" s="34"/>
      <c r="C15" s="34"/>
      <c r="D15" s="35"/>
    </row>
    <row r="16" spans="1:5" s="27" customFormat="1" ht="15.75" x14ac:dyDescent="0.25">
      <c r="A16" s="34"/>
      <c r="C16" s="34"/>
      <c r="D16" s="35"/>
    </row>
    <row r="17" spans="1:4" s="27" customFormat="1" ht="15.75" x14ac:dyDescent="0.25">
      <c r="A17" s="34"/>
      <c r="C17" s="34"/>
      <c r="D17" s="35"/>
    </row>
  </sheetData>
  <mergeCells count="2">
    <mergeCell ref="A1:E1"/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MF FOLIOS</vt:lpstr>
      <vt:lpstr>ORIGINAL RECOMM</vt:lpstr>
      <vt:lpstr>DISCUSSION</vt:lpstr>
      <vt:lpstr>CASH NEEDS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Rathi</dc:creator>
  <cp:lastModifiedBy>GE User</cp:lastModifiedBy>
  <dcterms:created xsi:type="dcterms:W3CDTF">2016-05-18T02:37:06Z</dcterms:created>
  <dcterms:modified xsi:type="dcterms:W3CDTF">2016-06-19T17:42:33Z</dcterms:modified>
</cp:coreProperties>
</file>