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 - " sheetId="2" r:id="rId5"/>
    <sheet state="visible" name="Hoja 1" sheetId="3" r:id="rId6"/>
    <sheet state="visible" name="Hoja 2" sheetId="4" r:id="rId7"/>
    <sheet state="visible" name="Hoja 3" sheetId="5" r:id="rId8"/>
    <sheet state="visible" name="RECOMENDACIONES - ConsultarGast" sheetId="6" r:id="rId9"/>
    <sheet state="visible" name="RECOMENDACIONES - EjecutarProce" sheetId="7" r:id="rId10"/>
    <sheet state="visible" name="RECOMENDACIONES - RegistrarCuen" sheetId="8" r:id="rId11"/>
    <sheet state="visible" name="RECOMENDACIONES - RegistrarNota" sheetId="9" r:id="rId12"/>
  </sheets>
  <definedNames/>
  <calcPr/>
  <extLst>
    <ext uri="GoogleSheetsCustomDataVersion2">
      <go:sheetsCustomData xmlns:go="http://customooxmlschemas.google.com/" r:id="rId13" roundtripDataChecksum="TCBpkCwk9PAs8c16V37sU0UoxFoRzpOSiF7RqGBlOF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ID#AAABshqIS2c
jeny ruiz    (2025-10-16 12:50:01)
Es importante ingresar el archivo plano en formato excel para el cliente y el desarrollador</t>
      </text>
    </comment>
    <comment authorId="0" ref="C15">
      <text>
        <t xml:space="preserve">======
ID#AAABshqIS2Q
jeny ruiz    (2025-10-16 12:50:01)
Su cumplimiento o no cumplimiento puede der probado con un esfuerzo razonable</t>
      </text>
    </comment>
    <comment authorId="0" ref="J7">
      <text>
        <t xml:space="preserve">======
ID#AAABshqIS2I
jeny ruiz    (2025-10-16 12:50:01)
Control del nivel de acuedo entre las partes Cliente y Desarrollador</t>
      </text>
    </comment>
    <comment authorId="0" ref="C13">
      <text>
        <t xml:space="preserve">======
ID#AAABshqIS2A
jeny ruiz    (2025-10-16 12:50:01)
Refleja las espectativas  del implicado</t>
      </text>
    </comment>
    <comment authorId="0" ref="C12">
      <text>
        <t xml:space="preserve">======
ID#AAABshqIS18
jeny ruiz    (2025-10-16 12:50:01)
Toda nueva información  ha sido incorporada</t>
      </text>
    </comment>
    <comment authorId="0" ref="C19">
      <text>
        <t xml:space="preserve">======
ID#AAABshqIS1w
jeny ruiz    (2025-10-16 12:50:01)
Para todos los interesados dependiendo  de la fase del proyecto podrían estar involucrados  distintos implicados,(Glosario de tèrminos)</t>
      </text>
    </comment>
    <comment authorId="0" ref="K9">
      <text>
        <t xml:space="preserve">======
ID#AAABshqIS1c
jeny ruiz    (2025-10-16 12:50:01)
Es importante ingresar el archivo plano en formato excel para el cliente y el desarrollador</t>
      </text>
    </comment>
    <comment authorId="0" ref="C10">
      <text>
        <t xml:space="preserve">======
ID#AAABshqIS1Y
jeny ruiz    (2025-10-16 12:50:01)
Ponderado por importancia o prioridad</t>
      </text>
    </comment>
    <comment authorId="0" ref="C16">
      <text>
        <t xml:space="preserve">======
ID#AAABshqIS1U
jeny ruiz    (2025-10-16 12:50:01)
Puede ser implementado  y desarrollado en las condiciones actuales(tiempo, Presupuest,, orgtanizaciòn, ect)</t>
      </text>
    </comment>
    <comment authorId="0" ref="E7">
      <text>
        <t xml:space="preserve">======
ID#AAABshqIS1Q
jeny ruiz    (2025-10-16 12:50:01)
Control del nivel de acuedo entre las partes Cliente y Desarrollador</t>
      </text>
    </comment>
    <comment authorId="0" ref="C9">
      <text>
        <t xml:space="preserve">======
ID#AAABshqIS1M
jeny ruiz    (2025-10-16 12:50:01)
Todos los interesados reconocen que el  requisito es correcto y relevante</t>
      </text>
    </comment>
    <comment authorId="0" ref="K7">
      <text>
        <t xml:space="preserve">======
ID#AAABshqIS1I
jeny ruiz    (2025-10-16 12:50:01)
jeny ruiz:
Posterior a la actualización, se guardaran automáticamente el nombre de usuario, fecha, hora, registro antiguo, registro nuevo.</t>
      </text>
    </comment>
    <comment authorId="0" ref="I7">
      <text>
        <t xml:space="preserve">======
ID#AAABshqIS1E
jeny ruiz    (2025-10-16 12:50:01)
Se guarda en un archivo Excel los registros que dieron un problema en la actualización.</t>
      </text>
    </comment>
    <comment authorId="0" ref="G7">
      <text>
        <t xml:space="preserve">======
ID#AAABshqIS1A
jeny ruiz    (2025-10-16 12:50:01)
Control del nivel de acuedo entre las partes Cliente y Desarrollador</t>
      </text>
    </comment>
    <comment authorId="0" ref="C14">
      <text>
        <t xml:space="preserve">======
ID#AAABshqIS08
jeny ruiz    (2025-10-16 12:50:01)
Sin contradicciones</t>
      </text>
    </comment>
    <comment authorId="0" ref="C17">
      <text>
        <t xml:space="preserve">======
ID#AAABshqIS00
jeny ruiz    (2025-10-16 12:50:01)
El origen del requisito y sus relaciones con otros requisitos  están claros.</t>
      </text>
    </comment>
    <comment authorId="0" ref="F7">
      <text>
        <t xml:space="preserve">======
ID#AAABshqISvc
jeny ruiz    (2025-10-16 12:50:01)
La información contenida en memoria se utiliza para actualizar los campos de la base de datos.</t>
      </text>
    </comment>
    <comment authorId="0" ref="C11">
      <text>
        <t xml:space="preserve">======
ID#AAABshqISvE
jeny ruiz    (2025-10-16 12:50:01)
Todos los lectores comprenden de la misma manera, sólo una interpretación</t>
      </text>
    </comment>
    <comment authorId="0" ref="F9">
      <text>
        <t xml:space="preserve">======
ID#AAABshqISu0
jeny ruiz    (2025-10-16 12:50:01)
Es importante ingresar el archivo plano en formato excel para el cliente y el desarrollador</t>
      </text>
    </comment>
    <comment authorId="0" ref="C18">
      <text>
        <t xml:space="preserve">======
ID#AAABshqISuo
jeny ruiz    (2025-10-16 12:50:01)
Trata todos los asuntos relevantes</t>
      </text>
    </comment>
  </commentList>
  <extLst>
    <ext uri="GoogleSheetsCustomDataVersion2">
      <go:sheetsCustomData xmlns:go="http://customooxmlschemas.google.com/" r:id="rId1" roundtripDataSignature="AMtx7mj2G1Idep8BsxLbfKgY6tRMZ7adY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======
ID#AAABshqIS2Y
ESPE    (2025-10-16 12:50:01)
TRAZABILIDAD</t>
      </text>
    </comment>
    <comment authorId="0" ref="B14">
      <text>
        <t xml:space="preserve">======
ID#AAABshqIS2U
ESPE    (2025-10-16 12:50:01)
CONSISTENCIA</t>
      </text>
    </comment>
    <comment authorId="0" ref="B13">
      <text>
        <t xml:space="preserve">======
ID#AAABshqIS10
ESPE    (2025-10-16 12:50:01)
CORRECCION</t>
      </text>
    </comment>
    <comment authorId="0" ref="B8">
      <text>
        <t xml:space="preserve">======
ID#AAABshqIS1o
ESPE    (2025-10-16 12:50:01)
COMPLETITUD DOCUMENTO</t>
      </text>
    </comment>
    <comment authorId="0" ref="B11">
      <text>
        <t xml:space="preserve">======
ID#AAABshqIS1g
ESPE    (2025-10-16 12:50:01)
trazabilidad</t>
      </text>
    </comment>
    <comment authorId="0" ref="B12">
      <text>
        <t xml:space="preserve">======
ID#AAABshqIS0w
ESPE    (2025-10-16 12:50:01)
TRAZABILIDAD</t>
      </text>
    </comment>
    <comment authorId="0" ref="B16">
      <text>
        <t xml:space="preserve">======
ID#AAABshqIS0o
ESPE    (2025-10-16 12:50:01)
verificable</t>
      </text>
    </comment>
    <comment authorId="0" ref="B15">
      <text>
        <t xml:space="preserve">======
ID#AAABshqISvU
ESPE    (2025-10-16 12:50:01)
NECESIDAD</t>
      </text>
    </comment>
    <comment authorId="0" ref="B9">
      <text>
        <t xml:space="preserve">======
ID#AAABshqISu4
ESPE    (2025-10-16 12:50:01)
COMPLETITUD REQUISITO INDIVIDUAL</t>
      </text>
    </comment>
  </commentList>
  <extLst>
    <ext uri="GoogleSheetsCustomDataVersion2">
      <go:sheetsCustomData xmlns:go="http://customooxmlschemas.google.com/" r:id="rId1" roundtripDataSignature="AMtx7mih8TwILw7ndPVV53qDhk/IgVS5Ag=="/>
    </ext>
  </extLst>
</comments>
</file>

<file path=xl/sharedStrings.xml><?xml version="1.0" encoding="utf-8"?>
<sst xmlns="http://schemas.openxmlformats.org/spreadsheetml/2006/main" count="413" uniqueCount="101">
  <si>
    <t>MATRIZ PARA COMPROBACIÓN REQUERIMIENTOS DE CALIDAD DE PROYECTO ACADEMICO</t>
  </si>
  <si>
    <t>SISTEMA:</t>
  </si>
  <si>
    <t>SISTEMA DE GESTIÓN FINANCIERA DE EVENTOS (FEELTHECONTROL)</t>
  </si>
  <si>
    <t>Requerimientos  Funcionales</t>
  </si>
  <si>
    <t>Nº</t>
  </si>
  <si>
    <t>CRITERIOS DE CALIDAD (Documento/Requerimientos)</t>
  </si>
  <si>
    <t>Status
Nivel de Acuerdo</t>
  </si>
  <si>
    <t xml:space="preserve">
CU-FeelTheControl-005-Consultar Gastos
</t>
  </si>
  <si>
    <t>CU-FeelTheControl-021-Ejecutar proceso de pago</t>
  </si>
  <si>
    <t>CU-FeelTheControl-017 - Registra cuenta bancaria</t>
  </si>
  <si>
    <t>CU-FeelTheControl-015 - Registra nota de venta/factura</t>
  </si>
  <si>
    <t>Agreed</t>
  </si>
  <si>
    <t>OK</t>
  </si>
  <si>
    <t>1. Videoconferencia de la entrevista
2. Minuta de la entrevista
3. Aceptación por videoconferencia</t>
  </si>
  <si>
    <t>1. Videoconferencia de la entrevista                                                                                                                    2. Minuta de la entrevista
3. Aceptación del prototipo no funcional mediante videoconferencia</t>
  </si>
  <si>
    <t>Ranked</t>
  </si>
  <si>
    <t>NOK</t>
  </si>
  <si>
    <t>1. En la descripción del caso de Uso se especifica la prioridad obligatoria</t>
  </si>
  <si>
    <t>Unambiguos</t>
  </si>
  <si>
    <t xml:space="preserve">1.  Redacción en lenguaje claro.                                                                               2. El tutor y el equipo interpretan de igual manera el caso de uso </t>
  </si>
  <si>
    <t>Valid and up-to date</t>
  </si>
  <si>
    <t>1. Toda nueva información ha sido incorporada, se han incorporado los últimos cambios pedidos luego del feedback realizado por el cliente</t>
  </si>
  <si>
    <t>1. No se han incorporado los últimos cambios pedidos luego del feedback realizado por el cliente</t>
  </si>
  <si>
    <t>1. No se han incorporado los últimos cambios cambios tras el feedback realizado por el cliente</t>
  </si>
  <si>
    <t>Correct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</si>
  <si>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</si>
  <si>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</t>
  </si>
  <si>
    <t xml:space="preserve">1. Documentación basada en modelos: Diagrama de Casos de Uso
2. Usa términos definidos previamente.                                             </t>
  </si>
  <si>
    <t xml:space="preserve">1. Documentación basada en modelos: Diagrama de Casos de Uso
2. Usa términos definidos previamente.                                                    3. Palabras repetitivas.                                              </t>
  </si>
  <si>
    <t>Verifiable</t>
  </si>
  <si>
    <t>1. Requisito Medible                                                           2.  Falta Casos de Prueba</t>
  </si>
  <si>
    <t>Realizable</t>
  </si>
  <si>
    <t>1. Funcionalidad tomada en cuenta dentro de la estimación del costo del proyecto (900$)
2. No se ha desarrollado</t>
  </si>
  <si>
    <t>Traceable</t>
  </si>
  <si>
    <t>1. Es claro el origen del requisito y sus relaciones con otros requisitos (matriz de trazabilidad cliente/casos de uso y casos de uso/casos de uso) 
2. Cuenta con un identificador único</t>
  </si>
  <si>
    <t>1. Es claro el origen del requisito y sus relaciones con otros requisitos (matriz de trazabilidad cliente/casos de uso y casos de uso/casos de uso)                           2. Cuenta con un identificador único</t>
  </si>
  <si>
    <t>Complete</t>
  </si>
  <si>
    <t>1. Contiene toda la información necesaria (entradas, salidas, precondiciones, postcondiciones) para entender y diseñar la función. 
2. Describe completamente la funcionalidad esperada.</t>
  </si>
  <si>
    <t>1. Contiene toda la información necesaria (entradas, salidas, precondiciones, postcondiciones) para entender y diseñar la función.                                                                              2. Describe completamente la funcionalidad esperada.</t>
  </si>
  <si>
    <t>1. Contiene toda la información necesaria (entradas, salidas, precondiciones, postcondiciones) para entender y diseñar la función.                                2. Describe completamente la funcionalidad esperada.</t>
  </si>
  <si>
    <t>Understandability</t>
  </si>
  <si>
    <t>1. Se involucra al cliente
2. Existe glosario de términos</t>
  </si>
  <si>
    <t>1. Se involucra al cliente 
2.Uso de términos respaldado por un glosario de términos</t>
  </si>
  <si>
    <t>FECHA:</t>
  </si>
  <si>
    <t>AUTOR:</t>
  </si>
  <si>
    <t>Mideros Samir, Miranda Alison, Morán David, Vivanco Gabriel</t>
  </si>
  <si>
    <t>REQUERIMIENTOS EVALUADOS :</t>
  </si>
  <si>
    <t xml:space="preserve">CU-FeelTheControl-005-Consultar Gastos
</t>
  </si>
  <si>
    <t xml:space="preserve"> </t>
  </si>
  <si>
    <t>No.</t>
  </si>
  <si>
    <t>Pregunta</t>
  </si>
  <si>
    <t>SI</t>
  </si>
  <si>
    <t>Todos los requerimientos relevantes se han documentado?</t>
  </si>
  <si>
    <t>X</t>
  </si>
  <si>
    <t>Se han implementado las funciones requeridas?</t>
  </si>
  <si>
    <t>x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</si>
  <si>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</si>
  <si>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</si>
  <si>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</si>
  <si>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</si>
  <si>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</si>
  <si>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</si>
  <si>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</si>
  <si>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</si>
  <si>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</si>
  <si>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</si>
  <si>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 xml:space="preserve">NO 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</si>
  <si>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</si>
  <si>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</si>
  <si>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</si>
  <si>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</si>
  <si>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</si>
  <si>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</si>
  <si>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</si>
  <si>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</si>
  <si>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</si>
  <si>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</si>
  <si>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</si>
  <si>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CONTENIDO</t>
  </si>
  <si>
    <t>PREGUNTA</t>
  </si>
  <si>
    <t>RECOMENDACIÓN</t>
  </si>
  <si>
    <t>Existe algún mecanismo que permita seguir el impacto de dicho requerimiento a lo largo del resto de las actividades del ciclo productivo?</t>
  </si>
  <si>
    <t>Mantener actualizada la matriz de trazabilidad en cada iteración del proyecto (Scrum), asegurando que los cambios del RF09 se reflejen también en los casos de prueba, interfaces y requisitos no funcionales.</t>
  </si>
  <si>
    <t>Implementar una herramienta de gestión de requisitos (como Jira, Trello o Notion) que permita vincular directamente cada requisito con sus artefactos (casos de uso, pruebas, commits).</t>
  </si>
  <si>
    <t>Cumple con la estructura definida por el estándar?</t>
  </si>
  <si>
    <t>Continuar siguiendo el estándar IEEE 830-1998 o actualizar el formato a IEEE 29148-2018, que es la versión moderna del estándar para SRS.</t>
  </si>
  <si>
    <t>Utiliza un Glosario de térmiino normalizado?</t>
  </si>
  <si>
    <t>Revisar y ampliar el glosario de términos conforme se agreguen nuevas funcionalidades o roles al sistema. Además, incluir ejemplos visuales o referencias a pantallas para asegurar que todos los usuarios (técnicos y no técnicos) interpreten los términos de la misma forma.</t>
  </si>
  <si>
    <t>Asegurar que la matriz de trazabilidad se mantenga actualizada conforme avanza el desarrollo y las pruebas, para garantizar que cualquier cambio se refleje en el diseño, implementación y validación.</t>
  </si>
  <si>
    <t>Mantener los enlaces activos y documentar versiones (control de cambios), de modo que sea sencillo rastrear modificaciones en futuras iteraciones o auditorías del proyecto.</t>
  </si>
  <si>
    <t>Ampliar la descripción del requisito incluyendo precondiciones, postcondiciones, flujos alternos y excepciones, para mejorar la completitud conforme al estándar IEEE 830.</t>
  </si>
  <si>
    <t>Incorporar en el glosario definiciones más específicas sobre “Proceso de Pago”, “Pago Manual” o “Ejecución de Pago Automático”, para evitar ambigüedades entre los distintos roles (Contador, Staff, Jefe de Ticketera).</t>
  </si>
  <si>
    <t xml:space="preserve">Se cuenta con el diagrama de Gant para visualizar las actividades progresivamente, se recomienda especificar dentro del mismo cuáles son los módulos que se desarrollaron usando el mismo nombre del requerimiento. </t>
  </si>
  <si>
    <t>Si, tiene buena trazabilidad, incluye link al documento de la especificación de requisitos, se recomienda que el link esté directamente el requisito solicitado.</t>
  </si>
  <si>
    <t>Según el estándar IEEE830 recomendaría especificar más los términos como "forma 1" a pesar de contar con hipervínculo. y agregar algún criterio medible. Hcaer referencia al aspecto de seguridad.</t>
  </si>
  <si>
    <t>Utiliza un Glosario de término normalizado?</t>
  </si>
  <si>
    <t>Si, dentro del glosario se encuentra el término "staff" que se menciona en el requisito, sin embargo se recomienda plantear más definiciones.</t>
  </si>
  <si>
    <t>Aunque el documento menciona una matriz de trazabilidad en los apéndices y enlaces directos a cada requisito, se recomienda incluir explícitamente una tabla de trazabilidad dentro del SRS (por ejemplo, en la sección 4 o como anexo). Esta tabla debe mostrar la relación entre requisitos ↔ casos de uso ↔ pruebas ↔ módulos de implementación, lo que facilitaría el control de impacto ante cambios.</t>
  </si>
  <si>
    <t>Actualmente los enlaces “Click aquí” ayudan a la navegación, pero para reforzar la trazabilidad se recomienda añadir numeración cruzada o hipervínculos internos automáticos en un índice de requisitos (por ejemplo, lista completa RF01–RF22 y RNF01–RNF20 con hipervínculo). Esto haría más fluida la revisión y auditoría del documento.</t>
  </si>
  <si>
    <t>El documento cumple correctamente con el IEEE 830-1998, pero se recomienda añadir una sección de control de cambios y una sección de aprobaciones más detallada (por roles y fechas de revisión). Esto mejora la trazabilidad documental y el seguimiento de versiones.</t>
  </si>
  <si>
    <t>Se recomienda mantener actualizado el glosario de términos e incluir una fuente o referencia estándar (por ejemplo, IEEE Std 24765 o definiciones ISO/IEC) para términos técnicos. Además, puede añadirse una columna adicional con la categoría o tipo de término (técnico, organizacional, legal) para hacerlo más formal y claro.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</si>
</sst>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rgb="FFFFFFFF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ill="1" applyFont="1">
      <alignment horizontal="center" shrinkToFit="0" vertical="center" wrapText="1"/>
    </xf>
    <xf borderId="12" fillId="3" fontId="12" numFmtId="0" xfId="0" applyAlignment="1" applyBorder="1" applyFont="1">
      <alignment horizontal="left" shrinkToFit="0" vertical="center" wrapText="1"/>
    </xf>
    <xf borderId="0" fillId="0" fontId="13" numFmtId="0" xfId="0" applyFont="1"/>
    <xf borderId="1" fillId="3" fontId="9" numFmtId="0" xfId="0" applyAlignment="1" applyBorder="1" applyFont="1">
      <alignment horizontal="center" shrinkToFit="0" vertical="center" wrapText="1"/>
    </xf>
    <xf borderId="7" fillId="5" fontId="11" numFmtId="0" xfId="0" applyAlignment="1" applyBorder="1" applyFill="1" applyFon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1"/>
    </xf>
    <xf borderId="7" fillId="3" fontId="12" numFmtId="0" xfId="0" applyAlignment="1" applyBorder="1" applyFont="1">
      <alignment shrinkToFit="0" vertical="center" wrapText="1"/>
    </xf>
    <xf borderId="7" fillId="3" fontId="12" numFmtId="0" xfId="0" applyAlignment="1" applyBorder="1" applyFont="1">
      <alignment horizontal="left" shrinkToFit="0" vertical="center" wrapText="1"/>
    </xf>
    <xf borderId="7" fillId="5" fontId="11" numFmtId="0" xfId="0" applyAlignment="1" applyBorder="1" applyFont="1">
      <alignment horizontal="center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13" fillId="3" fontId="12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top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/>
    </xf>
    <xf borderId="0" fillId="0" fontId="15" numFmtId="15" xfId="0" applyAlignment="1" applyFont="1" applyNumberForma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center" readingOrder="0" vertical="center"/>
    </xf>
    <xf borderId="12" fillId="6" fontId="14" numFmtId="0" xfId="0" applyAlignment="1" applyBorder="1" applyFill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6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4" numFmtId="0" xfId="0" applyAlignment="1" applyFont="1">
      <alignment horizontal="center"/>
    </xf>
    <xf borderId="4" fillId="0" fontId="8" numFmtId="0" xfId="0" applyAlignment="1" applyBorder="1" applyFont="1">
      <alignment horizontal="center" readingOrder="0" vertical="center"/>
    </xf>
    <xf borderId="0" fillId="0" fontId="8" numFmtId="9" xfId="0" applyAlignment="1" applyFont="1" applyNumberFormat="1">
      <alignment readingOrder="0"/>
    </xf>
    <xf borderId="7" fillId="7" fontId="17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horizontal="center" readingOrder="0" shrinkToFit="0" vertical="top" wrapText="1"/>
    </xf>
    <xf borderId="7" fillId="0" fontId="8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horizontal="center" readingOrder="0" shrinkToFit="0" vertical="top" wrapText="1"/>
    </xf>
    <xf borderId="7" fillId="0" fontId="13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readingOrder="0" shrinkToFit="0" vertical="top" wrapText="1"/>
    </xf>
    <xf borderId="7" fillId="0" fontId="18" numFmtId="0" xfId="0" applyAlignment="1" applyBorder="1" applyFont="1">
      <alignment readingOrder="0" shrinkToFit="0" wrapText="1"/>
    </xf>
    <xf borderId="7" fillId="0" fontId="18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12">
    <tableStyle count="3" pivot="0" name="MODELO LISTA DE COMPROBACION - -style">
      <tableStyleElement dxfId="6" type="headerRow"/>
      <tableStyleElement dxfId="7" type="firstRowStripe"/>
      <tableStyleElement dxfId="8" type="secondRowStripe"/>
    </tableStyle>
    <tableStyle count="3" pivot="0" name="MODELO LISTA DE COMPROBACION - -style 2">
      <tableStyleElement dxfId="9" type="headerRow"/>
      <tableStyleElement dxfId="10" type="firstRowStripe"/>
      <tableStyleElement dxfId="8" type="secondRowStripe"/>
    </tableStyle>
    <tableStyle count="3" pivot="0" name="MODELO LISTA DE COMPROBACION - -style 3">
      <tableStyleElement dxfId="11" type="headerRow"/>
      <tableStyleElement dxfId="12" type="firstRowStripe"/>
      <tableStyleElement dxfId="8" type="secondRowStripe"/>
    </tableStyle>
    <tableStyle count="3" pivot="0" name="Hoja 1-style">
      <tableStyleElement dxfId="6" type="headerRow"/>
      <tableStyleElement dxfId="7" type="firstRowStripe"/>
      <tableStyleElement dxfId="8" type="secondRowStripe"/>
    </tableStyle>
    <tableStyle count="3" pivot="0" name="Hoja 1-style 2">
      <tableStyleElement dxfId="9" type="headerRow"/>
      <tableStyleElement dxfId="10" type="firstRowStripe"/>
      <tableStyleElement dxfId="8" type="secondRowStripe"/>
    </tableStyle>
    <tableStyle count="3" pivot="0" name="Hoja 1-style 3">
      <tableStyleElement dxfId="11" type="headerRow"/>
      <tableStyleElement dxfId="12" type="firstRowStripe"/>
      <tableStyleElement dxfId="8" type="secondRowStripe"/>
    </tableStyle>
    <tableStyle count="3" pivot="0" name="Hoja 2-style">
      <tableStyleElement dxfId="6" type="headerRow"/>
      <tableStyleElement dxfId="7" type="firstRowStripe"/>
      <tableStyleElement dxfId="8" type="secondRowStripe"/>
    </tableStyle>
    <tableStyle count="3" pivot="0" name="Hoja 2-style 2">
      <tableStyleElement dxfId="9" type="headerRow"/>
      <tableStyleElement dxfId="10" type="firstRowStripe"/>
      <tableStyleElement dxfId="8" type="secondRowStripe"/>
    </tableStyle>
    <tableStyle count="3" pivot="0" name="Hoja 2-style 3">
      <tableStyleElement dxfId="11" type="headerRow"/>
      <tableStyleElement dxfId="12" type="firstRowStripe"/>
      <tableStyleElement dxfId="8" type="secondRowStripe"/>
    </tableStyle>
    <tableStyle count="3" pivot="0" name="Hoja 3-style">
      <tableStyleElement dxfId="6" type="headerRow"/>
      <tableStyleElement dxfId="7" type="firstRowStripe"/>
      <tableStyleElement dxfId="8" type="secondRowStripe"/>
    </tableStyle>
    <tableStyle count="3" pivot="0" name="Hoja 3-style 2">
      <tableStyleElement dxfId="9" type="headerRow"/>
      <tableStyleElement dxfId="10" type="firstRowStripe"/>
      <tableStyleElement dxfId="8" type="secondRowStripe"/>
    </tableStyle>
    <tableStyle count="3" pivot="0" name="Hoja 3-style 3">
      <tableStyleElement dxfId="11" type="headerRow"/>
      <tableStyleElement dxfId="12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 - '!$B$41:$B$43</c:f>
            </c:strRef>
          </c:cat>
          <c:val>
            <c:numRef>
              <c:f>'MODELO LISTA DE COMPROBACION - 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1'!$B$41:$B$43</c:f>
            </c:strRef>
          </c:cat>
          <c:val>
            <c:numRef>
              <c:f>'Hoja 1'!$C$41:$C$43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2'!$B$41:$B$43</c:f>
            </c:strRef>
          </c:cat>
          <c:val>
            <c:numRef>
              <c:f>'Hoja 2'!$C$41:$C$43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3'!$B$41:$B$43</c:f>
            </c:strRef>
          </c:cat>
          <c:val>
            <c:numRef>
              <c:f>'Hoja 3'!$C$41:$C$43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3637465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57887462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30686909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00412749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D16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MODELO LISTA DE COMPROBACION -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7:D16" displayName="Table_10" name="Table_10" id="10">
  <tableColumns count="4">
    <tableColumn name="Column1" id="1"/>
    <tableColumn name="Column2" id="2"/>
    <tableColumn name="Column3" id="3"/>
    <tableColumn name="Column4" id="4"/>
  </tableColumns>
  <tableStyleInfo name="Hoja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21:D26" displayName="Table_11" name="Table_11" id="11">
  <tableColumns count="4">
    <tableColumn name="No." id="1"/>
    <tableColumn name="Pregunta" id="2"/>
    <tableColumn name="SI" id="3"/>
    <tableColumn name="NO " id="4"/>
  </tableColumns>
  <tableStyleInfo name="Hoja 3-style 2" showColumnStripes="0" showFirstColumn="1" showLastColumn="1" showRowStripes="1"/>
</table>
</file>

<file path=xl/tables/table12.xml><?xml version="1.0" encoding="utf-8"?>
<table xmlns="http://schemas.openxmlformats.org/spreadsheetml/2006/main" ref="A31:D34" displayName="Table_12" name="Table_12" id="12">
  <tableColumns count="4">
    <tableColumn name="No." id="1"/>
    <tableColumn name="Pregunta" id="2"/>
    <tableColumn name="SI" id="3"/>
    <tableColumn name="NO " id="4"/>
  </tableColumns>
  <tableStyleInfo name="Hoja 3-style 3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 - 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 - -style 3" showColumnStripes="0" showFirstColumn="1" showLastColumn="1" showRowStripes="1"/>
</table>
</file>

<file path=xl/tables/table4.xml><?xml version="1.0" encoding="utf-8"?>
<table xmlns="http://schemas.openxmlformats.org/spreadsheetml/2006/main" headerRowCount="0" ref="A7:D16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Hoja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21:D26" displayName="Table_5" name="Table_5" id="5">
  <tableColumns count="4">
    <tableColumn name="No." id="1"/>
    <tableColumn name="Pregunta" id="2"/>
    <tableColumn name="SI" id="3"/>
    <tableColumn name="NO " id="4"/>
  </tableColumns>
  <tableStyleInfo name="Hoja 1-style 2" showColumnStripes="0" showFirstColumn="1" showLastColumn="1" showRowStripes="1"/>
</table>
</file>

<file path=xl/tables/table6.xml><?xml version="1.0" encoding="utf-8"?>
<table xmlns="http://schemas.openxmlformats.org/spreadsheetml/2006/main" ref="A31:D34" displayName="Table_6" name="Table_6" id="6">
  <tableColumns count="4">
    <tableColumn name="No." id="1"/>
    <tableColumn name="Pregunta" id="2"/>
    <tableColumn name="SI" id="3"/>
    <tableColumn name="NO " id="4"/>
  </tableColumns>
  <tableStyleInfo name="Hoja 1-style 3" showColumnStripes="0" showFirstColumn="1" showLastColumn="1" showRowStripes="1"/>
</table>
</file>

<file path=xl/tables/table7.xml><?xml version="1.0" encoding="utf-8"?>
<table xmlns="http://schemas.openxmlformats.org/spreadsheetml/2006/main" headerRowCount="0" ref="A7:D16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Hoja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21:D26" displayName="Table_8" name="Table_8" id="8">
  <tableColumns count="4">
    <tableColumn name="No." id="1"/>
    <tableColumn name="Pregunta" id="2"/>
    <tableColumn name="SI" id="3"/>
    <tableColumn name="NO " id="4"/>
  </tableColumns>
  <tableStyleInfo name="Hoja 2-style 2" showColumnStripes="0" showFirstColumn="1" showLastColumn="1" showRowStripes="1"/>
</table>
</file>

<file path=xl/tables/table9.xml><?xml version="1.0" encoding="utf-8"?>
<table xmlns="http://schemas.openxmlformats.org/spreadsheetml/2006/main" ref="A31:D34" displayName="Table_9" name="Table_9" id="9">
  <tableColumns count="4">
    <tableColumn name="No." id="1"/>
    <tableColumn name="Pregunta" id="2"/>
    <tableColumn name="SI" id="3"/>
    <tableColumn name="NO " id="4"/>
  </tableColumns>
  <tableStyleInfo name="Hoja 2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71"/>
    <col customWidth="1" min="6" max="6" width="42.71"/>
    <col customWidth="1" min="7" max="7" width="10.14"/>
    <col customWidth="1" hidden="1" min="8" max="8" width="4.71"/>
    <col customWidth="1" min="9" max="9" width="42.71"/>
    <col customWidth="1" min="10" max="10" width="9.86"/>
    <col customWidth="1" min="11" max="11" width="39.57"/>
    <col customWidth="1" min="12" max="12" width="9.57"/>
    <col customWidth="1" min="13" max="13" width="39.86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6"/>
      <c r="K6" s="6"/>
      <c r="L6" s="6"/>
      <c r="M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1" t="s">
        <v>6</v>
      </c>
      <c r="H7" s="13">
        <v>100.0</v>
      </c>
      <c r="I7" s="12" t="s">
        <v>8</v>
      </c>
      <c r="J7" s="11" t="s">
        <v>6</v>
      </c>
      <c r="K7" s="12" t="s">
        <v>9</v>
      </c>
      <c r="L7" s="11" t="s">
        <v>6</v>
      </c>
      <c r="M7" s="12" t="s">
        <v>10</v>
      </c>
    </row>
    <row r="8" ht="60.0" customHeight="1">
      <c r="B8" s="14"/>
      <c r="C8" s="15"/>
      <c r="D8" s="16"/>
      <c r="E8" s="14"/>
      <c r="F8" s="14"/>
      <c r="G8" s="14"/>
      <c r="H8" s="13">
        <v>0.0</v>
      </c>
      <c r="I8" s="14"/>
      <c r="J8" s="14"/>
      <c r="K8" s="14"/>
      <c r="L8" s="14"/>
      <c r="M8" s="14"/>
    </row>
    <row r="9" ht="70.5" customHeight="1">
      <c r="B9" s="17">
        <v>1.0</v>
      </c>
      <c r="C9" s="18" t="s">
        <v>11</v>
      </c>
      <c r="D9" s="7"/>
      <c r="E9" s="19" t="s">
        <v>12</v>
      </c>
      <c r="F9" s="20" t="s">
        <v>13</v>
      </c>
      <c r="G9" s="19" t="s">
        <v>12</v>
      </c>
      <c r="H9" s="21">
        <v>1.0</v>
      </c>
      <c r="I9" s="20" t="s">
        <v>14</v>
      </c>
      <c r="J9" s="19" t="s">
        <v>12</v>
      </c>
      <c r="K9" s="20" t="s">
        <v>14</v>
      </c>
      <c r="L9" s="19" t="s">
        <v>12</v>
      </c>
      <c r="M9" s="20" t="s">
        <v>14</v>
      </c>
    </row>
    <row r="10" ht="42.0" customHeight="1">
      <c r="B10" s="17">
        <v>2.0</v>
      </c>
      <c r="C10" s="22" t="s">
        <v>15</v>
      </c>
      <c r="D10" s="7"/>
      <c r="E10" s="23" t="s">
        <v>16</v>
      </c>
      <c r="F10" s="24" t="s">
        <v>17</v>
      </c>
      <c r="G10" s="23" t="s">
        <v>16</v>
      </c>
      <c r="I10" s="24" t="s">
        <v>17</v>
      </c>
      <c r="J10" s="23" t="s">
        <v>16</v>
      </c>
      <c r="K10" s="24" t="s">
        <v>17</v>
      </c>
      <c r="L10" s="19" t="s">
        <v>12</v>
      </c>
      <c r="M10" s="24" t="s">
        <v>17</v>
      </c>
    </row>
    <row r="11" ht="48.75" customHeight="1">
      <c r="B11" s="17">
        <v>3.0</v>
      </c>
      <c r="C11" s="22" t="s">
        <v>18</v>
      </c>
      <c r="D11" s="7"/>
      <c r="E11" s="19" t="s">
        <v>12</v>
      </c>
      <c r="F11" s="25" t="s">
        <v>19</v>
      </c>
      <c r="G11" s="19" t="s">
        <v>12</v>
      </c>
      <c r="I11" s="25" t="s">
        <v>19</v>
      </c>
      <c r="J11" s="19" t="s">
        <v>12</v>
      </c>
      <c r="K11" s="25" t="s">
        <v>19</v>
      </c>
      <c r="L11" s="19" t="s">
        <v>12</v>
      </c>
      <c r="M11" s="25" t="s">
        <v>19</v>
      </c>
    </row>
    <row r="12" ht="45.0" customHeight="1">
      <c r="B12" s="17">
        <v>4.0</v>
      </c>
      <c r="C12" s="22" t="s">
        <v>20</v>
      </c>
      <c r="D12" s="7"/>
      <c r="E12" s="19" t="s">
        <v>12</v>
      </c>
      <c r="F12" s="26" t="s">
        <v>21</v>
      </c>
      <c r="G12" s="27" t="s">
        <v>16</v>
      </c>
      <c r="I12" s="26" t="s">
        <v>22</v>
      </c>
      <c r="J12" s="28" t="s">
        <v>12</v>
      </c>
      <c r="K12" s="26" t="s">
        <v>23</v>
      </c>
      <c r="L12" s="19" t="s">
        <v>12</v>
      </c>
      <c r="M12" s="26" t="s">
        <v>23</v>
      </c>
    </row>
    <row r="13" ht="61.5" customHeight="1">
      <c r="B13" s="17">
        <v>5.0</v>
      </c>
      <c r="C13" s="22" t="s">
        <v>24</v>
      </c>
      <c r="D13" s="7"/>
      <c r="E13" s="19" t="s">
        <v>12</v>
      </c>
      <c r="F13" s="26" t="s">
        <v>25</v>
      </c>
      <c r="G13" s="19" t="s">
        <v>12</v>
      </c>
      <c r="I13" s="26" t="s">
        <v>25</v>
      </c>
      <c r="J13" s="19" t="s">
        <v>12</v>
      </c>
      <c r="K13" s="26" t="s">
        <v>25</v>
      </c>
      <c r="L13" s="19" t="s">
        <v>12</v>
      </c>
      <c r="M13" s="26" t="s">
        <v>25</v>
      </c>
    </row>
    <row r="14" ht="64.5" customHeight="1">
      <c r="B14" s="17">
        <v>6.0</v>
      </c>
      <c r="C14" s="22" t="s">
        <v>26</v>
      </c>
      <c r="D14" s="7"/>
      <c r="E14" s="19" t="s">
        <v>12</v>
      </c>
      <c r="F14" s="26" t="s">
        <v>27</v>
      </c>
      <c r="G14" s="27" t="s">
        <v>16</v>
      </c>
      <c r="I14" s="26" t="s">
        <v>28</v>
      </c>
      <c r="J14" s="28" t="s">
        <v>12</v>
      </c>
      <c r="K14" s="26" t="s">
        <v>28</v>
      </c>
      <c r="L14" s="19" t="s">
        <v>12</v>
      </c>
      <c r="M14" s="26" t="s">
        <v>28</v>
      </c>
    </row>
    <row r="15" ht="37.5" customHeight="1">
      <c r="B15" s="17">
        <v>7.0</v>
      </c>
      <c r="C15" s="22" t="s">
        <v>29</v>
      </c>
      <c r="D15" s="7"/>
      <c r="E15" s="27" t="s">
        <v>16</v>
      </c>
      <c r="F15" s="26" t="s">
        <v>30</v>
      </c>
      <c r="G15" s="27" t="s">
        <v>16</v>
      </c>
      <c r="I15" s="26" t="s">
        <v>30</v>
      </c>
      <c r="J15" s="27" t="s">
        <v>16</v>
      </c>
      <c r="K15" s="26" t="s">
        <v>30</v>
      </c>
      <c r="L15" s="27" t="s">
        <v>16</v>
      </c>
      <c r="M15" s="26" t="s">
        <v>30</v>
      </c>
    </row>
    <row r="16" ht="78.75" customHeight="1">
      <c r="B16" s="17">
        <v>8.0</v>
      </c>
      <c r="C16" s="22" t="s">
        <v>31</v>
      </c>
      <c r="D16" s="7"/>
      <c r="E16" s="27" t="s">
        <v>16</v>
      </c>
      <c r="F16" s="26" t="s">
        <v>32</v>
      </c>
      <c r="G16" s="27" t="s">
        <v>16</v>
      </c>
      <c r="I16" s="26" t="s">
        <v>32</v>
      </c>
      <c r="J16" s="27" t="s">
        <v>16</v>
      </c>
      <c r="K16" s="26" t="s">
        <v>32</v>
      </c>
      <c r="L16" s="27" t="s">
        <v>16</v>
      </c>
      <c r="M16" s="26" t="s">
        <v>32</v>
      </c>
    </row>
    <row r="17" ht="93.0" customHeight="1">
      <c r="B17" s="17">
        <v>9.0</v>
      </c>
      <c r="C17" s="22" t="s">
        <v>33</v>
      </c>
      <c r="D17" s="7"/>
      <c r="E17" s="19" t="s">
        <v>12</v>
      </c>
      <c r="F17" s="29" t="s">
        <v>34</v>
      </c>
      <c r="G17" s="19" t="s">
        <v>12</v>
      </c>
      <c r="I17" s="29" t="s">
        <v>34</v>
      </c>
      <c r="J17" s="19" t="s">
        <v>12</v>
      </c>
      <c r="K17" s="29" t="s">
        <v>35</v>
      </c>
      <c r="L17" s="19" t="s">
        <v>12</v>
      </c>
      <c r="M17" s="29" t="s">
        <v>35</v>
      </c>
    </row>
    <row r="18" ht="94.5" customHeight="1">
      <c r="B18" s="17">
        <v>10.0</v>
      </c>
      <c r="C18" s="22" t="s">
        <v>36</v>
      </c>
      <c r="D18" s="7"/>
      <c r="E18" s="19" t="s">
        <v>12</v>
      </c>
      <c r="F18" s="26" t="s">
        <v>37</v>
      </c>
      <c r="G18" s="19" t="s">
        <v>12</v>
      </c>
      <c r="I18" s="26" t="s">
        <v>38</v>
      </c>
      <c r="J18" s="19" t="s">
        <v>12</v>
      </c>
      <c r="K18" s="26" t="s">
        <v>39</v>
      </c>
      <c r="L18" s="19" t="s">
        <v>12</v>
      </c>
      <c r="M18" s="26" t="s">
        <v>39</v>
      </c>
    </row>
    <row r="19" ht="47.25" customHeight="1">
      <c r="B19" s="17">
        <v>11.0</v>
      </c>
      <c r="C19" s="22" t="s">
        <v>40</v>
      </c>
      <c r="D19" s="7"/>
      <c r="E19" s="19" t="s">
        <v>12</v>
      </c>
      <c r="F19" s="26" t="s">
        <v>41</v>
      </c>
      <c r="G19" s="19" t="s">
        <v>12</v>
      </c>
      <c r="I19" s="26" t="s">
        <v>42</v>
      </c>
      <c r="J19" s="27" t="s">
        <v>16</v>
      </c>
      <c r="K19" s="26" t="s">
        <v>42</v>
      </c>
      <c r="L19" s="19" t="s">
        <v>12</v>
      </c>
      <c r="M19" s="26" t="s">
        <v>42</v>
      </c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J7:J8"/>
    <mergeCell ref="K7:K8"/>
    <mergeCell ref="L7:L8"/>
    <mergeCell ref="M7:M8"/>
    <mergeCell ref="C3:K4"/>
    <mergeCell ref="E5:K5"/>
    <mergeCell ref="B7:B8"/>
    <mergeCell ref="C7:D8"/>
    <mergeCell ref="E7:E8"/>
    <mergeCell ref="F7:F8"/>
    <mergeCell ref="F6:M6"/>
    <mergeCell ref="I7:I8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G7:G8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7.25" customHeight="1">
      <c r="B3" s="33" t="s">
        <v>44</v>
      </c>
      <c r="C3" s="35" t="s">
        <v>45</v>
      </c>
    </row>
    <row r="4">
      <c r="B4" s="33" t="s">
        <v>46</v>
      </c>
      <c r="C4" s="35" t="s">
        <v>47</v>
      </c>
    </row>
    <row r="5" ht="14.25" customHeight="1"/>
    <row r="6">
      <c r="A6" s="36" t="s">
        <v>48</v>
      </c>
    </row>
    <row r="7">
      <c r="A7" s="37" t="s">
        <v>49</v>
      </c>
      <c r="B7" s="38" t="s">
        <v>50</v>
      </c>
      <c r="C7" s="38" t="s">
        <v>51</v>
      </c>
      <c r="D7" s="39"/>
    </row>
    <row r="8" ht="14.25" customHeight="1">
      <c r="A8" s="40">
        <v>1.0</v>
      </c>
      <c r="B8" s="41" t="s">
        <v>52</v>
      </c>
      <c r="C8" s="42" t="s">
        <v>53</v>
      </c>
      <c r="D8" s="43"/>
    </row>
    <row r="9" ht="14.25" customHeight="1">
      <c r="A9" s="40">
        <v>2.0</v>
      </c>
      <c r="B9" s="41" t="s">
        <v>54</v>
      </c>
      <c r="C9" s="44" t="s">
        <v>55</v>
      </c>
      <c r="D9" s="43"/>
    </row>
    <row r="10" ht="29.25" customHeight="1">
      <c r="A10" s="40">
        <v>3.0</v>
      </c>
      <c r="B10" s="41" t="s">
        <v>56</v>
      </c>
      <c r="C10" s="42" t="s">
        <v>53</v>
      </c>
      <c r="D10" s="43"/>
    </row>
    <row r="11" ht="14.25" customHeight="1">
      <c r="A11" s="40">
        <v>4.0</v>
      </c>
      <c r="B11" s="41" t="s">
        <v>57</v>
      </c>
      <c r="C11" s="42" t="s">
        <v>53</v>
      </c>
      <c r="D11" s="43"/>
    </row>
    <row r="12" ht="14.25" customHeight="1">
      <c r="A12" s="40">
        <v>5.0</v>
      </c>
      <c r="B12" s="41" t="s">
        <v>58</v>
      </c>
      <c r="C12" s="42" t="s">
        <v>53</v>
      </c>
      <c r="D12" s="43"/>
    </row>
    <row r="13" ht="14.25" customHeight="1">
      <c r="A13" s="40">
        <v>6.0</v>
      </c>
      <c r="B13" s="41" t="s">
        <v>59</v>
      </c>
      <c r="C13" s="42" t="s">
        <v>53</v>
      </c>
      <c r="D13" s="43"/>
    </row>
    <row r="14" ht="14.25" customHeight="1">
      <c r="A14" s="40">
        <v>7.0</v>
      </c>
      <c r="B14" s="41" t="s">
        <v>60</v>
      </c>
      <c r="C14" s="42" t="s">
        <v>53</v>
      </c>
      <c r="D14" s="43"/>
    </row>
    <row r="15" ht="14.25" customHeight="1">
      <c r="A15" s="40">
        <v>8.0</v>
      </c>
      <c r="B15" s="41" t="s">
        <v>61</v>
      </c>
      <c r="C15" s="42" t="s">
        <v>53</v>
      </c>
      <c r="D15" s="43"/>
    </row>
    <row r="16" ht="44.25" customHeight="1">
      <c r="A16" s="45">
        <v>9.0</v>
      </c>
      <c r="B16" s="46" t="s">
        <v>62</v>
      </c>
      <c r="C16" s="47"/>
      <c r="D16" s="47" t="s">
        <v>53</v>
      </c>
    </row>
    <row r="17" ht="14.25" customHeight="1">
      <c r="A17" s="48" t="s">
        <v>63</v>
      </c>
      <c r="C17" s="49">
        <f>COUNTA('MODELO LISTA DE COMPROBACION - '!$C$8:$C$16)</f>
        <v>8</v>
      </c>
      <c r="D17" s="49">
        <f>COUNTA('MODELO LISTA DE COMPROBACION - '!$D$8:$D$16)</f>
        <v>1</v>
      </c>
    </row>
    <row r="18" ht="14.25" customHeight="1">
      <c r="A18" s="48" t="s">
        <v>64</v>
      </c>
      <c r="C18" s="50">
        <f t="shared" ref="C18:D18" si="1">C17/9</f>
        <v>0.8888888889</v>
      </c>
      <c r="D18" s="50">
        <f t="shared" si="1"/>
        <v>0.1111111111</v>
      </c>
    </row>
    <row r="19" ht="14.25" customHeight="1">
      <c r="A19" s="48"/>
      <c r="B19" s="48"/>
      <c r="C19" s="50"/>
      <c r="D19" s="49"/>
    </row>
    <row r="20">
      <c r="A20" s="51" t="s">
        <v>65</v>
      </c>
      <c r="B20" s="52"/>
      <c r="C20" s="52"/>
      <c r="D20" s="52"/>
    </row>
    <row r="21">
      <c r="A21" s="53" t="s">
        <v>49</v>
      </c>
      <c r="B21" s="54" t="s">
        <v>50</v>
      </c>
      <c r="C21" s="55" t="s">
        <v>51</v>
      </c>
      <c r="D21" s="56" t="s">
        <v>66</v>
      </c>
    </row>
    <row r="22" ht="14.25" customHeight="1">
      <c r="A22" s="40">
        <v>1.0</v>
      </c>
      <c r="B22" s="41" t="s">
        <v>67</v>
      </c>
      <c r="C22" s="47" t="s">
        <v>53</v>
      </c>
      <c r="D22" s="57"/>
    </row>
    <row r="23" ht="14.25" customHeight="1">
      <c r="A23" s="40">
        <v>2.0</v>
      </c>
      <c r="B23" s="41" t="s">
        <v>68</v>
      </c>
      <c r="C23" s="47" t="s">
        <v>53</v>
      </c>
      <c r="D23" s="57"/>
    </row>
    <row r="24" ht="14.25" customHeight="1">
      <c r="A24" s="40">
        <v>3.0</v>
      </c>
      <c r="B24" s="41" t="s">
        <v>69</v>
      </c>
      <c r="C24" s="47" t="s">
        <v>53</v>
      </c>
      <c r="D24" s="57"/>
    </row>
    <row r="25" ht="14.25" customHeight="1">
      <c r="A25" s="40">
        <v>4.0</v>
      </c>
      <c r="B25" s="41" t="s">
        <v>70</v>
      </c>
      <c r="C25" s="47" t="s">
        <v>53</v>
      </c>
      <c r="D25" s="57"/>
    </row>
    <row r="26" ht="14.25" customHeight="1">
      <c r="A26" s="45">
        <v>5.0</v>
      </c>
      <c r="B26" s="46" t="s">
        <v>71</v>
      </c>
      <c r="C26" s="47" t="s">
        <v>53</v>
      </c>
      <c r="D26" s="58"/>
    </row>
    <row r="27" ht="14.25" customHeight="1">
      <c r="A27" s="48" t="s">
        <v>63</v>
      </c>
      <c r="C27" s="49">
        <f>COUNTA('MODELO LISTA DE COMPROBACION - '!$C$22:$C$26)</f>
        <v>5</v>
      </c>
      <c r="D27" s="49">
        <f>COUNTA('MODELO LISTA DE COMPROBACION - '!$D$22:$D$26)</f>
        <v>0</v>
      </c>
    </row>
    <row r="28" ht="14.25" customHeight="1">
      <c r="A28" s="48" t="s">
        <v>64</v>
      </c>
      <c r="C28" s="50">
        <f t="shared" ref="C28:D28" si="2">C27/5</f>
        <v>1</v>
      </c>
      <c r="D28" s="50">
        <f t="shared" si="2"/>
        <v>0</v>
      </c>
    </row>
    <row r="29" ht="14.25" customHeight="1">
      <c r="A29" s="48"/>
      <c r="B29" s="48"/>
      <c r="C29" s="50"/>
      <c r="D29" s="49"/>
    </row>
    <row r="30">
      <c r="A30" s="59" t="s">
        <v>72</v>
      </c>
    </row>
    <row r="31">
      <c r="A31" s="53" t="s">
        <v>49</v>
      </c>
      <c r="B31" s="54" t="s">
        <v>50</v>
      </c>
      <c r="C31" s="55" t="s">
        <v>51</v>
      </c>
      <c r="D31" s="56" t="s">
        <v>66</v>
      </c>
    </row>
    <row r="32" ht="14.25" customHeight="1">
      <c r="A32" s="40">
        <v>1.0</v>
      </c>
      <c r="B32" s="41" t="s">
        <v>73</v>
      </c>
      <c r="C32" s="47" t="s">
        <v>53</v>
      </c>
      <c r="D32" s="47"/>
    </row>
    <row r="33" ht="30.75" customHeight="1">
      <c r="A33" s="40">
        <v>2.0</v>
      </c>
      <c r="B33" s="41" t="s">
        <v>74</v>
      </c>
      <c r="C33" s="47" t="s">
        <v>53</v>
      </c>
      <c r="D33" s="47"/>
    </row>
    <row r="34" ht="14.25" customHeight="1">
      <c r="A34" s="45">
        <v>3.0</v>
      </c>
      <c r="B34" s="46" t="s">
        <v>75</v>
      </c>
      <c r="C34" s="47" t="s">
        <v>53</v>
      </c>
      <c r="D34" s="47"/>
    </row>
    <row r="35" ht="14.25" customHeight="1">
      <c r="A35" s="48" t="s">
        <v>63</v>
      </c>
      <c r="C35" s="21">
        <f>COUNTA('MODELO LISTA DE COMPROBACION - '!$C$32:$C$34)</f>
        <v>3</v>
      </c>
      <c r="D35" s="21">
        <f>COUNTA('MODELO LISTA DE COMPROBACION - '!$D$32:$D$34)</f>
        <v>0</v>
      </c>
    </row>
    <row r="36" ht="14.25" customHeight="1">
      <c r="A36" s="48" t="s">
        <v>64</v>
      </c>
      <c r="C36" s="50">
        <f t="shared" ref="C36:D36" si="3">C35/3</f>
        <v>1</v>
      </c>
      <c r="D36" s="50">
        <f t="shared" si="3"/>
        <v>0</v>
      </c>
    </row>
    <row r="37" ht="14.25" customHeight="1"/>
    <row r="38" ht="14.25" customHeight="1"/>
    <row r="39" ht="14.25" customHeight="1"/>
    <row r="40">
      <c r="A40" s="60" t="s">
        <v>76</v>
      </c>
    </row>
    <row r="41" ht="30.0" customHeight="1">
      <c r="B41" s="30" t="s">
        <v>77</v>
      </c>
      <c r="C41" s="50">
        <f>C18</f>
        <v>0.8888888889</v>
      </c>
    </row>
    <row r="42" ht="30.0" customHeight="1">
      <c r="B42" s="30" t="s">
        <v>65</v>
      </c>
      <c r="C42" s="50">
        <f>C28</f>
        <v>1</v>
      </c>
    </row>
    <row r="43" ht="30.0" customHeight="1">
      <c r="B43" s="30" t="s">
        <v>72</v>
      </c>
      <c r="C43" s="50">
        <f>C36</f>
        <v>1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4" width="12.43"/>
    <col customWidth="1" min="5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4.25" customHeight="1">
      <c r="B3" s="33" t="s">
        <v>44</v>
      </c>
      <c r="C3" s="35" t="s">
        <v>45</v>
      </c>
    </row>
    <row r="4">
      <c r="B4" s="33" t="s">
        <v>46</v>
      </c>
      <c r="C4" s="35" t="s">
        <v>8</v>
      </c>
    </row>
    <row r="5" ht="14.25" customHeight="1"/>
    <row r="6">
      <c r="A6" s="59" t="s">
        <v>78</v>
      </c>
    </row>
    <row r="7">
      <c r="A7" s="37" t="s">
        <v>49</v>
      </c>
      <c r="B7" s="38" t="s">
        <v>50</v>
      </c>
      <c r="C7" s="38" t="s">
        <v>51</v>
      </c>
      <c r="D7" s="39"/>
    </row>
    <row r="8" ht="14.25" customHeight="1">
      <c r="A8" s="40">
        <v>1.0</v>
      </c>
      <c r="B8" s="41" t="s">
        <v>52</v>
      </c>
      <c r="C8" s="42" t="s">
        <v>53</v>
      </c>
      <c r="D8" s="43"/>
    </row>
    <row r="9" ht="14.25" customHeight="1">
      <c r="A9" s="40">
        <v>2.0</v>
      </c>
      <c r="B9" s="41" t="s">
        <v>54</v>
      </c>
      <c r="C9" s="42"/>
      <c r="D9" s="43" t="s">
        <v>53</v>
      </c>
    </row>
    <row r="10" ht="29.25" customHeight="1">
      <c r="A10" s="40">
        <v>3.0</v>
      </c>
      <c r="B10" s="41" t="s">
        <v>56</v>
      </c>
      <c r="C10" s="42" t="s">
        <v>53</v>
      </c>
      <c r="D10" s="43"/>
    </row>
    <row r="11" ht="14.25" customHeight="1">
      <c r="A11" s="40">
        <v>4.0</v>
      </c>
      <c r="B11" s="41" t="s">
        <v>57</v>
      </c>
      <c r="C11" s="42" t="s">
        <v>53</v>
      </c>
      <c r="D11" s="43"/>
    </row>
    <row r="12" ht="14.25" customHeight="1">
      <c r="A12" s="40">
        <v>5.0</v>
      </c>
      <c r="B12" s="41" t="s">
        <v>58</v>
      </c>
      <c r="C12" s="42" t="s">
        <v>53</v>
      </c>
      <c r="D12" s="43"/>
    </row>
    <row r="13" ht="14.25" customHeight="1">
      <c r="A13" s="40">
        <v>6.0</v>
      </c>
      <c r="B13" s="41" t="s">
        <v>59</v>
      </c>
      <c r="C13" s="42" t="s">
        <v>53</v>
      </c>
      <c r="D13" s="43"/>
    </row>
    <row r="14" ht="14.25" customHeight="1">
      <c r="A14" s="40">
        <v>7.0</v>
      </c>
      <c r="B14" s="41" t="s">
        <v>60</v>
      </c>
      <c r="C14" s="42" t="s">
        <v>53</v>
      </c>
      <c r="D14" s="43"/>
    </row>
    <row r="15" ht="14.25" customHeight="1">
      <c r="A15" s="40">
        <v>8.0</v>
      </c>
      <c r="B15" s="41" t="s">
        <v>61</v>
      </c>
      <c r="C15" s="42" t="s">
        <v>53</v>
      </c>
      <c r="D15" s="43"/>
    </row>
    <row r="16" ht="44.25" customHeight="1">
      <c r="A16" s="45">
        <v>9.0</v>
      </c>
      <c r="B16" s="46" t="s">
        <v>62</v>
      </c>
      <c r="C16" s="61" t="s">
        <v>53</v>
      </c>
      <c r="D16" s="47"/>
    </row>
    <row r="17" ht="14.25" customHeight="1">
      <c r="A17" s="48" t="s">
        <v>63</v>
      </c>
      <c r="C17" s="49">
        <f>COUNTA('Hoja 1'!$C$8:$C$16)</f>
        <v>8</v>
      </c>
      <c r="D17" s="49">
        <f>COUNTA('Hoja 1'!$D$8:$D$16)</f>
        <v>1</v>
      </c>
    </row>
    <row r="18" ht="14.25" customHeight="1">
      <c r="A18" s="48" t="s">
        <v>64</v>
      </c>
      <c r="C18" s="50">
        <f t="shared" ref="C18:D18" si="1">C17/9</f>
        <v>0.8888888889</v>
      </c>
      <c r="D18" s="50">
        <f t="shared" si="1"/>
        <v>0.1111111111</v>
      </c>
    </row>
    <row r="19" ht="14.25" customHeight="1">
      <c r="A19" s="48"/>
      <c r="B19" s="48"/>
      <c r="C19" s="50"/>
      <c r="D19" s="49"/>
    </row>
    <row r="20">
      <c r="A20" s="51" t="s">
        <v>65</v>
      </c>
      <c r="B20" s="52"/>
      <c r="C20" s="52"/>
      <c r="D20" s="52"/>
    </row>
    <row r="21">
      <c r="A21" s="53" t="s">
        <v>49</v>
      </c>
      <c r="B21" s="54" t="s">
        <v>50</v>
      </c>
      <c r="C21" s="55" t="s">
        <v>51</v>
      </c>
      <c r="D21" s="56" t="s">
        <v>66</v>
      </c>
    </row>
    <row r="22" ht="14.25" customHeight="1">
      <c r="A22" s="40">
        <v>1.0</v>
      </c>
      <c r="B22" s="41" t="s">
        <v>67</v>
      </c>
      <c r="C22" s="47" t="s">
        <v>53</v>
      </c>
      <c r="D22" s="57"/>
    </row>
    <row r="23" ht="14.25" customHeight="1">
      <c r="A23" s="40">
        <v>2.0</v>
      </c>
      <c r="B23" s="41" t="s">
        <v>68</v>
      </c>
      <c r="C23" s="47" t="s">
        <v>53</v>
      </c>
      <c r="D23" s="57"/>
    </row>
    <row r="24" ht="14.25" customHeight="1">
      <c r="A24" s="40">
        <v>3.0</v>
      </c>
      <c r="B24" s="41" t="s">
        <v>69</v>
      </c>
      <c r="C24" s="47" t="s">
        <v>53</v>
      </c>
      <c r="D24" s="57"/>
    </row>
    <row r="25" ht="14.25" customHeight="1">
      <c r="A25" s="40">
        <v>4.0</v>
      </c>
      <c r="B25" s="41" t="s">
        <v>70</v>
      </c>
      <c r="C25" s="47" t="s">
        <v>53</v>
      </c>
      <c r="D25" s="57"/>
    </row>
    <row r="26" ht="14.25" customHeight="1">
      <c r="A26" s="45">
        <v>5.0</v>
      </c>
      <c r="B26" s="46" t="s">
        <v>71</v>
      </c>
      <c r="C26" s="47" t="s">
        <v>53</v>
      </c>
      <c r="D26" s="58"/>
    </row>
    <row r="27" ht="14.25" customHeight="1">
      <c r="A27" s="48" t="s">
        <v>63</v>
      </c>
      <c r="C27" s="49">
        <f>COUNTA('Hoja 1'!$C$22:$C$26)</f>
        <v>5</v>
      </c>
      <c r="D27" s="49">
        <f>COUNTA('Hoja 1'!$D$22:$D$26)</f>
        <v>0</v>
      </c>
    </row>
    <row r="28" ht="14.25" customHeight="1">
      <c r="A28" s="48" t="s">
        <v>64</v>
      </c>
      <c r="C28" s="50">
        <f t="shared" ref="C28:D28" si="2">C27/5</f>
        <v>1</v>
      </c>
      <c r="D28" s="50">
        <f t="shared" si="2"/>
        <v>0</v>
      </c>
    </row>
    <row r="29" ht="14.25" customHeight="1">
      <c r="A29" s="48"/>
      <c r="B29" s="48"/>
      <c r="C29" s="50"/>
      <c r="D29" s="49"/>
    </row>
    <row r="30">
      <c r="A30" s="59" t="s">
        <v>72</v>
      </c>
    </row>
    <row r="31">
      <c r="A31" s="53" t="s">
        <v>49</v>
      </c>
      <c r="B31" s="54" t="s">
        <v>50</v>
      </c>
      <c r="C31" s="55" t="s">
        <v>51</v>
      </c>
      <c r="D31" s="56" t="s">
        <v>66</v>
      </c>
    </row>
    <row r="32" ht="14.25" customHeight="1">
      <c r="A32" s="40">
        <v>1.0</v>
      </c>
      <c r="B32" s="41" t="s">
        <v>73</v>
      </c>
      <c r="C32" s="47" t="s">
        <v>53</v>
      </c>
      <c r="D32" s="47"/>
    </row>
    <row r="33" ht="14.25" customHeight="1">
      <c r="A33" s="40">
        <v>2.0</v>
      </c>
      <c r="B33" s="41" t="s">
        <v>74</v>
      </c>
      <c r="C33" s="47"/>
      <c r="D33" s="61" t="s">
        <v>53</v>
      </c>
    </row>
    <row r="34" ht="14.25" customHeight="1">
      <c r="A34" s="45">
        <v>3.0</v>
      </c>
      <c r="B34" s="46" t="s">
        <v>75</v>
      </c>
      <c r="C34" s="47" t="s">
        <v>53</v>
      </c>
      <c r="D34" s="47"/>
    </row>
    <row r="35" ht="14.25" customHeight="1">
      <c r="A35" s="48" t="s">
        <v>63</v>
      </c>
      <c r="C35" s="21">
        <f>COUNTA('Hoja 1'!$C$32:$C$34)</f>
        <v>2</v>
      </c>
      <c r="D35" s="21">
        <f>COUNTA('Hoja 1'!$D$32:$D$34)</f>
        <v>1</v>
      </c>
    </row>
    <row r="36" ht="14.25" customHeight="1">
      <c r="A36" s="48" t="s">
        <v>64</v>
      </c>
      <c r="C36" s="50">
        <f t="shared" ref="C36:D36" si="3">C35/3</f>
        <v>0.6666666667</v>
      </c>
      <c r="D36" s="50">
        <f t="shared" si="3"/>
        <v>0.3333333333</v>
      </c>
    </row>
    <row r="37" ht="14.25" customHeight="1"/>
    <row r="38" ht="14.25" customHeight="1"/>
    <row r="39" ht="14.25" customHeight="1"/>
    <row r="40">
      <c r="A40" s="60" t="s">
        <v>76</v>
      </c>
    </row>
    <row r="41" ht="30.0" customHeight="1">
      <c r="B41" s="30" t="s">
        <v>77</v>
      </c>
      <c r="C41" s="50">
        <f>C18</f>
        <v>0.8888888889</v>
      </c>
    </row>
    <row r="42" ht="30.0" customHeight="1">
      <c r="B42" s="30" t="s">
        <v>65</v>
      </c>
      <c r="C42" s="50">
        <f>C28</f>
        <v>1</v>
      </c>
    </row>
    <row r="43" ht="30.0" customHeight="1">
      <c r="B43" s="30" t="s">
        <v>72</v>
      </c>
      <c r="C43" s="62">
        <f>C36</f>
        <v>0.6666666667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1:D1"/>
    <mergeCell ref="C2:D2"/>
    <mergeCell ref="C3:D3"/>
    <mergeCell ref="C4:D4"/>
    <mergeCell ref="A6:D6"/>
    <mergeCell ref="A18:B18"/>
    <mergeCell ref="A20:D20"/>
    <mergeCell ref="A27:B27"/>
    <mergeCell ref="A28:B28"/>
    <mergeCell ref="A30:D30"/>
    <mergeCell ref="A35:B35"/>
    <mergeCell ref="A36:B36"/>
    <mergeCell ref="A40:C40"/>
    <mergeCell ref="A17:B17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4.25" customHeight="1">
      <c r="B3" s="33" t="s">
        <v>44</v>
      </c>
      <c r="C3" s="35" t="s">
        <v>45</v>
      </c>
    </row>
    <row r="4">
      <c r="B4" s="33" t="s">
        <v>46</v>
      </c>
      <c r="C4" s="35" t="s">
        <v>9</v>
      </c>
    </row>
    <row r="5" ht="14.25" customHeight="1"/>
    <row r="6">
      <c r="A6" s="59" t="s">
        <v>78</v>
      </c>
    </row>
    <row r="7">
      <c r="A7" s="37" t="s">
        <v>49</v>
      </c>
      <c r="B7" s="38" t="s">
        <v>50</v>
      </c>
      <c r="C7" s="38" t="s">
        <v>51</v>
      </c>
      <c r="D7" s="39"/>
    </row>
    <row r="8" ht="14.25" customHeight="1">
      <c r="A8" s="40">
        <v>1.0</v>
      </c>
      <c r="B8" s="41" t="s">
        <v>52</v>
      </c>
      <c r="C8" s="42" t="s">
        <v>53</v>
      </c>
      <c r="D8" s="43"/>
    </row>
    <row r="9" ht="14.25" customHeight="1">
      <c r="A9" s="40">
        <v>2.0</v>
      </c>
      <c r="B9" s="41" t="s">
        <v>54</v>
      </c>
      <c r="C9" s="42" t="s">
        <v>53</v>
      </c>
      <c r="D9" s="43"/>
    </row>
    <row r="10" ht="29.25" customHeight="1">
      <c r="A10" s="40">
        <v>3.0</v>
      </c>
      <c r="B10" s="41" t="s">
        <v>56</v>
      </c>
      <c r="C10" s="42" t="s">
        <v>53</v>
      </c>
      <c r="D10" s="43"/>
    </row>
    <row r="11" ht="14.25" customHeight="1">
      <c r="A11" s="40">
        <v>4.0</v>
      </c>
      <c r="B11" s="41" t="s">
        <v>57</v>
      </c>
      <c r="C11" s="42" t="s">
        <v>53</v>
      </c>
      <c r="D11" s="43"/>
    </row>
    <row r="12" ht="14.25" customHeight="1">
      <c r="A12" s="40">
        <v>5.0</v>
      </c>
      <c r="B12" s="41" t="s">
        <v>58</v>
      </c>
      <c r="C12" s="42" t="s">
        <v>53</v>
      </c>
      <c r="D12" s="43"/>
    </row>
    <row r="13" ht="14.25" customHeight="1">
      <c r="A13" s="40">
        <v>6.0</v>
      </c>
      <c r="B13" s="41" t="s">
        <v>59</v>
      </c>
      <c r="C13" s="42" t="s">
        <v>53</v>
      </c>
      <c r="D13" s="43"/>
    </row>
    <row r="14" ht="14.25" customHeight="1">
      <c r="A14" s="40">
        <v>7.0</v>
      </c>
      <c r="B14" s="41" t="s">
        <v>60</v>
      </c>
      <c r="C14" s="42" t="s">
        <v>53</v>
      </c>
      <c r="D14" s="43"/>
    </row>
    <row r="15">
      <c r="A15" s="40">
        <v>8.0</v>
      </c>
      <c r="B15" s="41" t="s">
        <v>61</v>
      </c>
      <c r="C15" s="42" t="s">
        <v>53</v>
      </c>
      <c r="D15" s="43"/>
    </row>
    <row r="16" ht="44.25" customHeight="1">
      <c r="A16" s="45">
        <v>9.0</v>
      </c>
      <c r="B16" s="46" t="s">
        <v>62</v>
      </c>
      <c r="C16" s="61" t="s">
        <v>55</v>
      </c>
      <c r="D16" s="47"/>
    </row>
    <row r="17" ht="14.25" customHeight="1">
      <c r="A17" s="48" t="s">
        <v>63</v>
      </c>
      <c r="C17" s="49">
        <f>COUNTA('Hoja 2'!$C$8:$C$16)</f>
        <v>9</v>
      </c>
      <c r="D17" s="49">
        <f>COUNTA('Hoja 2'!$D$8:$D$16)</f>
        <v>0</v>
      </c>
    </row>
    <row r="18" ht="14.25" customHeight="1">
      <c r="A18" s="48" t="s">
        <v>64</v>
      </c>
      <c r="C18" s="50">
        <f t="shared" ref="C18:D18" si="1">C17/9</f>
        <v>1</v>
      </c>
      <c r="D18" s="50">
        <f t="shared" si="1"/>
        <v>0</v>
      </c>
    </row>
    <row r="19" ht="14.25" customHeight="1">
      <c r="A19" s="48"/>
      <c r="B19" s="48"/>
      <c r="C19" s="50"/>
      <c r="D19" s="49"/>
    </row>
    <row r="20">
      <c r="A20" s="51" t="s">
        <v>65</v>
      </c>
      <c r="B20" s="52"/>
      <c r="C20" s="52"/>
      <c r="D20" s="52"/>
    </row>
    <row r="21">
      <c r="A21" s="53" t="s">
        <v>49</v>
      </c>
      <c r="B21" s="54" t="s">
        <v>50</v>
      </c>
      <c r="C21" s="55" t="s">
        <v>51</v>
      </c>
      <c r="D21" s="56" t="s">
        <v>66</v>
      </c>
    </row>
    <row r="22" ht="14.25" customHeight="1">
      <c r="A22" s="40">
        <v>1.0</v>
      </c>
      <c r="B22" s="41" t="s">
        <v>67</v>
      </c>
      <c r="C22" s="47" t="s">
        <v>53</v>
      </c>
      <c r="D22" s="57"/>
    </row>
    <row r="23" ht="14.25" customHeight="1">
      <c r="A23" s="40">
        <v>2.0</v>
      </c>
      <c r="B23" s="41" t="s">
        <v>68</v>
      </c>
      <c r="C23" s="47" t="s">
        <v>53</v>
      </c>
      <c r="D23" s="57"/>
    </row>
    <row r="24" ht="14.25" customHeight="1">
      <c r="A24" s="40">
        <v>3.0</v>
      </c>
      <c r="B24" s="41" t="s">
        <v>69</v>
      </c>
      <c r="C24" s="47"/>
      <c r="D24" s="43" t="s">
        <v>53</v>
      </c>
    </row>
    <row r="25" ht="14.25" customHeight="1">
      <c r="A25" s="40">
        <v>4.0</v>
      </c>
      <c r="B25" s="41" t="s">
        <v>70</v>
      </c>
      <c r="C25" s="47" t="s">
        <v>53</v>
      </c>
      <c r="D25" s="57"/>
    </row>
    <row r="26" ht="14.25" customHeight="1">
      <c r="A26" s="45">
        <v>5.0</v>
      </c>
      <c r="B26" s="46" t="s">
        <v>71</v>
      </c>
      <c r="C26" s="47" t="s">
        <v>53</v>
      </c>
      <c r="D26" s="58"/>
    </row>
    <row r="27" ht="14.25" customHeight="1">
      <c r="A27" s="48" t="s">
        <v>63</v>
      </c>
      <c r="C27" s="49">
        <f>COUNTA('Hoja 2'!$C$22:$C$26)</f>
        <v>4</v>
      </c>
      <c r="D27" s="49">
        <f>COUNTA('Hoja 2'!$D$22:$D$26)</f>
        <v>1</v>
      </c>
    </row>
    <row r="28" ht="14.25" customHeight="1">
      <c r="A28" s="48" t="s">
        <v>64</v>
      </c>
      <c r="C28" s="50">
        <f t="shared" ref="C28:D28" si="2">C27/5</f>
        <v>0.8</v>
      </c>
      <c r="D28" s="50">
        <f t="shared" si="2"/>
        <v>0.2</v>
      </c>
    </row>
    <row r="29" ht="14.25" customHeight="1">
      <c r="A29" s="48"/>
      <c r="B29" s="48"/>
      <c r="C29" s="50"/>
      <c r="D29" s="49"/>
    </row>
    <row r="30">
      <c r="A30" s="59" t="s">
        <v>72</v>
      </c>
    </row>
    <row r="31">
      <c r="A31" s="53" t="s">
        <v>49</v>
      </c>
      <c r="B31" s="54" t="s">
        <v>50</v>
      </c>
      <c r="C31" s="55" t="s">
        <v>51</v>
      </c>
      <c r="D31" s="56" t="s">
        <v>66</v>
      </c>
    </row>
    <row r="32" ht="14.25" customHeight="1">
      <c r="A32" s="40">
        <v>1.0</v>
      </c>
      <c r="B32" s="41" t="s">
        <v>73</v>
      </c>
      <c r="C32" s="47" t="s">
        <v>53</v>
      </c>
      <c r="D32" s="47"/>
    </row>
    <row r="33" ht="14.25" customHeight="1">
      <c r="A33" s="40">
        <v>2.0</v>
      </c>
      <c r="B33" s="41" t="s">
        <v>74</v>
      </c>
      <c r="C33" s="47" t="s">
        <v>53</v>
      </c>
      <c r="D33" s="47"/>
    </row>
    <row r="34" ht="14.25" customHeight="1">
      <c r="A34" s="45">
        <v>3.0</v>
      </c>
      <c r="B34" s="46" t="s">
        <v>75</v>
      </c>
      <c r="C34" s="47" t="s">
        <v>53</v>
      </c>
      <c r="D34" s="47"/>
    </row>
    <row r="35" ht="14.25" customHeight="1">
      <c r="A35" s="48" t="s">
        <v>63</v>
      </c>
      <c r="C35" s="21">
        <f>COUNTA('Hoja 2'!$C$32:$C$34)</f>
        <v>3</v>
      </c>
      <c r="D35" s="21">
        <f>COUNTA('Hoja 2'!$D$32:$D$34)</f>
        <v>0</v>
      </c>
    </row>
    <row r="36" ht="14.25" customHeight="1">
      <c r="A36" s="48" t="s">
        <v>64</v>
      </c>
      <c r="C36" s="50">
        <f t="shared" ref="C36:D36" si="3">C35/3</f>
        <v>1</v>
      </c>
      <c r="D36" s="50">
        <f t="shared" si="3"/>
        <v>0</v>
      </c>
    </row>
    <row r="37" ht="14.25" customHeight="1"/>
    <row r="38" ht="14.25" customHeight="1"/>
    <row r="39" ht="14.25" customHeight="1"/>
    <row r="40">
      <c r="A40" s="60" t="s">
        <v>76</v>
      </c>
    </row>
    <row r="41" ht="30.0" customHeight="1">
      <c r="B41" s="30" t="s">
        <v>77</v>
      </c>
      <c r="C41" s="49">
        <v>89.0</v>
      </c>
    </row>
    <row r="42" ht="30.0" customHeight="1">
      <c r="B42" s="30" t="s">
        <v>65</v>
      </c>
      <c r="C42" s="49">
        <v>100.0</v>
      </c>
    </row>
    <row r="43" ht="30.0" customHeight="1">
      <c r="B43" s="30" t="s">
        <v>72</v>
      </c>
      <c r="C43" s="49">
        <v>100.0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8:B18"/>
    <mergeCell ref="A20:D20"/>
    <mergeCell ref="A17:B17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4.25" customHeight="1">
      <c r="B3" s="33" t="s">
        <v>44</v>
      </c>
      <c r="C3" s="35" t="s">
        <v>45</v>
      </c>
    </row>
    <row r="4">
      <c r="B4" s="33" t="s">
        <v>46</v>
      </c>
      <c r="C4" s="35" t="s">
        <v>10</v>
      </c>
    </row>
    <row r="5" ht="14.25" customHeight="1"/>
    <row r="6">
      <c r="A6" s="59" t="s">
        <v>78</v>
      </c>
    </row>
    <row r="7">
      <c r="A7" s="37" t="s">
        <v>49</v>
      </c>
      <c r="B7" s="38" t="s">
        <v>50</v>
      </c>
      <c r="C7" s="38" t="s">
        <v>51</v>
      </c>
      <c r="D7" s="39"/>
    </row>
    <row r="8" ht="14.25" customHeight="1">
      <c r="A8" s="40">
        <v>1.0</v>
      </c>
      <c r="B8" s="41" t="s">
        <v>52</v>
      </c>
      <c r="C8" s="42" t="s">
        <v>53</v>
      </c>
      <c r="D8" s="43"/>
    </row>
    <row r="9" ht="14.25" customHeight="1">
      <c r="A9" s="40">
        <v>2.0</v>
      </c>
      <c r="B9" s="41" t="s">
        <v>54</v>
      </c>
      <c r="C9" s="42" t="s">
        <v>53</v>
      </c>
      <c r="D9" s="43"/>
    </row>
    <row r="10" ht="29.25" customHeight="1">
      <c r="A10" s="40">
        <v>3.0</v>
      </c>
      <c r="B10" s="41" t="s">
        <v>56</v>
      </c>
      <c r="C10" s="42" t="s">
        <v>53</v>
      </c>
      <c r="D10" s="43"/>
    </row>
    <row r="11" ht="14.25" customHeight="1">
      <c r="A11" s="40">
        <v>4.0</v>
      </c>
      <c r="B11" s="41" t="s">
        <v>57</v>
      </c>
      <c r="C11" s="42" t="s">
        <v>53</v>
      </c>
      <c r="D11" s="43"/>
    </row>
    <row r="12" ht="14.25" customHeight="1">
      <c r="A12" s="40">
        <v>5.0</v>
      </c>
      <c r="B12" s="41" t="s">
        <v>58</v>
      </c>
      <c r="C12" s="42" t="s">
        <v>53</v>
      </c>
      <c r="D12" s="43"/>
    </row>
    <row r="13" ht="14.25" customHeight="1">
      <c r="A13" s="40">
        <v>6.0</v>
      </c>
      <c r="B13" s="41" t="s">
        <v>59</v>
      </c>
      <c r="C13" s="42" t="s">
        <v>53</v>
      </c>
      <c r="D13" s="43"/>
    </row>
    <row r="14" ht="14.25" customHeight="1">
      <c r="A14" s="40">
        <v>7.0</v>
      </c>
      <c r="B14" s="41" t="s">
        <v>60</v>
      </c>
      <c r="C14" s="42" t="s">
        <v>53</v>
      </c>
      <c r="D14" s="43"/>
    </row>
    <row r="15" ht="14.25" customHeight="1">
      <c r="A15" s="40">
        <v>8.0</v>
      </c>
      <c r="B15" s="41" t="s">
        <v>61</v>
      </c>
      <c r="C15" s="42" t="s">
        <v>53</v>
      </c>
      <c r="D15" s="43"/>
    </row>
    <row r="16" ht="44.25" customHeight="1">
      <c r="A16" s="45">
        <v>9.0</v>
      </c>
      <c r="B16" s="46" t="s">
        <v>62</v>
      </c>
      <c r="C16" s="61" t="s">
        <v>53</v>
      </c>
      <c r="D16" s="47"/>
    </row>
    <row r="17" ht="14.25" customHeight="1">
      <c r="A17" s="48" t="s">
        <v>63</v>
      </c>
      <c r="C17" s="49">
        <f>COUNTA('Hoja 3'!$C$8:$C$16)</f>
        <v>9</v>
      </c>
      <c r="D17" s="49">
        <f>COUNTA('Hoja 3'!$D$8:$D$16)</f>
        <v>0</v>
      </c>
    </row>
    <row r="18" ht="14.25" customHeight="1">
      <c r="A18" s="48" t="s">
        <v>64</v>
      </c>
      <c r="C18" s="50">
        <f t="shared" ref="C18:D18" si="1">C17/9</f>
        <v>1</v>
      </c>
      <c r="D18" s="50">
        <f t="shared" si="1"/>
        <v>0</v>
      </c>
    </row>
    <row r="19" ht="14.25" customHeight="1">
      <c r="A19" s="48"/>
      <c r="B19" s="48"/>
      <c r="C19" s="50"/>
      <c r="D19" s="49"/>
    </row>
    <row r="20">
      <c r="A20" s="51" t="s">
        <v>65</v>
      </c>
      <c r="B20" s="52"/>
      <c r="C20" s="52"/>
      <c r="D20" s="52"/>
    </row>
    <row r="21">
      <c r="A21" s="53" t="s">
        <v>49</v>
      </c>
      <c r="B21" s="54" t="s">
        <v>50</v>
      </c>
      <c r="C21" s="55" t="s">
        <v>51</v>
      </c>
      <c r="D21" s="56" t="s">
        <v>66</v>
      </c>
    </row>
    <row r="22" ht="14.25" customHeight="1">
      <c r="A22" s="40">
        <v>1.0</v>
      </c>
      <c r="B22" s="41" t="s">
        <v>67</v>
      </c>
      <c r="C22" s="47" t="s">
        <v>53</v>
      </c>
      <c r="D22" s="57"/>
    </row>
    <row r="23" ht="14.25" customHeight="1">
      <c r="A23" s="40">
        <v>2.0</v>
      </c>
      <c r="B23" s="41" t="s">
        <v>68</v>
      </c>
      <c r="C23" s="47" t="s">
        <v>53</v>
      </c>
      <c r="D23" s="57"/>
    </row>
    <row r="24" ht="14.25" customHeight="1">
      <c r="A24" s="40">
        <v>3.0</v>
      </c>
      <c r="B24" s="41" t="s">
        <v>69</v>
      </c>
      <c r="C24" s="47" t="s">
        <v>53</v>
      </c>
      <c r="D24" s="57"/>
    </row>
    <row r="25" ht="14.25" customHeight="1">
      <c r="A25" s="40">
        <v>4.0</v>
      </c>
      <c r="B25" s="41" t="s">
        <v>70</v>
      </c>
      <c r="C25" s="47" t="s">
        <v>53</v>
      </c>
      <c r="D25" s="57"/>
    </row>
    <row r="26" ht="14.25" customHeight="1">
      <c r="A26" s="45">
        <v>5.0</v>
      </c>
      <c r="B26" s="46" t="s">
        <v>71</v>
      </c>
      <c r="C26" s="47" t="s">
        <v>53</v>
      </c>
      <c r="D26" s="58"/>
    </row>
    <row r="27" ht="14.25" customHeight="1">
      <c r="A27" s="48" t="s">
        <v>63</v>
      </c>
      <c r="C27" s="49">
        <f>COUNTA('Hoja 3'!$C$22:$C$26)</f>
        <v>5</v>
      </c>
      <c r="D27" s="49">
        <f>COUNTA('Hoja 3'!$D$22:$D$26)</f>
        <v>0</v>
      </c>
    </row>
    <row r="28" ht="14.25" customHeight="1">
      <c r="A28" s="48" t="s">
        <v>64</v>
      </c>
      <c r="C28" s="50">
        <f t="shared" ref="C28:D28" si="2">C27/5</f>
        <v>1</v>
      </c>
      <c r="D28" s="50">
        <f t="shared" si="2"/>
        <v>0</v>
      </c>
    </row>
    <row r="29" ht="14.25" customHeight="1">
      <c r="A29" s="48"/>
      <c r="B29" s="48"/>
      <c r="C29" s="50"/>
      <c r="D29" s="49"/>
    </row>
    <row r="30">
      <c r="A30" s="59" t="s">
        <v>72</v>
      </c>
    </row>
    <row r="31">
      <c r="A31" s="53" t="s">
        <v>49</v>
      </c>
      <c r="B31" s="54" t="s">
        <v>50</v>
      </c>
      <c r="C31" s="55" t="s">
        <v>51</v>
      </c>
      <c r="D31" s="56" t="s">
        <v>66</v>
      </c>
    </row>
    <row r="32" ht="14.25" customHeight="1">
      <c r="A32" s="40">
        <v>1.0</v>
      </c>
      <c r="B32" s="41" t="s">
        <v>73</v>
      </c>
      <c r="C32" s="47" t="s">
        <v>53</v>
      </c>
      <c r="D32" s="47"/>
    </row>
    <row r="33" ht="14.25" customHeight="1">
      <c r="A33" s="40">
        <v>2.0</v>
      </c>
      <c r="B33" s="41" t="s">
        <v>74</v>
      </c>
      <c r="C33" s="47" t="s">
        <v>53</v>
      </c>
      <c r="D33" s="47"/>
    </row>
    <row r="34" ht="14.25" customHeight="1">
      <c r="A34" s="45">
        <v>3.0</v>
      </c>
      <c r="B34" s="46" t="s">
        <v>75</v>
      </c>
      <c r="C34" s="61" t="s">
        <v>53</v>
      </c>
      <c r="D34" s="61"/>
    </row>
    <row r="35" ht="14.25" customHeight="1">
      <c r="A35" s="48" t="s">
        <v>63</v>
      </c>
      <c r="C35" s="21">
        <f>COUNTA('Hoja 3'!$C$32:$C$34)</f>
        <v>3</v>
      </c>
      <c r="D35" s="21">
        <f>COUNTA('Hoja 3'!$D$32:$D$34)</f>
        <v>0</v>
      </c>
    </row>
    <row r="36" ht="14.25" customHeight="1">
      <c r="A36" s="48" t="s">
        <v>64</v>
      </c>
      <c r="C36" s="50">
        <f t="shared" ref="C36:D36" si="3">C35/3</f>
        <v>1</v>
      </c>
      <c r="D36" s="50">
        <f t="shared" si="3"/>
        <v>0</v>
      </c>
    </row>
    <row r="37" ht="14.25" customHeight="1"/>
    <row r="38" ht="14.25" customHeight="1"/>
    <row r="39" ht="14.25" customHeight="1"/>
    <row r="40">
      <c r="A40" s="60" t="s">
        <v>76</v>
      </c>
    </row>
    <row r="41" ht="30.0" customHeight="1">
      <c r="B41" s="30" t="s">
        <v>77</v>
      </c>
      <c r="C41" s="50">
        <f>C18</f>
        <v>1</v>
      </c>
    </row>
    <row r="42" ht="30.0" customHeight="1">
      <c r="B42" s="30" t="s">
        <v>65</v>
      </c>
      <c r="C42" s="50">
        <f>C28</f>
        <v>1</v>
      </c>
    </row>
    <row r="43" ht="30.0" customHeight="1">
      <c r="B43" s="30" t="s">
        <v>72</v>
      </c>
      <c r="C43" s="50">
        <f>C36</f>
        <v>1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8:B18"/>
    <mergeCell ref="A20:D20"/>
    <mergeCell ref="A17:B17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14"/>
    <col customWidth="1" min="2" max="2" width="57.29"/>
    <col customWidth="1" min="3" max="6" width="10.71"/>
  </cols>
  <sheetData>
    <row r="1" ht="14.25" customHeight="1">
      <c r="A1" s="63" t="s">
        <v>79</v>
      </c>
      <c r="B1" s="63" t="s">
        <v>80</v>
      </c>
    </row>
    <row r="2">
      <c r="A2" s="64" t="s">
        <v>81</v>
      </c>
      <c r="B2" s="65" t="s">
        <v>82</v>
      </c>
    </row>
    <row r="3" ht="43.5" customHeight="1">
      <c r="A3" s="64" t="s">
        <v>58</v>
      </c>
      <c r="B3" s="66" t="s">
        <v>83</v>
      </c>
    </row>
    <row r="4" ht="40.5" customHeight="1">
      <c r="A4" s="67" t="s">
        <v>84</v>
      </c>
      <c r="B4" s="68" t="s">
        <v>85</v>
      </c>
    </row>
    <row r="5" ht="72.75" customHeight="1">
      <c r="A5" s="69" t="s">
        <v>86</v>
      </c>
      <c r="B5" s="70" t="s">
        <v>87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6" width="10.71"/>
  </cols>
  <sheetData>
    <row r="1" ht="14.25" customHeight="1">
      <c r="A1" s="63" t="s">
        <v>79</v>
      </c>
      <c r="B1" s="63" t="s">
        <v>80</v>
      </c>
    </row>
    <row r="2" ht="15.75" customHeight="1">
      <c r="A2" s="64" t="s">
        <v>81</v>
      </c>
      <c r="B2" s="65" t="s">
        <v>88</v>
      </c>
    </row>
    <row r="3" ht="14.25" customHeight="1">
      <c r="A3" s="64" t="s">
        <v>58</v>
      </c>
      <c r="B3" s="66" t="s">
        <v>89</v>
      </c>
    </row>
    <row r="4" ht="14.25" customHeight="1">
      <c r="A4" s="67" t="s">
        <v>84</v>
      </c>
      <c r="B4" s="68" t="s">
        <v>90</v>
      </c>
    </row>
    <row r="5" ht="14.25" customHeight="1">
      <c r="A5" s="67" t="s">
        <v>86</v>
      </c>
      <c r="B5" s="68" t="s">
        <v>91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6" width="10.71"/>
  </cols>
  <sheetData>
    <row r="1" ht="14.25" customHeight="1">
      <c r="A1" s="63" t="s">
        <v>79</v>
      </c>
      <c r="B1" s="63" t="s">
        <v>80</v>
      </c>
    </row>
    <row r="2">
      <c r="A2" s="64" t="s">
        <v>81</v>
      </c>
      <c r="B2" s="65" t="s">
        <v>92</v>
      </c>
    </row>
    <row r="3">
      <c r="A3" s="64" t="s">
        <v>58</v>
      </c>
      <c r="B3" s="66" t="s">
        <v>93</v>
      </c>
    </row>
    <row r="4">
      <c r="A4" s="67" t="s">
        <v>84</v>
      </c>
      <c r="B4" s="68" t="s">
        <v>94</v>
      </c>
    </row>
    <row r="5">
      <c r="A5" s="67" t="s">
        <v>95</v>
      </c>
      <c r="B5" s="68" t="s">
        <v>96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6" width="10.71"/>
  </cols>
  <sheetData>
    <row r="1" ht="14.25" customHeight="1">
      <c r="A1" s="63" t="s">
        <v>79</v>
      </c>
      <c r="B1" s="63" t="s">
        <v>80</v>
      </c>
    </row>
    <row r="2">
      <c r="A2" s="64" t="s">
        <v>81</v>
      </c>
      <c r="B2" s="71" t="s">
        <v>97</v>
      </c>
    </row>
    <row r="3">
      <c r="A3" s="64" t="s">
        <v>58</v>
      </c>
      <c r="B3" s="71" t="s">
        <v>98</v>
      </c>
    </row>
    <row r="4">
      <c r="A4" s="67" t="s">
        <v>84</v>
      </c>
      <c r="B4" s="71" t="s">
        <v>99</v>
      </c>
    </row>
    <row r="5">
      <c r="A5" s="69" t="s">
        <v>95</v>
      </c>
      <c r="B5" s="71" t="s">
        <v>100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