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78C0B9C4-819F-3C4D-A0DB-AD7422B28B4F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 s="1"/>
  <c r="T34" i="1"/>
  <c r="X34" i="1" s="1"/>
  <c r="T35" i="1"/>
  <c r="X35" i="1" s="1"/>
  <c r="T36" i="1"/>
  <c r="X36" i="1" s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<sst xmlns="http://schemas.openxmlformats.org/spreadsheetml/2006/main" count="58" uniqueCount="54">
  <si>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</si>
  <si>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</si>
  <si>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</si>
  <si>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</si>
  <si>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</si>
  <si>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</si>
  <si>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</si>
  <si>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</si>
  <si>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</si>
  <si>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</si>
  <si>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</si>
  <si>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</si>
  <si>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</si>
  <si>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</si>
  <si>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</si>
  <si>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</si>
  <si>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</si>
  <si>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</si>
  <si>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</si>
  <si>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</si>
  <si>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</si>
  <si>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</si>
  <si>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</si>
  <si>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</si>
  <si>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</si>
  <si>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</si>
  <si>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</si>
  <si>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</si>
  <si>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</si>
  <si>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</si>
  <si>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</si>
  <si>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</si>
  <si>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</si>
  <si>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</si>
  <si>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</si>
  <si>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</si>
  <si>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</si>
  <si>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</si>
  <si>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</si>
  <si>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 xml:space="preserve">        22-0521-0010</t>
  </si>
  <si>
    <t>Frank Golf</t>
  </si>
  <si>
    <t>858-395-6869</t>
  </si>
  <si>
    <t>Edmund Optics</t>
  </si>
  <si>
    <t>https://www.edmundoptics.com</t>
  </si>
  <si>
    <t>37-316</t>
  </si>
  <si>
    <t>EO-32122M CMOS Monochrome USB Camera</t>
  </si>
  <si>
    <t>46-143</t>
  </si>
  <si>
    <t>5X Mitutoyo Plan Apo Infinity Corrected Long WD Objective Lens</t>
  </si>
  <si>
    <t>63-024</t>
  </si>
  <si>
    <t>C-Mount Video Microscope Unit</t>
  </si>
  <si>
    <t>59-235</t>
  </si>
  <si>
    <t xml:space="preserve">115V, Mi-152 Fiber Optic Illuminator </t>
  </si>
  <si>
    <t>42-347</t>
  </si>
  <si>
    <t>¼" x 36", Flexible Fiber Optic Light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</si>
</sst>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3" fillId="7" borderId="9" xfId="0" applyFont="1" applyFill="1" applyBorder="1" applyAlignment="1" applyProtection="1">
      <alignment horizontal="left" vertical="top"/>
      <protection locked="0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32" zoomScale="75" zoomScaleNormal="75" zoomScaleSheetLayoutView="50" workbookViewId="0">
      <selection activeCell="T36" sqref="T36:W36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192" t="s">
        <v>34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3"/>
      <c r="X2" s="4"/>
    </row>
    <row r="3" spans="1:27" ht="32.25" customHeight="1" thickTop="1" x14ac:dyDescent="0.3">
      <c r="B3" s="1"/>
      <c r="D3" s="218" t="s">
        <v>22</v>
      </c>
      <c r="E3" s="218"/>
      <c r="F3" s="218"/>
      <c r="G3" s="218"/>
      <c r="H3" s="218"/>
      <c r="I3" s="218"/>
      <c r="J3" s="218"/>
      <c r="K3" s="218"/>
      <c r="L3" s="218"/>
      <c r="M3" s="218"/>
      <c r="N3" s="112" t="s">
        <v>19</v>
      </c>
      <c r="O3" s="113"/>
      <c r="P3" s="113"/>
      <c r="Q3" s="113"/>
      <c r="R3" s="113"/>
      <c r="S3" s="113"/>
      <c r="T3" s="113"/>
      <c r="U3" s="113"/>
      <c r="V3" s="113"/>
      <c r="W3" s="114"/>
      <c r="X3" s="1"/>
    </row>
    <row r="4" spans="1:27" ht="20" customHeight="1" x14ac:dyDescent="0.3">
      <c r="B4" s="1"/>
      <c r="C4" s="5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27"/>
      <c r="E5" s="127"/>
      <c r="F5" s="127"/>
      <c r="G5" s="127"/>
      <c r="H5" s="127"/>
      <c r="I5" s="127"/>
      <c r="J5" s="127"/>
      <c r="K5" s="127"/>
      <c r="L5" s="127"/>
      <c r="N5" s="115" t="s">
        <v>20</v>
      </c>
      <c r="O5" s="116"/>
      <c r="P5" s="116"/>
      <c r="Q5" s="116"/>
      <c r="R5" s="121"/>
      <c r="S5" s="121"/>
      <c r="T5" s="121"/>
      <c r="U5" s="121"/>
      <c r="V5" s="121"/>
      <c r="W5" s="122"/>
      <c r="X5" s="1"/>
    </row>
    <row r="6" spans="1:27" ht="15" customHeight="1" x14ac:dyDescent="0.2">
      <c r="A6" s="220"/>
      <c r="B6" s="220"/>
      <c r="C6" s="220"/>
      <c r="D6" s="220"/>
      <c r="E6" s="220"/>
      <c r="F6" s="220"/>
      <c r="G6" s="4"/>
      <c r="H6" s="220"/>
      <c r="I6" s="220"/>
      <c r="J6" s="220"/>
      <c r="K6" s="220"/>
      <c r="L6" s="220"/>
      <c r="N6" s="148" t="s">
        <v>35</v>
      </c>
      <c r="O6" s="149"/>
      <c r="P6" s="149"/>
      <c r="Q6" s="149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220"/>
      <c r="F7" s="220"/>
      <c r="G7" s="4"/>
      <c r="H7" s="219"/>
      <c r="I7" s="219"/>
      <c r="J7" s="219"/>
      <c r="K7" s="220"/>
      <c r="L7" s="220"/>
      <c r="N7" s="148"/>
      <c r="O7" s="149"/>
      <c r="P7" s="149"/>
      <c r="Q7" s="149"/>
      <c r="R7" s="196"/>
      <c r="S7" s="196"/>
      <c r="T7" s="196"/>
      <c r="U7" s="196"/>
      <c r="V7" s="196"/>
      <c r="W7" s="197"/>
      <c r="X7" s="1"/>
    </row>
    <row r="8" spans="1:27" ht="15" customHeight="1" x14ac:dyDescent="0.2">
      <c r="A8" s="12"/>
      <c r="B8" s="14"/>
      <c r="C8" s="1"/>
      <c r="D8" s="12"/>
      <c r="E8" s="220"/>
      <c r="F8" s="220"/>
      <c r="G8" s="4"/>
      <c r="H8" s="219"/>
      <c r="I8" s="219"/>
      <c r="J8" s="219"/>
      <c r="K8" s="220"/>
      <c r="L8" s="220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15" t="s">
        <v>28</v>
      </c>
      <c r="O9" s="120"/>
      <c r="P9" s="120"/>
      <c r="Q9" s="120"/>
      <c r="R9" s="123"/>
      <c r="S9" s="123"/>
      <c r="T9" s="123"/>
      <c r="U9" s="123"/>
      <c r="V9" s="123"/>
      <c r="W9" s="124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159" t="s">
        <v>42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"/>
      <c r="N11" s="115" t="s">
        <v>24</v>
      </c>
      <c r="O11" s="116"/>
      <c r="P11" s="116"/>
      <c r="Q11" s="116"/>
      <c r="R11" s="125"/>
      <c r="S11" s="125"/>
      <c r="T11" s="125"/>
      <c r="U11" s="125"/>
      <c r="V11" s="125"/>
      <c r="W11" s="126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19"/>
      <c r="O12" s="120"/>
      <c r="P12" s="120"/>
      <c r="Q12" s="120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"/>
      <c r="N13" s="115" t="s">
        <v>26</v>
      </c>
      <c r="O13" s="116"/>
      <c r="P13" s="116"/>
      <c r="Q13" s="116"/>
      <c r="R13" s="117"/>
      <c r="S13" s="117"/>
      <c r="T13" s="117"/>
      <c r="U13" s="117"/>
      <c r="V13" s="117"/>
      <c r="W13" s="118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19"/>
      <c r="O14" s="120"/>
      <c r="P14" s="120"/>
      <c r="Q14" s="120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15" t="s">
        <v>25</v>
      </c>
      <c r="O15" s="116"/>
      <c r="P15" s="116"/>
      <c r="Q15" s="116"/>
      <c r="R15" s="117"/>
      <c r="S15" s="117"/>
      <c r="T15" s="117"/>
      <c r="U15" s="117"/>
      <c r="V15" s="117"/>
      <c r="W15" s="118"/>
      <c r="X15" s="1"/>
    </row>
    <row r="16" spans="1:27" ht="15" customHeight="1" x14ac:dyDescent="0.2">
      <c r="A16" s="39" t="s">
        <v>4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"/>
      <c r="N16" s="119"/>
      <c r="O16" s="120"/>
      <c r="P16" s="120"/>
      <c r="Q16" s="120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15" t="s">
        <v>30</v>
      </c>
      <c r="O17" s="116"/>
      <c r="P17" s="116"/>
      <c r="Q17" s="116"/>
      <c r="R17" s="198"/>
      <c r="S17" s="198"/>
      <c r="T17" s="198"/>
      <c r="U17" s="198"/>
      <c r="V17" s="198"/>
      <c r="W17" s="199"/>
      <c r="X17" s="1"/>
    </row>
    <row r="18" spans="1:24" ht="17" thickBot="1" x14ac:dyDescent="0.25">
      <c r="A18" s="223" t="s">
        <v>29</v>
      </c>
      <c r="B18" s="150" t="s">
        <v>37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2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224"/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"/>
      <c r="N19" s="212" t="s">
        <v>33</v>
      </c>
      <c r="O19" s="213"/>
      <c r="P19" s="213"/>
      <c r="Q19" s="213"/>
      <c r="R19" s="214"/>
      <c r="S19" s="134" t="s">
        <v>27</v>
      </c>
      <c r="T19" s="135"/>
      <c r="U19" s="135"/>
      <c r="V19" s="135"/>
      <c r="W19" s="136"/>
      <c r="X19" s="1"/>
    </row>
    <row r="20" spans="1:24" ht="17" thickTop="1" x14ac:dyDescent="0.2">
      <c r="A20" s="224"/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8"/>
      <c r="M20" s="24"/>
      <c r="N20" s="86"/>
      <c r="O20" s="87"/>
      <c r="P20" s="87"/>
      <c r="Q20" s="87"/>
      <c r="R20" s="88"/>
      <c r="S20" s="92"/>
      <c r="T20" s="93"/>
      <c r="U20" s="93"/>
      <c r="V20" s="93"/>
      <c r="W20" s="94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89"/>
      <c r="O21" s="98"/>
      <c r="P21" s="98"/>
      <c r="Q21" s="98"/>
      <c r="R21" s="99"/>
      <c r="S21" s="95"/>
      <c r="T21" s="140"/>
      <c r="U21" s="140"/>
      <c r="V21" s="140"/>
      <c r="W21" s="141"/>
      <c r="X21" s="1"/>
    </row>
    <row r="22" spans="1:24" ht="15" customHeight="1" x14ac:dyDescent="0.2">
      <c r="A22" s="81" t="s">
        <v>10</v>
      </c>
      <c r="B22" s="160"/>
      <c r="C22" s="161"/>
      <c r="D22" s="162"/>
      <c r="E22" s="40" t="s">
        <v>14</v>
      </c>
      <c r="F22" s="160"/>
      <c r="G22" s="221"/>
      <c r="H22" s="221"/>
      <c r="I22" s="221"/>
      <c r="J22" s="221"/>
      <c r="K22" s="221"/>
      <c r="L22" s="222"/>
      <c r="M22" s="7"/>
      <c r="N22" s="89"/>
      <c r="O22" s="90"/>
      <c r="P22" s="90"/>
      <c r="Q22" s="90"/>
      <c r="R22" s="91"/>
      <c r="S22" s="95"/>
      <c r="T22" s="96"/>
      <c r="U22" s="96"/>
      <c r="V22" s="96"/>
      <c r="W22" s="97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160"/>
      <c r="C24" s="161"/>
      <c r="D24" s="162"/>
      <c r="E24" s="52"/>
      <c r="F24" s="52"/>
      <c r="G24" s="53"/>
      <c r="H24" s="52"/>
      <c r="I24" s="52"/>
      <c r="J24" s="54"/>
      <c r="K24" s="38"/>
      <c r="L24" s="38"/>
      <c r="M24" s="38"/>
      <c r="N24" s="89"/>
      <c r="O24" s="90"/>
      <c r="P24" s="90"/>
      <c r="Q24" s="90"/>
      <c r="R24" s="91"/>
      <c r="S24" s="95"/>
      <c r="T24" s="96"/>
      <c r="U24" s="96"/>
      <c r="V24" s="96"/>
      <c r="W24" s="97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159" t="s">
        <v>43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"/>
      <c r="N26" s="89"/>
      <c r="O26" s="98"/>
      <c r="P26" s="98"/>
      <c r="Q26" s="98"/>
      <c r="R26" s="99"/>
      <c r="S26" s="95"/>
      <c r="T26" s="96"/>
      <c r="U26" s="96"/>
      <c r="V26" s="96"/>
      <c r="W26" s="97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37"/>
      <c r="O27" s="138"/>
      <c r="P27" s="138"/>
      <c r="Q27" s="138"/>
      <c r="R27" s="139"/>
      <c r="S27" s="215"/>
      <c r="T27" s="216"/>
      <c r="U27" s="216"/>
      <c r="V27" s="216"/>
      <c r="W27" s="217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30">
        <v>43845</v>
      </c>
      <c r="F28" s="130"/>
      <c r="G28" s="130"/>
      <c r="H28" s="130"/>
      <c r="I28" s="131"/>
      <c r="J28" s="131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94" t="s">
        <v>12</v>
      </c>
      <c r="B30" s="132" t="s">
        <v>5</v>
      </c>
      <c r="C30" s="132"/>
      <c r="D30" s="132"/>
      <c r="E30" s="132"/>
      <c r="F30" s="132"/>
      <c r="G30" s="132"/>
      <c r="H30" s="132"/>
      <c r="I30" s="132"/>
      <c r="J30" s="132"/>
      <c r="K30" s="133"/>
      <c r="L30" s="142" t="s">
        <v>7</v>
      </c>
      <c r="M30" s="143"/>
      <c r="N30" s="143"/>
      <c r="O30" s="144"/>
      <c r="P30" s="128" t="s">
        <v>31</v>
      </c>
      <c r="Q30" s="206" t="s">
        <v>11</v>
      </c>
      <c r="R30" s="207"/>
      <c r="S30" s="208"/>
      <c r="T30" s="203" t="s">
        <v>8</v>
      </c>
      <c r="U30" s="204"/>
      <c r="V30" s="204"/>
      <c r="W30" s="205"/>
      <c r="X30" s="5"/>
    </row>
    <row r="31" spans="1:24" s="58" customFormat="1" ht="15" customHeight="1" x14ac:dyDescent="0.2">
      <c r="A31" s="195"/>
      <c r="B31" s="132"/>
      <c r="C31" s="132"/>
      <c r="D31" s="132"/>
      <c r="E31" s="132"/>
      <c r="F31" s="132"/>
      <c r="G31" s="132"/>
      <c r="H31" s="132"/>
      <c r="I31" s="132"/>
      <c r="J31" s="132"/>
      <c r="K31" s="133"/>
      <c r="L31" s="145"/>
      <c r="M31" s="146"/>
      <c r="N31" s="146"/>
      <c r="O31" s="147"/>
      <c r="P31" s="129"/>
      <c r="Q31" s="209"/>
      <c r="R31" s="210"/>
      <c r="S31" s="211"/>
      <c r="T31" s="200" t="s">
        <v>6</v>
      </c>
      <c r="U31" s="201"/>
      <c r="V31" s="201"/>
      <c r="W31" s="202"/>
      <c r="X31" s="57"/>
    </row>
    <row r="32" spans="1:24" s="58" customFormat="1" ht="29" customHeight="1" x14ac:dyDescent="0.2">
      <c r="A32" s="82" t="s">
        <v>44</v>
      </c>
      <c r="B32" s="163" t="s">
        <v>45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03">
        <v>1</v>
      </c>
      <c r="M32" s="104"/>
      <c r="N32" s="104"/>
      <c r="O32" s="105"/>
      <c r="P32" s="83" t="s">
        <v>38</v>
      </c>
      <c r="Q32" s="100">
        <v>750</v>
      </c>
      <c r="R32" s="101"/>
      <c r="S32" s="102"/>
      <c r="T32" s="106">
        <f>L32*Q32</f>
        <v>750</v>
      </c>
      <c r="U32" s="107"/>
      <c r="V32" s="107"/>
      <c r="W32" s="108"/>
      <c r="X32" s="59">
        <f>(IF(L32&lt;1,0,IF(T32/L32&gt;=5000,"E",0)))</f>
        <v>0</v>
      </c>
    </row>
    <row r="33" spans="1:32" s="58" customFormat="1" ht="29" customHeight="1" x14ac:dyDescent="0.2">
      <c r="A33" s="82" t="s">
        <v>46</v>
      </c>
      <c r="B33" s="163" t="s">
        <v>47</v>
      </c>
      <c r="C33" s="164"/>
      <c r="D33" s="164"/>
      <c r="E33" s="164"/>
      <c r="F33" s="164"/>
      <c r="G33" s="164"/>
      <c r="H33" s="164"/>
      <c r="I33" s="164"/>
      <c r="J33" s="164"/>
      <c r="K33" s="165"/>
      <c r="L33" s="103">
        <v>1</v>
      </c>
      <c r="M33" s="104"/>
      <c r="N33" s="104"/>
      <c r="O33" s="105"/>
      <c r="P33" s="83" t="s">
        <v>38</v>
      </c>
      <c r="Q33" s="100">
        <v>705</v>
      </c>
      <c r="R33" s="101"/>
      <c r="S33" s="102"/>
      <c r="T33" s="106">
        <f>L33*Q33</f>
        <v>705</v>
      </c>
      <c r="U33" s="107"/>
      <c r="V33" s="107"/>
      <c r="W33" s="108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 t="s">
        <v>48</v>
      </c>
      <c r="B34" s="163" t="s">
        <v>49</v>
      </c>
      <c r="C34" s="164"/>
      <c r="D34" s="164"/>
      <c r="E34" s="164"/>
      <c r="F34" s="164"/>
      <c r="G34" s="164"/>
      <c r="H34" s="164"/>
      <c r="I34" s="164"/>
      <c r="J34" s="164"/>
      <c r="K34" s="165"/>
      <c r="L34" s="103">
        <v>1</v>
      </c>
      <c r="M34" s="104"/>
      <c r="N34" s="104"/>
      <c r="O34" s="105"/>
      <c r="P34" s="83" t="s">
        <v>38</v>
      </c>
      <c r="Q34" s="100">
        <v>2595</v>
      </c>
      <c r="R34" s="101"/>
      <c r="S34" s="102"/>
      <c r="T34" s="106">
        <f>L34*Q34</f>
        <v>2595</v>
      </c>
      <c r="U34" s="107"/>
      <c r="V34" s="107"/>
      <c r="W34" s="108"/>
      <c r="X34" s="59">
        <f t="shared" si="0"/>
        <v>0</v>
      </c>
      <c r="AA34" s="61"/>
    </row>
    <row r="35" spans="1:32" s="60" customFormat="1" ht="29" customHeight="1" x14ac:dyDescent="0.2">
      <c r="A35" s="82" t="s">
        <v>50</v>
      </c>
      <c r="B35" s="163" t="s">
        <v>51</v>
      </c>
      <c r="C35" s="164"/>
      <c r="D35" s="164"/>
      <c r="E35" s="164"/>
      <c r="F35" s="164"/>
      <c r="G35" s="164"/>
      <c r="H35" s="164"/>
      <c r="I35" s="164"/>
      <c r="J35" s="164"/>
      <c r="K35" s="165"/>
      <c r="L35" s="103">
        <v>1</v>
      </c>
      <c r="M35" s="104"/>
      <c r="N35" s="104"/>
      <c r="O35" s="105"/>
      <c r="P35" s="83" t="s">
        <v>38</v>
      </c>
      <c r="Q35" s="100">
        <v>450</v>
      </c>
      <c r="R35" s="101"/>
      <c r="S35" s="102"/>
      <c r="T35" s="106">
        <f t="shared" ref="T35:T41" si="1">L35*Q35</f>
        <v>450</v>
      </c>
      <c r="U35" s="107"/>
      <c r="V35" s="107"/>
      <c r="W35" s="108"/>
      <c r="X35" s="59">
        <f t="shared" si="0"/>
        <v>0</v>
      </c>
    </row>
    <row r="36" spans="1:32" s="60" customFormat="1" ht="29" customHeight="1" x14ac:dyDescent="0.2">
      <c r="A36" s="82" t="s">
        <v>52</v>
      </c>
      <c r="B36" s="163" t="s">
        <v>53</v>
      </c>
      <c r="C36" s="164"/>
      <c r="D36" s="164"/>
      <c r="E36" s="164"/>
      <c r="F36" s="164"/>
      <c r="G36" s="164"/>
      <c r="H36" s="164"/>
      <c r="I36" s="164"/>
      <c r="J36" s="164"/>
      <c r="K36" s="165"/>
      <c r="L36" s="103">
        <v>1</v>
      </c>
      <c r="M36" s="104"/>
      <c r="N36" s="104"/>
      <c r="O36" s="105"/>
      <c r="P36" s="83" t="s">
        <v>38</v>
      </c>
      <c r="Q36" s="100">
        <v>115</v>
      </c>
      <c r="R36" s="101"/>
      <c r="S36" s="102"/>
      <c r="T36" s="106">
        <f t="shared" si="1"/>
        <v>115</v>
      </c>
      <c r="U36" s="107"/>
      <c r="V36" s="107"/>
      <c r="W36" s="108"/>
      <c r="X36" s="59">
        <f t="shared" si="0"/>
        <v>0</v>
      </c>
    </row>
    <row r="37" spans="1:32" s="60" customFormat="1" ht="29" customHeight="1" x14ac:dyDescent="0.2">
      <c r="A37" s="82"/>
      <c r="B37" s="163"/>
      <c r="C37" s="164"/>
      <c r="D37" s="164"/>
      <c r="E37" s="164"/>
      <c r="F37" s="164"/>
      <c r="G37" s="164"/>
      <c r="H37" s="164"/>
      <c r="I37" s="164"/>
      <c r="J37" s="164"/>
      <c r="K37" s="165"/>
      <c r="L37" s="103"/>
      <c r="M37" s="104"/>
      <c r="N37" s="104"/>
      <c r="O37" s="105"/>
      <c r="P37" s="83"/>
      <c r="Q37" s="100"/>
      <c r="R37" s="101"/>
      <c r="S37" s="102"/>
      <c r="T37" s="106">
        <f t="shared" si="1"/>
        <v>0</v>
      </c>
      <c r="U37" s="107"/>
      <c r="V37" s="107"/>
      <c r="W37" s="108"/>
      <c r="X37" s="59">
        <f t="shared" si="0"/>
        <v>0</v>
      </c>
    </row>
    <row r="38" spans="1:32" s="60" customFormat="1" ht="29" customHeight="1" x14ac:dyDescent="0.2">
      <c r="A38" s="82"/>
      <c r="B38" s="163"/>
      <c r="C38" s="164"/>
      <c r="D38" s="164"/>
      <c r="E38" s="164"/>
      <c r="F38" s="164"/>
      <c r="G38" s="164"/>
      <c r="H38" s="164"/>
      <c r="I38" s="164"/>
      <c r="J38" s="164"/>
      <c r="K38" s="165"/>
      <c r="L38" s="103"/>
      <c r="M38" s="104"/>
      <c r="N38" s="104"/>
      <c r="O38" s="105"/>
      <c r="P38" s="83"/>
      <c r="Q38" s="100"/>
      <c r="R38" s="101"/>
      <c r="S38" s="102"/>
      <c r="T38" s="106">
        <f t="shared" si="1"/>
        <v>0</v>
      </c>
      <c r="U38" s="107"/>
      <c r="V38" s="107"/>
      <c r="W38" s="108"/>
      <c r="X38" s="59">
        <f t="shared" si="0"/>
        <v>0</v>
      </c>
    </row>
    <row r="39" spans="1:32" s="60" customFormat="1" ht="29" customHeight="1" x14ac:dyDescent="0.2">
      <c r="A39" s="82"/>
      <c r="B39" s="163"/>
      <c r="C39" s="164"/>
      <c r="D39" s="164"/>
      <c r="E39" s="164"/>
      <c r="F39" s="164"/>
      <c r="G39" s="164"/>
      <c r="H39" s="164"/>
      <c r="I39" s="164"/>
      <c r="J39" s="164"/>
      <c r="K39" s="165"/>
      <c r="L39" s="103"/>
      <c r="M39" s="104"/>
      <c r="N39" s="104"/>
      <c r="O39" s="105"/>
      <c r="P39" s="83"/>
      <c r="Q39" s="100"/>
      <c r="R39" s="101"/>
      <c r="S39" s="102"/>
      <c r="T39" s="106">
        <f t="shared" si="1"/>
        <v>0</v>
      </c>
      <c r="U39" s="107"/>
      <c r="V39" s="107"/>
      <c r="W39" s="108"/>
      <c r="X39" s="59">
        <f t="shared" si="0"/>
        <v>0</v>
      </c>
    </row>
    <row r="40" spans="1:32" s="60" customFormat="1" ht="29" customHeight="1" x14ac:dyDescent="0.2">
      <c r="A40" s="82"/>
      <c r="B40" s="163"/>
      <c r="C40" s="164"/>
      <c r="D40" s="164"/>
      <c r="E40" s="164"/>
      <c r="F40" s="164"/>
      <c r="G40" s="164"/>
      <c r="H40" s="164"/>
      <c r="I40" s="164"/>
      <c r="J40" s="164"/>
      <c r="K40" s="165"/>
      <c r="L40" s="103"/>
      <c r="M40" s="104"/>
      <c r="N40" s="104"/>
      <c r="O40" s="105"/>
      <c r="P40" s="83"/>
      <c r="Q40" s="100"/>
      <c r="R40" s="101"/>
      <c r="S40" s="102"/>
      <c r="T40" s="106">
        <f t="shared" si="1"/>
        <v>0</v>
      </c>
      <c r="U40" s="107"/>
      <c r="V40" s="107"/>
      <c r="W40" s="108"/>
      <c r="X40" s="59">
        <f t="shared" si="0"/>
        <v>0</v>
      </c>
    </row>
    <row r="41" spans="1:32" s="60" customFormat="1" ht="29" customHeight="1" thickBot="1" x14ac:dyDescent="0.25">
      <c r="A41" s="82"/>
      <c r="B41" s="163"/>
      <c r="C41" s="164"/>
      <c r="D41" s="164"/>
      <c r="E41" s="164"/>
      <c r="F41" s="164"/>
      <c r="G41" s="164"/>
      <c r="H41" s="164"/>
      <c r="I41" s="164"/>
      <c r="J41" s="164"/>
      <c r="K41" s="165"/>
      <c r="L41" s="103"/>
      <c r="M41" s="104"/>
      <c r="N41" s="104"/>
      <c r="O41" s="105"/>
      <c r="P41" s="83"/>
      <c r="Q41" s="100"/>
      <c r="R41" s="101"/>
      <c r="S41" s="102"/>
      <c r="T41" s="106">
        <f t="shared" si="1"/>
        <v>0</v>
      </c>
      <c r="U41" s="107"/>
      <c r="V41" s="107"/>
      <c r="W41" s="108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89" t="s">
        <v>13</v>
      </c>
      <c r="N42" s="190"/>
      <c r="O42" s="190"/>
      <c r="P42" s="190"/>
      <c r="Q42" s="190"/>
      <c r="R42" s="190"/>
      <c r="S42" s="191"/>
      <c r="T42" s="109">
        <f>SUM(T32:T41)</f>
        <v>4615</v>
      </c>
      <c r="U42" s="110"/>
      <c r="V42" s="110"/>
      <c r="W42" s="111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88" t="s">
        <v>21</v>
      </c>
      <c r="B43" s="171"/>
      <c r="C43" s="171"/>
      <c r="D43" s="173" t="s">
        <v>39</v>
      </c>
      <c r="E43" s="173"/>
      <c r="F43" s="173"/>
      <c r="G43" s="173"/>
      <c r="H43" s="173"/>
      <c r="I43" s="173"/>
      <c r="J43" s="17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84">
        <v>43790</v>
      </c>
      <c r="C45" s="185"/>
      <c r="D45" s="18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87"/>
      <c r="F46" s="187"/>
      <c r="G46" s="187"/>
      <c r="H46" s="187"/>
      <c r="I46" s="187"/>
      <c r="J46" s="187"/>
      <c r="K46" s="18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73" t="s">
        <v>40</v>
      </c>
      <c r="D47" s="181"/>
      <c r="E47" s="181"/>
      <c r="F47" s="182"/>
      <c r="G47" s="182"/>
      <c r="H47" s="180" t="s">
        <v>23</v>
      </c>
      <c r="I47" s="180"/>
      <c r="J47" s="180"/>
      <c r="K47" s="183" t="s">
        <v>41</v>
      </c>
      <c r="L47" s="183"/>
      <c r="M47" s="183"/>
      <c r="N47" s="183"/>
      <c r="O47" s="183"/>
      <c r="P47" s="183"/>
      <c r="Q47" s="183"/>
      <c r="R47" s="183"/>
      <c r="S47" s="18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70" t="s">
        <v>15</v>
      </c>
      <c r="B49" s="171"/>
      <c r="C49" s="173"/>
      <c r="D49" s="174"/>
      <c r="E49" s="174"/>
      <c r="F49" s="175"/>
      <c r="G49" s="175"/>
      <c r="H49" s="70"/>
      <c r="I49" s="70"/>
      <c r="J49" s="172" t="s">
        <v>32</v>
      </c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68" t="s">
        <v>16</v>
      </c>
      <c r="B51" s="16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9"/>
      <c r="X52" s="20"/>
    </row>
    <row r="53" spans="1:24" s="22" customFormat="1" ht="20" customHeight="1" x14ac:dyDescent="0.2">
      <c r="A53" s="166"/>
      <c r="B53" s="167"/>
      <c r="C53" s="167"/>
      <c r="D53" s="167"/>
      <c r="E53" s="167"/>
      <c r="F53" s="167"/>
      <c r="G53" s="167"/>
      <c r="H53" s="167"/>
      <c r="I53" s="1"/>
      <c r="J53" s="1"/>
      <c r="K53" s="1"/>
      <c r="L53" s="1"/>
      <c r="M53" s="1"/>
      <c r="N53" s="1"/>
      <c r="O53" s="1"/>
      <c r="P53" s="84"/>
      <c r="Q53" s="85"/>
      <c r="R53" s="85"/>
      <c r="S53" s="85"/>
      <c r="T53" s="85"/>
      <c r="U53" s="85"/>
      <c r="V53" s="85"/>
      <c r="W53" s="2"/>
    </row>
  </sheetData>
  <sheetProtection sheet="1" objects="1" scenarios="1" selectLockedCells="1"/>
  <mergeCells count="117"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2019-11-21T22:06:08Z</dcterms:modified>
</cp:coreProperties>
</file>