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8_{0065AA65-6E51-46BC-B26D-01749ADD3D5E}" xr6:coauthVersionLast="47" xr6:coauthVersionMax="47" xr10:uidLastSave="{00000000-0000-0000-0000-000000000000}"/>
  <bookViews>
    <workbookView xWindow="1152" yWindow="1152" windowWidth="23040" windowHeight="12204" xr2:uid="{2BB882B7-595F-49B1-A03D-4CFCB859DDE8}"/>
  </bookViews>
  <sheets>
    <sheet name="Squ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1" l="1"/>
  <c r="F52" i="1"/>
  <c r="F53" i="1"/>
  <c r="F54" i="1"/>
  <c r="F55" i="1"/>
  <c r="F56" i="1"/>
  <c r="F57" i="1"/>
  <c r="F58" i="1"/>
  <c r="F59" i="1"/>
  <c r="F60" i="1"/>
  <c r="F61" i="1"/>
  <c r="F50" i="1"/>
  <c r="E51" i="1"/>
  <c r="E52" i="1"/>
  <c r="E53" i="1"/>
  <c r="E54" i="1"/>
  <c r="E55" i="1"/>
  <c r="E56" i="1"/>
  <c r="E57" i="1"/>
  <c r="E58" i="1"/>
  <c r="E59" i="1"/>
  <c r="E60" i="1"/>
  <c r="E61" i="1"/>
  <c r="E50" i="1"/>
  <c r="F36" i="1"/>
  <c r="F37" i="1"/>
  <c r="F38" i="1"/>
  <c r="F39" i="1"/>
  <c r="F40" i="1"/>
  <c r="F41" i="1"/>
  <c r="F42" i="1"/>
  <c r="F43" i="1"/>
  <c r="F44" i="1"/>
  <c r="F45" i="1"/>
  <c r="F46" i="1"/>
  <c r="F35" i="1"/>
  <c r="E36" i="1"/>
  <c r="E37" i="1"/>
  <c r="E38" i="1"/>
  <c r="E39" i="1"/>
  <c r="E40" i="1"/>
  <c r="E41" i="1"/>
  <c r="E42" i="1"/>
  <c r="E43" i="1"/>
  <c r="E44" i="1"/>
  <c r="E45" i="1"/>
  <c r="E46" i="1"/>
  <c r="E35" i="1"/>
  <c r="E20" i="1"/>
  <c r="E21" i="1"/>
  <c r="E22" i="1"/>
  <c r="E23" i="1"/>
  <c r="E24" i="1"/>
  <c r="E25" i="1"/>
  <c r="E26" i="1"/>
  <c r="E27" i="1"/>
  <c r="E28" i="1"/>
  <c r="E29" i="1"/>
  <c r="E30" i="1"/>
  <c r="E4" i="1"/>
  <c r="E5" i="1"/>
  <c r="E6" i="1"/>
  <c r="E7" i="1"/>
  <c r="E8" i="1"/>
  <c r="E9" i="1"/>
  <c r="E10" i="1"/>
  <c r="E11" i="1"/>
  <c r="E12" i="1"/>
  <c r="E13" i="1"/>
  <c r="E14" i="1"/>
  <c r="F30" i="1"/>
  <c r="F29" i="1"/>
  <c r="F28" i="1"/>
  <c r="F27" i="1"/>
  <c r="F26" i="1"/>
  <c r="F25" i="1"/>
  <c r="F24" i="1"/>
  <c r="F23" i="1"/>
  <c r="F22" i="1"/>
  <c r="F21" i="1"/>
  <c r="F20" i="1"/>
  <c r="F19" i="1"/>
  <c r="E19" i="1"/>
  <c r="F4" i="1"/>
  <c r="F5" i="1"/>
  <c r="F6" i="1"/>
  <c r="F7" i="1"/>
  <c r="F8" i="1"/>
  <c r="F9" i="1"/>
  <c r="F10" i="1"/>
  <c r="F11" i="1"/>
  <c r="F12" i="1"/>
  <c r="F13" i="1"/>
  <c r="F14" i="1"/>
  <c r="F3" i="1"/>
  <c r="E3" i="1"/>
</calcChain>
</file>

<file path=xl/sharedStrings.xml><?xml version="1.0" encoding="utf-8"?>
<sst xmlns="http://schemas.openxmlformats.org/spreadsheetml/2006/main" count="95" uniqueCount="55">
  <si>
    <t>Name</t>
  </si>
  <si>
    <t>Jasen Hinkel</t>
  </si>
  <si>
    <t>Eric Kupperstein</t>
  </si>
  <si>
    <t>Michael Kuhns</t>
  </si>
  <si>
    <t>Jonathan Garcia</t>
  </si>
  <si>
    <t>Taylor Atwood</t>
  </si>
  <si>
    <t>Jon Gruden</t>
  </si>
  <si>
    <t>Kristopher Hunt</t>
  </si>
  <si>
    <t>Jamarr Royster</t>
  </si>
  <si>
    <t>Ashton Rouska</t>
  </si>
  <si>
    <t>Dennis Cornelius</t>
  </si>
  <si>
    <t>Rob Ward</t>
  </si>
  <si>
    <t>Ray Williams</t>
  </si>
  <si>
    <t>Scores:</t>
  </si>
  <si>
    <t>xBW</t>
  </si>
  <si>
    <t>Wilks</t>
  </si>
  <si>
    <t>Weight Class (kg)</t>
  </si>
  <si>
    <t>Weight (lbs)</t>
  </si>
  <si>
    <t>Wilks Formula</t>
  </si>
  <si>
    <t>(W * 500) / (a + bx + cx^2 + dx^3 + ex^4 + fx^5)</t>
  </si>
  <si>
    <t>x is the body weight of lifter</t>
  </si>
  <si>
    <t>a-f are coefficients</t>
  </si>
  <si>
    <t>Men</t>
  </si>
  <si>
    <t xml:space="preserve">a = </t>
  </si>
  <si>
    <t xml:space="preserve">b = </t>
  </si>
  <si>
    <t xml:space="preserve">c = </t>
  </si>
  <si>
    <t>d =</t>
  </si>
  <si>
    <t>e =</t>
  </si>
  <si>
    <t>f =</t>
  </si>
  <si>
    <t>Women</t>
  </si>
  <si>
    <t>W is the maximum weight lifted (in kg)</t>
  </si>
  <si>
    <t>Squat</t>
  </si>
  <si>
    <t>Bench</t>
  </si>
  <si>
    <t>Caleb Tourres</t>
  </si>
  <si>
    <t>Dalton Lacoe</t>
  </si>
  <si>
    <t>Shaheed Bryant</t>
  </si>
  <si>
    <t>Todd Talford</t>
  </si>
  <si>
    <t>Jonathan Cayco</t>
  </si>
  <si>
    <t>Joseph Amendola</t>
  </si>
  <si>
    <t>Thad Benefield</t>
  </si>
  <si>
    <t>Phil Diamond</t>
  </si>
  <si>
    <t>Jaisyn Mike</t>
  </si>
  <si>
    <t>Deadlift</t>
  </si>
  <si>
    <t>Sean O'Leary</t>
  </si>
  <si>
    <t>Charlie Yeng</t>
  </si>
  <si>
    <t>Daniel Clements</t>
  </si>
  <si>
    <t>Angelo Fortino</t>
  </si>
  <si>
    <t>Ian Bell</t>
  </si>
  <si>
    <t>Michael Tuchscherer</t>
  </si>
  <si>
    <t>Phil Diamon</t>
  </si>
  <si>
    <t>Jesus Olivares</t>
  </si>
  <si>
    <t>Total</t>
  </si>
  <si>
    <t>Charles Okpoko</t>
  </si>
  <si>
    <t>Shane Brady</t>
  </si>
  <si>
    <t>Grant Higa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</si>
</sst>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804E-A8EC-45E0-B302-6D82E2A1CE8B}">
  <dimension ref="B1:J61"/>
  <sheetViews>
    <sheetView tabSelected="1" workbookViewId="0">
      <selection activeCell="F63" sqref="F63"/>
    </sheetView>
  </sheetViews>
  <sheetFormatPr defaultRowHeight="14.4" x14ac:dyDescent="0.3"/>
  <cols>
    <col min="2" max="2" width="18" style="1" bestFit="1" customWidth="1"/>
    <col min="3" max="3" width="14.77734375" style="1" bestFit="1" customWidth="1"/>
    <col min="4" max="4" width="10.5546875" style="1" bestFit="1" customWidth="1"/>
    <col min="6" max="6" width="12.21875" customWidth="1"/>
    <col min="10" max="10" width="39.77734375" bestFit="1" customWidth="1"/>
  </cols>
  <sheetData>
    <row r="1" spans="2:10" x14ac:dyDescent="0.3">
      <c r="B1" s="1" t="s">
        <v>31</v>
      </c>
      <c r="E1" s="2" t="s">
        <v>13</v>
      </c>
      <c r="F1" s="2"/>
      <c r="G1" s="5"/>
    </row>
    <row r="2" spans="2:10" x14ac:dyDescent="0.3">
      <c r="B2" s="1" t="s">
        <v>0</v>
      </c>
      <c r="C2" s="1" t="s">
        <v>16</v>
      </c>
      <c r="D2" s="1" t="s">
        <v>17</v>
      </c>
      <c r="E2" s="1" t="s">
        <v>14</v>
      </c>
      <c r="F2" s="1" t="s">
        <v>15</v>
      </c>
      <c r="G2" s="1"/>
      <c r="J2" s="1" t="s">
        <v>18</v>
      </c>
    </row>
    <row r="3" spans="2:10" x14ac:dyDescent="0.3">
      <c r="B3" s="1" t="s">
        <v>1</v>
      </c>
      <c r="C3" s="1">
        <v>52</v>
      </c>
      <c r="D3" s="1">
        <v>363.8</v>
      </c>
      <c r="E3" s="4">
        <f>D3/(C3*2.2)</f>
        <v>3.18006993006993</v>
      </c>
      <c r="F3" s="4">
        <f>((D3/2.2)*500) / ($J$8 + $J$9*C3 + $J$10*C3^2 + $J$11*C3^3 + $J$12*C3^4 + $J$13*C3^5)</f>
        <v>162.26777647722309</v>
      </c>
      <c r="J3" t="s">
        <v>19</v>
      </c>
    </row>
    <row r="4" spans="2:10" x14ac:dyDescent="0.3">
      <c r="B4" s="1" t="s">
        <v>2</v>
      </c>
      <c r="C4" s="1">
        <v>56</v>
      </c>
      <c r="D4" s="1">
        <v>385.8</v>
      </c>
      <c r="E4" s="4">
        <f t="shared" ref="E4:E14" si="0">D4/(C4*2.2)</f>
        <v>3.1314935064935061</v>
      </c>
      <c r="F4" s="4">
        <f t="shared" ref="F4:F14" si="1">((D4/2.2)*500) / ($J$8 + $J$9*C4 + $J$10*C4^2 + $J$11*C4^3 + $J$12*C4^4 + $J$13*C4^5)</f>
        <v>159.6419834876825</v>
      </c>
      <c r="J4" t="s">
        <v>30</v>
      </c>
    </row>
    <row r="5" spans="2:10" x14ac:dyDescent="0.3">
      <c r="B5" s="1" t="s">
        <v>3</v>
      </c>
      <c r="C5" s="1">
        <v>60</v>
      </c>
      <c r="D5" s="1">
        <v>535.70000000000005</v>
      </c>
      <c r="E5" s="4">
        <f t="shared" si="0"/>
        <v>4.0583333333333336</v>
      </c>
      <c r="F5" s="4">
        <f t="shared" si="1"/>
        <v>207.67487661192092</v>
      </c>
      <c r="J5" t="s">
        <v>20</v>
      </c>
    </row>
    <row r="6" spans="2:10" x14ac:dyDescent="0.3">
      <c r="B6" s="1" t="s">
        <v>4</v>
      </c>
      <c r="C6" s="1">
        <v>67.5</v>
      </c>
      <c r="D6" s="1">
        <v>583.1</v>
      </c>
      <c r="E6" s="4">
        <f t="shared" si="0"/>
        <v>3.9265993265993266</v>
      </c>
      <c r="F6" s="4">
        <f t="shared" si="1"/>
        <v>204.35422339437085</v>
      </c>
      <c r="J6" t="s">
        <v>21</v>
      </c>
    </row>
    <row r="7" spans="2:10" x14ac:dyDescent="0.3">
      <c r="B7" s="1" t="s">
        <v>5</v>
      </c>
      <c r="C7" s="1">
        <v>75</v>
      </c>
      <c r="D7" s="1">
        <v>668</v>
      </c>
      <c r="E7" s="4">
        <f t="shared" si="0"/>
        <v>4.0484848484848488</v>
      </c>
      <c r="F7" s="4">
        <f t="shared" si="1"/>
        <v>216.35927101130713</v>
      </c>
      <c r="J7" t="s">
        <v>22</v>
      </c>
    </row>
    <row r="8" spans="2:10" x14ac:dyDescent="0.3">
      <c r="B8" s="1" t="s">
        <v>6</v>
      </c>
      <c r="C8" s="1">
        <v>82.5</v>
      </c>
      <c r="D8" s="1">
        <v>672.4</v>
      </c>
      <c r="E8" s="4">
        <f t="shared" si="0"/>
        <v>3.7046831955922856</v>
      </c>
      <c r="F8" s="4">
        <f t="shared" si="1"/>
        <v>204.74779488917525</v>
      </c>
      <c r="I8" t="s">
        <v>23</v>
      </c>
      <c r="J8">
        <v>-216.04751440000001</v>
      </c>
    </row>
    <row r="9" spans="2:10" x14ac:dyDescent="0.3">
      <c r="B9" s="1" t="s">
        <v>7</v>
      </c>
      <c r="C9" s="1">
        <v>90</v>
      </c>
      <c r="D9" s="1">
        <v>622.79999999999995</v>
      </c>
      <c r="E9" s="4">
        <f t="shared" si="0"/>
        <v>3.1454545454545446</v>
      </c>
      <c r="F9" s="4">
        <f t="shared" si="1"/>
        <v>180.72355943834526</v>
      </c>
      <c r="I9" t="s">
        <v>24</v>
      </c>
      <c r="J9">
        <v>16.260633899999998</v>
      </c>
    </row>
    <row r="10" spans="2:10" x14ac:dyDescent="0.3">
      <c r="B10" s="1" t="s">
        <v>8</v>
      </c>
      <c r="C10" s="1">
        <v>100</v>
      </c>
      <c r="D10" s="1">
        <v>744.1</v>
      </c>
      <c r="E10" s="4">
        <f t="shared" si="0"/>
        <v>3.3822727272727269</v>
      </c>
      <c r="F10" s="4">
        <f t="shared" si="1"/>
        <v>205.84142200260862</v>
      </c>
      <c r="I10" t="s">
        <v>25</v>
      </c>
      <c r="J10">
        <v>-2.388645E-3</v>
      </c>
    </row>
    <row r="11" spans="2:10" x14ac:dyDescent="0.3">
      <c r="B11" s="1" t="s">
        <v>9</v>
      </c>
      <c r="C11" s="1">
        <v>110</v>
      </c>
      <c r="D11" s="1">
        <v>815.7</v>
      </c>
      <c r="E11" s="4">
        <f t="shared" si="0"/>
        <v>3.3706611570247933</v>
      </c>
      <c r="F11" s="4">
        <f t="shared" si="1"/>
        <v>218.19723437576295</v>
      </c>
      <c r="I11" t="s">
        <v>26</v>
      </c>
      <c r="J11">
        <v>-1.13732E-3</v>
      </c>
    </row>
    <row r="12" spans="2:10" x14ac:dyDescent="0.3">
      <c r="B12" s="1" t="s">
        <v>10</v>
      </c>
      <c r="C12" s="1">
        <v>125</v>
      </c>
      <c r="D12" s="1">
        <v>853.2</v>
      </c>
      <c r="E12" s="4">
        <f t="shared" si="0"/>
        <v>3.1025454545454547</v>
      </c>
      <c r="F12" s="4">
        <f t="shared" si="1"/>
        <v>220.99619667120635</v>
      </c>
      <c r="I12" t="s">
        <v>27</v>
      </c>
      <c r="J12" s="3">
        <v>7.0186299999999996E-6</v>
      </c>
    </row>
    <row r="13" spans="2:10" x14ac:dyDescent="0.3">
      <c r="B13" s="1" t="s">
        <v>11</v>
      </c>
      <c r="C13" s="1">
        <v>140</v>
      </c>
      <c r="D13" s="1">
        <v>705.5</v>
      </c>
      <c r="E13" s="4">
        <f t="shared" si="0"/>
        <v>2.2905844155844157</v>
      </c>
      <c r="F13" s="4">
        <f t="shared" si="1"/>
        <v>179.19914100240959</v>
      </c>
      <c r="I13" t="s">
        <v>28</v>
      </c>
      <c r="J13" s="3">
        <v>-1.2909999999999999E-8</v>
      </c>
    </row>
    <row r="14" spans="2:10" x14ac:dyDescent="0.3">
      <c r="B14" s="1" t="s">
        <v>12</v>
      </c>
      <c r="C14" s="1">
        <v>150</v>
      </c>
      <c r="D14" s="1">
        <v>1080.3</v>
      </c>
      <c r="E14" s="4">
        <f t="shared" si="0"/>
        <v>3.2736363636363635</v>
      </c>
      <c r="F14" s="4">
        <f t="shared" si="1"/>
        <v>271.69320263371651</v>
      </c>
      <c r="J14" t="s">
        <v>29</v>
      </c>
    </row>
    <row r="15" spans="2:10" x14ac:dyDescent="0.3">
      <c r="I15" t="s">
        <v>23</v>
      </c>
      <c r="J15">
        <v>594.31747775582005</v>
      </c>
    </row>
    <row r="16" spans="2:10" x14ac:dyDescent="0.3">
      <c r="I16" t="s">
        <v>24</v>
      </c>
      <c r="J16">
        <v>-27.23842536447</v>
      </c>
    </row>
    <row r="17" spans="2:10" x14ac:dyDescent="0.3">
      <c r="B17" s="1" t="s">
        <v>32</v>
      </c>
      <c r="E17" s="2" t="s">
        <v>13</v>
      </c>
      <c r="F17" s="2"/>
      <c r="G17" s="5"/>
      <c r="I17" t="s">
        <v>25</v>
      </c>
      <c r="J17">
        <v>0.82112226871000005</v>
      </c>
    </row>
    <row r="18" spans="2:10" x14ac:dyDescent="0.3">
      <c r="B18" s="1" t="s">
        <v>0</v>
      </c>
      <c r="C18" s="1" t="s">
        <v>16</v>
      </c>
      <c r="D18" s="1" t="s">
        <v>17</v>
      </c>
      <c r="E18" s="1" t="s">
        <v>14</v>
      </c>
      <c r="F18" s="1" t="s">
        <v>15</v>
      </c>
      <c r="G18" s="1"/>
      <c r="I18" t="s">
        <v>26</v>
      </c>
      <c r="J18">
        <v>-9.3073391299999999E-3</v>
      </c>
    </row>
    <row r="19" spans="2:10" x14ac:dyDescent="0.3">
      <c r="B19" s="1" t="s">
        <v>33</v>
      </c>
      <c r="C19" s="1">
        <v>52</v>
      </c>
      <c r="D19" s="1">
        <v>220.5</v>
      </c>
      <c r="E19" s="4">
        <f>D19/(C19*2.2)</f>
        <v>1.9274475524475523</v>
      </c>
      <c r="F19" s="4">
        <f>((D19/2.2)*500) / ($J$8 + $J$9*C19 + $J$10*C19^2 + $J$11*C19^3 + $J$12*C19^4 + $J$13*C19^5)</f>
        <v>98.350865072093697</v>
      </c>
      <c r="I19" t="s">
        <v>27</v>
      </c>
      <c r="J19" s="3">
        <v>4.731582E-5</v>
      </c>
    </row>
    <row r="20" spans="2:10" x14ac:dyDescent="0.3">
      <c r="B20" s="1" t="s">
        <v>34</v>
      </c>
      <c r="C20" s="1">
        <v>56</v>
      </c>
      <c r="D20" s="1">
        <v>253.5</v>
      </c>
      <c r="E20" s="4">
        <f t="shared" ref="E20:E30" si="2">D20/(C20*2.2)</f>
        <v>2.0576298701298699</v>
      </c>
      <c r="F20" s="4">
        <f t="shared" ref="F20:F30" si="3">((D20/2.2)*500) / ($J$8 + $J$9*C20 + $J$10*C20^2 + $J$11*C20^3 + $J$12*C20^4 + $J$13*C20^5)</f>
        <v>104.8969487146903</v>
      </c>
      <c r="I20" t="s">
        <v>28</v>
      </c>
      <c r="J20" s="3">
        <v>-9.0540000000000002E-8</v>
      </c>
    </row>
    <row r="21" spans="2:10" x14ac:dyDescent="0.3">
      <c r="B21" s="1" t="s">
        <v>35</v>
      </c>
      <c r="C21" s="1">
        <v>60</v>
      </c>
      <c r="D21" s="1">
        <v>335.1</v>
      </c>
      <c r="E21" s="4">
        <f t="shared" si="2"/>
        <v>2.538636363636364</v>
      </c>
      <c r="F21" s="4">
        <f t="shared" si="3"/>
        <v>129.90825303836979</v>
      </c>
    </row>
    <row r="22" spans="2:10" x14ac:dyDescent="0.3">
      <c r="B22" s="1" t="s">
        <v>4</v>
      </c>
      <c r="C22" s="1">
        <v>67.5</v>
      </c>
      <c r="D22" s="1">
        <v>392.4</v>
      </c>
      <c r="E22" s="4">
        <f t="shared" si="2"/>
        <v>2.6424242424242421</v>
      </c>
      <c r="F22" s="4">
        <f t="shared" si="3"/>
        <v>137.52117520142531</v>
      </c>
    </row>
    <row r="23" spans="2:10" x14ac:dyDescent="0.3">
      <c r="B23" s="1" t="s">
        <v>5</v>
      </c>
      <c r="C23" s="1">
        <v>75</v>
      </c>
      <c r="D23" s="1">
        <v>438.7</v>
      </c>
      <c r="E23" s="4">
        <f t="shared" si="2"/>
        <v>2.6587878787878787</v>
      </c>
      <c r="F23" s="4">
        <f t="shared" si="3"/>
        <v>142.09103621655751</v>
      </c>
    </row>
    <row r="24" spans="2:10" x14ac:dyDescent="0.3">
      <c r="B24" s="1" t="s">
        <v>6</v>
      </c>
      <c r="C24" s="1">
        <v>82.5</v>
      </c>
      <c r="D24" s="1">
        <v>440.9</v>
      </c>
      <c r="E24" s="4">
        <f t="shared" si="2"/>
        <v>2.4292011019283741</v>
      </c>
      <c r="F24" s="4">
        <f t="shared" si="3"/>
        <v>134.25535807054931</v>
      </c>
    </row>
    <row r="25" spans="2:10" x14ac:dyDescent="0.3">
      <c r="B25" s="1" t="s">
        <v>36</v>
      </c>
      <c r="C25" s="1">
        <v>90</v>
      </c>
      <c r="D25" s="1">
        <v>474</v>
      </c>
      <c r="E25" s="4">
        <f t="shared" si="2"/>
        <v>2.3939393939393936</v>
      </c>
      <c r="F25" s="4">
        <f t="shared" si="3"/>
        <v>137.54490554556145</v>
      </c>
    </row>
    <row r="26" spans="2:10" x14ac:dyDescent="0.3">
      <c r="B26" s="1" t="s">
        <v>37</v>
      </c>
      <c r="C26" s="1">
        <v>100</v>
      </c>
      <c r="D26" s="1">
        <v>524.70000000000005</v>
      </c>
      <c r="E26" s="4">
        <f t="shared" si="2"/>
        <v>2.3849999999999998</v>
      </c>
      <c r="F26" s="4">
        <f t="shared" si="3"/>
        <v>145.14849364973625</v>
      </c>
    </row>
    <row r="27" spans="2:10" x14ac:dyDescent="0.3">
      <c r="B27" s="1" t="s">
        <v>38</v>
      </c>
      <c r="C27" s="1">
        <v>110</v>
      </c>
      <c r="D27" s="1">
        <v>584.20000000000005</v>
      </c>
      <c r="E27" s="4">
        <f t="shared" si="2"/>
        <v>2.4140495867768594</v>
      </c>
      <c r="F27" s="4">
        <f t="shared" si="3"/>
        <v>156.27169832330605</v>
      </c>
    </row>
    <row r="28" spans="2:10" x14ac:dyDescent="0.3">
      <c r="B28" s="1" t="s">
        <v>39</v>
      </c>
      <c r="C28" s="1">
        <v>125</v>
      </c>
      <c r="D28" s="1">
        <v>501.6</v>
      </c>
      <c r="E28" s="4">
        <f t="shared" si="2"/>
        <v>1.8240000000000001</v>
      </c>
      <c r="F28" s="4">
        <f t="shared" si="3"/>
        <v>129.92462757885269</v>
      </c>
    </row>
    <row r="29" spans="2:10" x14ac:dyDescent="0.3">
      <c r="B29" s="1" t="s">
        <v>40</v>
      </c>
      <c r="C29" s="1">
        <v>140</v>
      </c>
      <c r="D29" s="1">
        <v>463</v>
      </c>
      <c r="E29" s="4">
        <f t="shared" si="2"/>
        <v>1.5032467532467533</v>
      </c>
      <c r="F29" s="4">
        <f t="shared" si="3"/>
        <v>117.60340508024898</v>
      </c>
    </row>
    <row r="30" spans="2:10" x14ac:dyDescent="0.3">
      <c r="B30" s="1" t="s">
        <v>41</v>
      </c>
      <c r="C30" s="1">
        <v>150</v>
      </c>
      <c r="D30" s="1">
        <v>619.5</v>
      </c>
      <c r="E30" s="4">
        <f t="shared" si="2"/>
        <v>1.8772727272727272</v>
      </c>
      <c r="F30" s="4">
        <f t="shared" si="3"/>
        <v>155.80296124371691</v>
      </c>
    </row>
    <row r="33" spans="2:7" x14ac:dyDescent="0.3">
      <c r="B33" s="1" t="s">
        <v>42</v>
      </c>
      <c r="E33" s="2" t="s">
        <v>13</v>
      </c>
      <c r="F33" s="2"/>
      <c r="G33" s="5"/>
    </row>
    <row r="34" spans="2:7" x14ac:dyDescent="0.3">
      <c r="B34" s="1" t="s">
        <v>0</v>
      </c>
      <c r="C34" s="1" t="s">
        <v>16</v>
      </c>
      <c r="D34" s="1" t="s">
        <v>17</v>
      </c>
      <c r="E34" s="1" t="s">
        <v>14</v>
      </c>
      <c r="F34" s="1" t="s">
        <v>15</v>
      </c>
      <c r="G34" s="1"/>
    </row>
    <row r="35" spans="2:7" x14ac:dyDescent="0.3">
      <c r="B35" s="1" t="s">
        <v>43</v>
      </c>
      <c r="C35" s="1">
        <v>52</v>
      </c>
      <c r="D35" s="1">
        <v>253.5</v>
      </c>
      <c r="E35" s="4">
        <f>D35/(C35*2.2)</f>
        <v>2.2159090909090908</v>
      </c>
      <c r="F35" s="4">
        <f>((D35/2.2)*500) / ($J$8 + $J$9*C35 + $J$10*C35^2 + $J$11*C35^3 + $J$12*C35^4 + $J$13*C35^5)</f>
        <v>113.07004215771317</v>
      </c>
    </row>
    <row r="36" spans="2:7" x14ac:dyDescent="0.3">
      <c r="B36" s="1" t="s">
        <v>34</v>
      </c>
      <c r="C36" s="1">
        <v>56</v>
      </c>
      <c r="D36" s="1">
        <v>512.6</v>
      </c>
      <c r="E36" s="4">
        <f t="shared" ref="E36:E46" si="4">D36/(C36*2.2)</f>
        <v>4.1607142857142856</v>
      </c>
      <c r="F36" s="4">
        <f t="shared" ref="F36:F46" si="5">((D36/2.2)*500) / ($J$8 + $J$9*C36 + $J$10*C36^2 + $J$11*C36^3 + $J$12*C36^4 + $J$13*C36^5)</f>
        <v>212.11114757850197</v>
      </c>
    </row>
    <row r="37" spans="2:7" x14ac:dyDescent="0.3">
      <c r="B37" s="1" t="s">
        <v>44</v>
      </c>
      <c r="C37" s="1">
        <v>60</v>
      </c>
      <c r="D37" s="1">
        <v>606.29999999999995</v>
      </c>
      <c r="E37" s="4">
        <f t="shared" si="4"/>
        <v>4.5931818181818178</v>
      </c>
      <c r="F37" s="4">
        <f t="shared" si="5"/>
        <v>235.04438620460638</v>
      </c>
    </row>
    <row r="38" spans="2:7" x14ac:dyDescent="0.3">
      <c r="B38" s="1" t="s">
        <v>45</v>
      </c>
      <c r="C38" s="1">
        <v>67.5</v>
      </c>
      <c r="D38" s="1">
        <v>655.9</v>
      </c>
      <c r="E38" s="4">
        <f t="shared" si="4"/>
        <v>4.4168350168350168</v>
      </c>
      <c r="F38" s="4">
        <f t="shared" si="5"/>
        <v>229.86783591899814</v>
      </c>
    </row>
    <row r="39" spans="2:7" x14ac:dyDescent="0.3">
      <c r="B39" s="1" t="s">
        <v>5</v>
      </c>
      <c r="C39" s="1">
        <v>75</v>
      </c>
      <c r="D39" s="1">
        <v>750.7</v>
      </c>
      <c r="E39" s="4">
        <f t="shared" si="4"/>
        <v>4.5496969696969698</v>
      </c>
      <c r="F39" s="4">
        <f t="shared" si="5"/>
        <v>243.14506698830581</v>
      </c>
    </row>
    <row r="40" spans="2:7" x14ac:dyDescent="0.3">
      <c r="B40" s="1" t="s">
        <v>46</v>
      </c>
      <c r="C40" s="1">
        <v>82.5</v>
      </c>
      <c r="D40" s="1">
        <v>771.6</v>
      </c>
      <c r="E40" s="4">
        <f t="shared" si="4"/>
        <v>4.2512396694214871</v>
      </c>
      <c r="F40" s="4">
        <f t="shared" si="5"/>
        <v>234.95448919763177</v>
      </c>
    </row>
    <row r="41" spans="2:7" x14ac:dyDescent="0.3">
      <c r="B41" s="1" t="s">
        <v>47</v>
      </c>
      <c r="C41" s="1">
        <v>90</v>
      </c>
      <c r="D41" s="1">
        <v>406.6</v>
      </c>
      <c r="E41" s="4">
        <f t="shared" si="4"/>
        <v>2.0535353535353535</v>
      </c>
      <c r="F41" s="4">
        <f t="shared" si="5"/>
        <v>117.98683247853435</v>
      </c>
    </row>
    <row r="42" spans="2:7" x14ac:dyDescent="0.3">
      <c r="B42" s="1" t="s">
        <v>9</v>
      </c>
      <c r="C42" s="1">
        <v>100</v>
      </c>
      <c r="D42" s="1">
        <v>844.4</v>
      </c>
      <c r="E42" s="4">
        <f t="shared" si="4"/>
        <v>3.8381818181818175</v>
      </c>
      <c r="F42" s="4">
        <f t="shared" si="5"/>
        <v>233.58755105362548</v>
      </c>
    </row>
    <row r="43" spans="2:7" x14ac:dyDescent="0.3">
      <c r="B43" s="1" t="s">
        <v>9</v>
      </c>
      <c r="C43" s="1">
        <v>110</v>
      </c>
      <c r="D43" s="1">
        <v>837.8</v>
      </c>
      <c r="E43" s="4">
        <f t="shared" si="4"/>
        <v>3.4619834710743795</v>
      </c>
      <c r="F43" s="4">
        <f t="shared" si="5"/>
        <v>224.10891621921564</v>
      </c>
    </row>
    <row r="44" spans="2:7" x14ac:dyDescent="0.3">
      <c r="B44" s="1" t="s">
        <v>48</v>
      </c>
      <c r="C44" s="1">
        <v>125</v>
      </c>
      <c r="D44" s="1">
        <v>843.3</v>
      </c>
      <c r="E44" s="4">
        <f t="shared" si="4"/>
        <v>3.0665454545454542</v>
      </c>
      <c r="F44" s="4">
        <f t="shared" si="5"/>
        <v>218.43189481109738</v>
      </c>
    </row>
    <row r="45" spans="2:7" x14ac:dyDescent="0.3">
      <c r="B45" s="1" t="s">
        <v>49</v>
      </c>
      <c r="C45" s="1">
        <v>140</v>
      </c>
      <c r="D45" s="1">
        <v>705.5</v>
      </c>
      <c r="E45" s="4">
        <f t="shared" si="4"/>
        <v>2.2905844155844157</v>
      </c>
      <c r="F45" s="4">
        <f t="shared" si="5"/>
        <v>179.19914100240959</v>
      </c>
    </row>
    <row r="46" spans="2:7" x14ac:dyDescent="0.3">
      <c r="B46" s="1" t="s">
        <v>50</v>
      </c>
      <c r="C46" s="1">
        <v>150</v>
      </c>
      <c r="D46" s="1">
        <v>881.8</v>
      </c>
      <c r="E46" s="4">
        <f t="shared" si="4"/>
        <v>2.6721212121212119</v>
      </c>
      <c r="F46" s="4">
        <f t="shared" si="5"/>
        <v>221.77086557660948</v>
      </c>
    </row>
    <row r="48" spans="2:7" x14ac:dyDescent="0.3">
      <c r="B48" s="1" t="s">
        <v>51</v>
      </c>
      <c r="E48" s="2" t="s">
        <v>13</v>
      </c>
      <c r="F48" s="2"/>
    </row>
    <row r="49" spans="2:6" x14ac:dyDescent="0.3">
      <c r="B49" s="1" t="s">
        <v>0</v>
      </c>
      <c r="C49" s="1" t="s">
        <v>16</v>
      </c>
      <c r="D49" s="1" t="s">
        <v>17</v>
      </c>
      <c r="E49" s="1" t="s">
        <v>14</v>
      </c>
      <c r="F49" s="1" t="s">
        <v>15</v>
      </c>
    </row>
    <row r="50" spans="2:6" x14ac:dyDescent="0.3">
      <c r="B50" s="1" t="s">
        <v>1</v>
      </c>
      <c r="C50" s="1">
        <v>52</v>
      </c>
      <c r="D50" s="1">
        <v>788.2</v>
      </c>
      <c r="E50" s="4">
        <f>D50/(C50*2.2)</f>
        <v>6.88986013986014</v>
      </c>
      <c r="F50">
        <f>((D50/2.2)*500) / ($J$8 + $J$9*C50 + $J$10*C50^2 + $J$11*C50^3 + $J$12*C50^4 + $J$13*C50^5)</f>
        <v>351.56531451167461</v>
      </c>
    </row>
    <row r="51" spans="2:6" x14ac:dyDescent="0.3">
      <c r="B51" s="1" t="s">
        <v>2</v>
      </c>
      <c r="C51" s="1">
        <v>56</v>
      </c>
      <c r="D51" s="1">
        <v>1162.9000000000001</v>
      </c>
      <c r="E51" s="4">
        <f t="shared" ref="E51:E61" si="6">D51/(C51*2.2)</f>
        <v>9.4391233766233764</v>
      </c>
      <c r="F51">
        <f t="shared" ref="F51:F61" si="7">((D51/2.2)*500) / ($J$8 + $J$9*C51 + $J$10*C51^2 + $J$11*C51^3 + $J$12*C51^4 + $J$13*C51^5)</f>
        <v>481.20182114522038</v>
      </c>
    </row>
    <row r="52" spans="2:6" x14ac:dyDescent="0.3">
      <c r="B52" s="1" t="s">
        <v>44</v>
      </c>
      <c r="C52" s="1">
        <v>60</v>
      </c>
      <c r="D52" s="1">
        <v>1372.4</v>
      </c>
      <c r="E52" s="4">
        <f t="shared" si="6"/>
        <v>10.396969696969698</v>
      </c>
      <c r="F52">
        <f t="shared" si="7"/>
        <v>532.03845559492299</v>
      </c>
    </row>
    <row r="53" spans="2:6" x14ac:dyDescent="0.3">
      <c r="B53" s="1" t="s">
        <v>52</v>
      </c>
      <c r="C53" s="1">
        <v>67.5</v>
      </c>
      <c r="D53" s="1">
        <v>1555.4</v>
      </c>
      <c r="E53" s="4">
        <f t="shared" si="6"/>
        <v>10.474074074074075</v>
      </c>
      <c r="F53">
        <f t="shared" si="7"/>
        <v>545.10814451655699</v>
      </c>
    </row>
    <row r="54" spans="2:6" x14ac:dyDescent="0.3">
      <c r="B54" s="1" t="s">
        <v>5</v>
      </c>
      <c r="C54" s="1">
        <v>75</v>
      </c>
      <c r="D54" s="1">
        <v>1848.6</v>
      </c>
      <c r="E54" s="4">
        <f t="shared" si="6"/>
        <v>11.203636363636363</v>
      </c>
      <c r="F54">
        <f t="shared" si="7"/>
        <v>598.74513232260824</v>
      </c>
    </row>
    <row r="55" spans="2:6" x14ac:dyDescent="0.3">
      <c r="B55" s="1" t="s">
        <v>6</v>
      </c>
      <c r="C55" s="1">
        <v>82.5</v>
      </c>
      <c r="D55" s="1">
        <v>1802.3</v>
      </c>
      <c r="E55" s="4">
        <f t="shared" si="6"/>
        <v>9.930027548209365</v>
      </c>
      <c r="F55">
        <f t="shared" si="7"/>
        <v>548.80569709809708</v>
      </c>
    </row>
    <row r="56" spans="2:6" x14ac:dyDescent="0.3">
      <c r="B56" s="1" t="s">
        <v>53</v>
      </c>
      <c r="C56" s="1">
        <v>90</v>
      </c>
      <c r="D56" s="1">
        <v>1686.5</v>
      </c>
      <c r="E56" s="4">
        <f t="shared" si="6"/>
        <v>8.5176767676767664</v>
      </c>
      <c r="F56">
        <f t="shared" si="7"/>
        <v>489.38709536411261</v>
      </c>
    </row>
    <row r="57" spans="2:6" x14ac:dyDescent="0.3">
      <c r="B57" s="1" t="s">
        <v>9</v>
      </c>
      <c r="C57" s="1">
        <v>100</v>
      </c>
      <c r="D57" s="1">
        <v>1943.4</v>
      </c>
      <c r="E57" s="4">
        <f t="shared" si="6"/>
        <v>8.8336363636363622</v>
      </c>
      <c r="F57">
        <f t="shared" si="7"/>
        <v>537.60545561062975</v>
      </c>
    </row>
    <row r="58" spans="2:6" x14ac:dyDescent="0.3">
      <c r="B58" s="1" t="s">
        <v>9</v>
      </c>
      <c r="C58" s="1">
        <v>110</v>
      </c>
      <c r="D58" s="1">
        <v>2105.4</v>
      </c>
      <c r="E58" s="4">
        <f t="shared" si="6"/>
        <v>8.6999999999999993</v>
      </c>
      <c r="F58">
        <f t="shared" si="7"/>
        <v>563.18800693236653</v>
      </c>
    </row>
    <row r="59" spans="2:6" x14ac:dyDescent="0.3">
      <c r="B59" s="1" t="s">
        <v>10</v>
      </c>
      <c r="C59" s="1">
        <v>125</v>
      </c>
      <c r="D59" s="1">
        <v>2157.1999999999998</v>
      </c>
      <c r="E59" s="4">
        <f t="shared" si="6"/>
        <v>7.844363636363636</v>
      </c>
      <c r="F59">
        <f t="shared" si="7"/>
        <v>558.75878511383758</v>
      </c>
    </row>
    <row r="60" spans="2:6" x14ac:dyDescent="0.3">
      <c r="B60" s="1" t="s">
        <v>54</v>
      </c>
      <c r="C60" s="1">
        <v>140</v>
      </c>
      <c r="D60" s="1">
        <v>1791.3</v>
      </c>
      <c r="E60" s="4">
        <f t="shared" si="6"/>
        <v>5.8159090909090905</v>
      </c>
      <c r="F60">
        <f t="shared" si="7"/>
        <v>454.99563611285095</v>
      </c>
    </row>
    <row r="61" spans="2:6" x14ac:dyDescent="0.3">
      <c r="B61" s="1" t="s">
        <v>12</v>
      </c>
      <c r="C61" s="1">
        <v>150</v>
      </c>
      <c r="D61" s="1">
        <v>2452.6</v>
      </c>
      <c r="E61" s="4">
        <f t="shared" si="6"/>
        <v>7.4321212121212117</v>
      </c>
      <c r="F61">
        <f t="shared" si="7"/>
        <v>616.82379781491534</v>
      </c>
    </row>
  </sheetData>
  <mergeCells count="4">
    <mergeCell ref="E48:F48"/>
    <mergeCell ref="E33:F33"/>
    <mergeCell ref="E1:F1"/>
    <mergeCell ref="E17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A. Miranda</dc:creator>
  <cp:lastModifiedBy>Ricardo A. Miranda</cp:lastModifiedBy>
  <dcterms:created xsi:type="dcterms:W3CDTF">2022-03-10T18:58:03Z</dcterms:created>
  <dcterms:modified xsi:type="dcterms:W3CDTF">2022-03-10T19:52:03Z</dcterms:modified>
</cp:coreProperties>
</file>