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Logistic Regression\"/>
    </mc:Choice>
  </mc:AlternateContent>
  <xr:revisionPtr revIDLastSave="0" documentId="8_{763E6E60-8108-4B95-9975-90A529E9A9B9}" xr6:coauthVersionLast="47" xr6:coauthVersionMax="47" xr10:uidLastSave="{00000000-0000-0000-0000-000000000000}"/>
  <bookViews>
    <workbookView xWindow="-120" yWindow="-120" windowWidth="29040" windowHeight="15720" activeTab="4" xr2:uid="{4BABD560-DCB2-4FE5-B0D3-A146C8306156}"/>
    <workbookView xWindow="-120" yWindow="-120" windowWidth="29040" windowHeight="15720" activeTab="3" xr2:uid="{C595E0C6-28FD-4D88-9357-5D3C5D646D28}"/>
  </bookViews>
  <sheets>
    <sheet name="Agri Field Size" sheetId="2" r:id="rId1"/>
    <sheet name="Field size + Alt Occu" sheetId="3" r:id="rId2"/>
    <sheet name="Field size + Family mem" sheetId="6" r:id="rId3"/>
    <sheet name="Final Model" sheetId="5" r:id="rId4"/>
    <sheet name="Rough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3" i="3"/>
  <c r="C3" i="3" s="1"/>
  <c r="M14" i="1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D35" i="6"/>
  <c r="E35" i="6" s="1"/>
  <c r="D36" i="6"/>
  <c r="E36" i="6" s="1"/>
  <c r="D37" i="6"/>
  <c r="E37" i="6" s="1"/>
  <c r="D38" i="6"/>
  <c r="E38" i="6" s="1"/>
  <c r="D39" i="6"/>
  <c r="E39" i="6" s="1"/>
  <c r="D40" i="6"/>
  <c r="E40" i="6" s="1"/>
  <c r="D41" i="6"/>
  <c r="E41" i="6" s="1"/>
  <c r="D42" i="6"/>
  <c r="E42" i="6" s="1"/>
  <c r="D43" i="6"/>
  <c r="E43" i="6" s="1"/>
  <c r="D44" i="6"/>
  <c r="E44" i="6" s="1"/>
  <c r="D45" i="6"/>
  <c r="E45" i="6" s="1"/>
  <c r="D46" i="6"/>
  <c r="E46" i="6" s="1"/>
  <c r="D47" i="6"/>
  <c r="E47" i="6" s="1"/>
  <c r="D48" i="6"/>
  <c r="E48" i="6" s="1"/>
  <c r="D49" i="6"/>
  <c r="E49" i="6" s="1"/>
  <c r="D50" i="6"/>
  <c r="E50" i="6" s="1"/>
  <c r="D51" i="6"/>
  <c r="E51" i="6" s="1"/>
  <c r="D52" i="6"/>
  <c r="E52" i="6" s="1"/>
  <c r="D53" i="6"/>
  <c r="E53" i="6" s="1"/>
  <c r="D54" i="6"/>
  <c r="E54" i="6" s="1"/>
  <c r="D55" i="6"/>
  <c r="E55" i="6" s="1"/>
  <c r="D56" i="6"/>
  <c r="E56" i="6" s="1"/>
  <c r="D57" i="6"/>
  <c r="E57" i="6" s="1"/>
  <c r="D58" i="6"/>
  <c r="E58" i="6" s="1"/>
  <c r="D59" i="6"/>
  <c r="E59" i="6" s="1"/>
  <c r="D3" i="6"/>
  <c r="E3" i="6" s="1"/>
  <c r="E14" i="1"/>
  <c r="F14" i="1" s="1"/>
  <c r="E17" i="5"/>
  <c r="E16" i="5" s="1"/>
  <c r="E15" i="5" s="1"/>
  <c r="C60" i="2"/>
  <c r="D60" i="2" s="1"/>
  <c r="C59" i="2"/>
  <c r="D59" i="2" s="1"/>
  <c r="C58" i="2"/>
  <c r="D58" i="2" s="1"/>
  <c r="C57" i="2"/>
  <c r="D57" i="2" s="1"/>
  <c r="C56" i="2"/>
  <c r="D56" i="2" s="1"/>
  <c r="C55" i="2"/>
  <c r="D55" i="2" s="1"/>
  <c r="C54" i="2"/>
  <c r="D54" i="2" s="1"/>
  <c r="C53" i="2"/>
  <c r="D53" i="2" s="1"/>
  <c r="C52" i="2"/>
  <c r="D52" i="2" s="1"/>
  <c r="C51" i="2"/>
  <c r="D51" i="2" s="1"/>
  <c r="C50" i="2"/>
  <c r="D50" i="2" s="1"/>
  <c r="C49" i="2"/>
  <c r="D49" i="2" s="1"/>
  <c r="C48" i="2"/>
  <c r="D48" i="2" s="1"/>
  <c r="C47" i="2"/>
  <c r="D47" i="2" s="1"/>
  <c r="C46" i="2"/>
  <c r="D46" i="2" s="1"/>
  <c r="C45" i="2"/>
  <c r="D45" i="2" s="1"/>
  <c r="C44" i="2"/>
  <c r="D44" i="2" s="1"/>
  <c r="C43" i="2"/>
  <c r="D43" i="2" s="1"/>
  <c r="C42" i="2"/>
  <c r="D42" i="2" s="1"/>
  <c r="C41" i="2"/>
  <c r="D41" i="2" s="1"/>
  <c r="C40" i="2"/>
  <c r="D40" i="2" s="1"/>
  <c r="C39" i="2"/>
  <c r="D39" i="2" s="1"/>
  <c r="C38" i="2"/>
  <c r="D38" i="2" s="1"/>
  <c r="C37" i="2"/>
  <c r="D37" i="2" s="1"/>
  <c r="C36" i="2"/>
  <c r="D36" i="2" s="1"/>
  <c r="C35" i="2"/>
  <c r="D35" i="2" s="1"/>
  <c r="C34" i="2"/>
  <c r="D34" i="2" s="1"/>
  <c r="C33" i="2"/>
  <c r="D33" i="2" s="1"/>
  <c r="C32" i="2"/>
  <c r="D32" i="2" s="1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Z18" i="1"/>
  <c r="W23" i="1" s="1"/>
  <c r="W2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N14" i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14" i="1"/>
  <c r="C14" i="1" s="1"/>
</calcChain>
</file>

<file path=xl/sharedStrings.xml><?xml version="1.0" encoding="utf-8"?>
<sst xmlns="http://schemas.openxmlformats.org/spreadsheetml/2006/main" count="45" uniqueCount="27">
  <si>
    <t>Migration</t>
  </si>
  <si>
    <t>Z</t>
  </si>
  <si>
    <t>P</t>
  </si>
  <si>
    <t>Agri</t>
  </si>
  <si>
    <t>Model 1</t>
  </si>
  <si>
    <t xml:space="preserve"> </t>
  </si>
  <si>
    <t>Model 2</t>
  </si>
  <si>
    <t>Alt Occu</t>
  </si>
  <si>
    <t>Yes</t>
  </si>
  <si>
    <t>No</t>
  </si>
  <si>
    <t>z</t>
  </si>
  <si>
    <t>p</t>
  </si>
  <si>
    <t>Agriculture</t>
  </si>
  <si>
    <t>Members</t>
  </si>
  <si>
    <t>Caste</t>
  </si>
  <si>
    <t>Probablity</t>
  </si>
  <si>
    <t xml:space="preserve">Agricultural </t>
  </si>
  <si>
    <t>Alter Occu</t>
  </si>
  <si>
    <t>Probability</t>
  </si>
  <si>
    <t>Migration Possibility</t>
  </si>
  <si>
    <t>occ</t>
  </si>
  <si>
    <t>No. of family members</t>
  </si>
  <si>
    <t>Family Members</t>
  </si>
  <si>
    <t>Alt_occu</t>
  </si>
  <si>
    <t>P0</t>
  </si>
  <si>
    <t>P1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</si>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</sst>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 probabilities of migration w.r.t. availability of alternate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'Field size + Alt Occu'!$G$2</c:f>
              <c:strCache>
                <c:ptCount val="1"/>
                <c:pt idx="0">
                  <c:v>P0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'Field size + Alt Occu'!$G$3:$G$59</c:f>
              <c:numCache>
                <c:formatCode>General</c:formatCode>
                <c:ptCount val="57"/>
                <c:pt idx="0">
                  <c:v>0.46140194698675313</c:v>
                </c:pt>
                <c:pt idx="1">
                  <c:v>0.45844606828872592</c:v>
                </c:pt>
                <c:pt idx="2">
                  <c:v>0.45549311142687604</c:v>
                </c:pt>
                <c:pt idx="3">
                  <c:v>0.45254328083310591</c:v>
                </c:pt>
                <c:pt idx="4">
                  <c:v>0.449596780064486</c:v>
                </c:pt>
                <c:pt idx="5">
                  <c:v>0.44665381174782715</c:v>
                </c:pt>
                <c:pt idx="6">
                  <c:v>0.4437145775248027</c:v>
                </c:pt>
                <c:pt idx="7">
                  <c:v>0.44077927799765199</c:v>
                </c:pt>
                <c:pt idx="8">
                  <c:v>0.43784811267549362</c:v>
                </c:pt>
                <c:pt idx="9">
                  <c:v>0.4349212799212806</c:v>
                </c:pt>
                <c:pt idx="10">
                  <c:v>0.43199897689942446</c:v>
                </c:pt>
                <c:pt idx="11">
                  <c:v>0.42908139952411928</c:v>
                </c:pt>
                <c:pt idx="12">
                  <c:v>0.42616874240839064</c:v>
                </c:pt>
                <c:pt idx="13">
                  <c:v>0.42326119881389901</c:v>
                </c:pt>
                <c:pt idx="14">
                  <c:v>0.42035896060152261</c:v>
                </c:pt>
                <c:pt idx="15">
                  <c:v>0.41746221818274581</c:v>
                </c:pt>
                <c:pt idx="16">
                  <c:v>0.41457116047187825</c:v>
                </c:pt>
                <c:pt idx="17">
                  <c:v>0.41168597483912689</c:v>
                </c:pt>
                <c:pt idx="18">
                  <c:v>0.40880684706454756</c:v>
                </c:pt>
                <c:pt idx="19">
                  <c:v>0.40593396129289455</c:v>
                </c:pt>
                <c:pt idx="20">
                  <c:v>0.40306749998939267</c:v>
                </c:pt>
                <c:pt idx="21">
                  <c:v>0.40020764389645103</c:v>
                </c:pt>
                <c:pt idx="22">
                  <c:v>0.39735457199133811</c:v>
                </c:pt>
                <c:pt idx="23">
                  <c:v>0.39450846144483787</c:v>
                </c:pt>
                <c:pt idx="24">
                  <c:v>0.39166948758090409</c:v>
                </c:pt>
                <c:pt idx="25">
                  <c:v>0.38883782383733051</c:v>
                </c:pt>
                <c:pt idx="26">
                  <c:v>0.38601364172745156</c:v>
                </c:pt>
                <c:pt idx="27">
                  <c:v>0.38319711080289109</c:v>
                </c:pt>
                <c:pt idx="28">
                  <c:v>0.38038839861737078</c:v>
                </c:pt>
                <c:pt idx="29">
                  <c:v>0.37758767069159321</c:v>
                </c:pt>
                <c:pt idx="30">
                  <c:v>0.37479509047921095</c:v>
                </c:pt>
                <c:pt idx="31">
                  <c:v>0.37201081933389391</c:v>
                </c:pt>
                <c:pt idx="32">
                  <c:v>0.36923501647750373</c:v>
                </c:pt>
                <c:pt idx="33">
                  <c:v>0.36646783896938623</c:v>
                </c:pt>
                <c:pt idx="34">
                  <c:v>0.3637094416767897</c:v>
                </c:pt>
                <c:pt idx="35">
                  <c:v>0.36095997724641588</c:v>
                </c:pt>
                <c:pt idx="36">
                  <c:v>0.35821959607711168</c:v>
                </c:pt>
                <c:pt idx="37">
                  <c:v>0.35548844629370541</c:v>
                </c:pt>
                <c:pt idx="38">
                  <c:v>0.35276667372199372</c:v>
                </c:pt>
                <c:pt idx="39">
                  <c:v>0.3500544218648815</c:v>
                </c:pt>
                <c:pt idx="40">
                  <c:v>0.347351831879679</c:v>
                </c:pt>
                <c:pt idx="41">
                  <c:v>0.34465904255655677</c:v>
                </c:pt>
                <c:pt idx="42">
                  <c:v>0.3419761902981599</c:v>
                </c:pt>
                <c:pt idx="43">
                  <c:v>0.33930340910038165</c:v>
                </c:pt>
                <c:pt idx="44">
                  <c:v>0.33664083053429478</c:v>
                </c:pt>
                <c:pt idx="45">
                  <c:v>0.3339885837292409</c:v>
                </c:pt>
                <c:pt idx="46">
                  <c:v>0.3313467953570719</c:v>
                </c:pt>
                <c:pt idx="47">
                  <c:v>0.32871558961754388</c:v>
                </c:pt>
                <c:pt idx="48">
                  <c:v>0.32609508822485572</c:v>
                </c:pt>
                <c:pt idx="49">
                  <c:v>0.32348541039532969</c:v>
                </c:pt>
                <c:pt idx="50">
                  <c:v>0.32088667283622685</c:v>
                </c:pt>
                <c:pt idx="51">
                  <c:v>0.31829898973569154</c:v>
                </c:pt>
                <c:pt idx="52">
                  <c:v>0.31572247275381604</c:v>
                </c:pt>
                <c:pt idx="53">
                  <c:v>0.31315723101481852</c:v>
                </c:pt>
                <c:pt idx="54">
                  <c:v>0.31060337110032554</c:v>
                </c:pt>
                <c:pt idx="55">
                  <c:v>0.30806099704374712</c:v>
                </c:pt>
                <c:pt idx="56">
                  <c:v>0.30553021032573768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6-48DC-A3F9-6FE4387705C9}"/>
            </c:ext>
          </c:extLst>
        </c:ser>
        <c:ser>
          <c:idx val="1"/>
          <c:order val="1"/>
          <c:tx>
            <c:strRef>
              <c:f>'Field size + Alt Occu'!$H$2</c:f>
              <c:strCache>
                <c:ptCount val="1"/>
                <c:pt idx="0">
                  <c:v>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'Field size + Alt Occu'!$H$3:$H$59</c:f>
              <c:numCache>
                <c:formatCode>General</c:formatCode>
                <c:ptCount val="57"/>
                <c:pt idx="0">
                  <c:v>0.48617852209743567</c:v>
                </c:pt>
                <c:pt idx="1">
                  <c:v>0.48320631932231051</c:v>
                </c:pt>
                <c:pt idx="2">
                  <c:v>0.48023530425435101</c:v>
                </c:pt>
                <c:pt idx="3">
                  <c:v>0.47726568640604855</c:v>
                </c:pt>
                <c:pt idx="4">
                  <c:v>0.47429767489513147</c:v>
                </c:pt>
                <c:pt idx="5">
                  <c:v>0.47133147838582684</c:v>
                </c:pt>
                <c:pt idx="6">
                  <c:v>0.46836730503039348</c:v>
                </c:pt>
                <c:pt idx="7">
                  <c:v>0.46540536241096164</c:v>
                </c:pt>
                <c:pt idx="8">
                  <c:v>0.46244585748171319</c:v>
                </c:pt>
                <c:pt idx="9">
                  <c:v>0.45948899651143726</c:v>
                </c:pt>
                <c:pt idx="10">
                  <c:v>0.45653498502649359</c:v>
                </c:pt>
                <c:pt idx="11">
                  <c:v>0.45358402775421758</c:v>
                </c:pt>
                <c:pt idx="12">
                  <c:v>0.45063632856680025</c:v>
                </c:pt>
                <c:pt idx="13">
                  <c:v>0.4476920904256747</c:v>
                </c:pt>
                <c:pt idx="14">
                  <c:v>0.44475151532644047</c:v>
                </c:pt>
                <c:pt idx="15">
                  <c:v>0.44181480424435837</c:v>
                </c:pt>
                <c:pt idx="16">
                  <c:v>0.43888215708044487</c:v>
                </c:pt>
                <c:pt idx="17">
                  <c:v>0.43595377260819773</c:v>
                </c:pt>
                <c:pt idx="18">
                  <c:v>0.43302984842098063</c:v>
                </c:pt>
                <c:pt idx="19">
                  <c:v>0.43011058088009652</c:v>
                </c:pt>
                <c:pt idx="20">
                  <c:v>0.42719616506357821</c:v>
                </c:pt>
                <c:pt idx="21">
                  <c:v>0.42428679471572206</c:v>
                </c:pt>
                <c:pt idx="22">
                  <c:v>0.42138266219739279</c:v>
                </c:pt>
                <c:pt idx="23">
                  <c:v>0.41848395843712505</c:v>
                </c:pt>
                <c:pt idx="24">
                  <c:v>0.41559087288304564</c:v>
                </c:pt>
                <c:pt idx="25">
                  <c:v>0.41270359345564317</c:v>
                </c:pt>
                <c:pt idx="26">
                  <c:v>0.40982230650140544</c:v>
                </c:pt>
                <c:pt idx="27">
                  <c:v>0.40694719674735003</c:v>
                </c:pt>
                <c:pt idx="28">
                  <c:v>0.40407844725646885</c:v>
                </c:pt>
                <c:pt idx="29">
                  <c:v>0.40121623938410622</c:v>
                </c:pt>
                <c:pt idx="30">
                  <c:v>0.39836075273529337</c:v>
                </c:pt>
                <c:pt idx="31">
                  <c:v>0.3955121651230557</c:v>
                </c:pt>
                <c:pt idx="32">
                  <c:v>0.39267065252771305</c:v>
                </c:pt>
                <c:pt idx="33">
                  <c:v>0.38983638905718948</c:v>
                </c:pt>
                <c:pt idx="34">
                  <c:v>0.38700954690834799</c:v>
                </c:pt>
                <c:pt idx="35">
                  <c:v>0.38419029632936852</c:v>
                </c:pt>
                <c:pt idx="36">
                  <c:v>0.3813788055831801</c:v>
                </c:pt>
                <c:pt idx="37">
                  <c:v>0.37857524091196348</c:v>
                </c:pt>
                <c:pt idx="38">
                  <c:v>0.37577976650273587</c:v>
                </c:pt>
                <c:pt idx="39">
                  <c:v>0.37299254445402841</c:v>
                </c:pt>
                <c:pt idx="40">
                  <c:v>0.37021373474367003</c:v>
                </c:pt>
                <c:pt idx="41">
                  <c:v>0.36744349519768338</c:v>
                </c:pt>
                <c:pt idx="42">
                  <c:v>0.36468198146030512</c:v>
                </c:pt>
                <c:pt idx="43">
                  <c:v>0.36192934696513662</c:v>
                </c:pt>
                <c:pt idx="44">
                  <c:v>0.35918574290743172</c:v>
                </c:pt>
                <c:pt idx="45">
                  <c:v>0.35645131821752923</c:v>
                </c:pt>
                <c:pt idx="46">
                  <c:v>0.35372621953543254</c:v>
                </c:pt>
                <c:pt idx="47">
                  <c:v>0.35101059118654271</c:v>
                </c:pt>
                <c:pt idx="48">
                  <c:v>0.34830457515854679</c:v>
                </c:pt>
                <c:pt idx="49">
                  <c:v>0.34560831107946388</c:v>
                </c:pt>
                <c:pt idx="50">
                  <c:v>0.3429219361968503</c:v>
                </c:pt>
                <c:pt idx="51">
                  <c:v>0.34024558535816368</c:v>
                </c:pt>
                <c:pt idx="52">
                  <c:v>0.33757939099228651</c:v>
                </c:pt>
                <c:pt idx="53">
                  <c:v>0.3349234830922066</c:v>
                </c:pt>
                <c:pt idx="54">
                  <c:v>0.33227798919885215</c:v>
                </c:pt>
                <c:pt idx="55">
                  <c:v>0.32964303438607967</c:v>
                </c:pt>
                <c:pt idx="56">
                  <c:v>0.32701874124680885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6-48DC-A3F9-6FE4387705C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845760"/>
        <c:axId val="392843792"/>
      </c:lineChart>
      <c:catAx>
        <c:axId val="39284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43792"/>
        <c:crosses val="autoZero"/>
        <c:auto val="1"/>
        <c:lblAlgn val="ctr"/>
        <c:lblOffset val="100"/>
        <c:noMultiLvlLbl val="0"/>
      </c:catAx>
      <c:valAx>
        <c:axId val="3928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4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b/w probabilities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'Field size + Family mem'!$J$3:$J$59</c:f>
              <c:numCache>
                <c:formatCode>General</c:formatCode>
                <c:ptCount val="57"/>
                <c:pt idx="0">
                  <c:v>0.30286329349547675</c:v>
                </c:pt>
                <c:pt idx="1">
                  <c:v>0.27745919872306862</c:v>
                </c:pt>
                <c:pt idx="2">
                  <c:v>0.25341140796645684</c:v>
                </c:pt>
                <c:pt idx="3">
                  <c:v>0.23078215486739315</c:v>
                </c:pt>
                <c:pt idx="4">
                  <c:v>0.20960632758547124</c:v>
                </c:pt>
                <c:pt idx="5">
                  <c:v>0.18989385871242875</c:v>
                </c:pt>
                <c:pt idx="6">
                  <c:v>0.17163268958111458</c:v>
                </c:pt>
                <c:pt idx="7">
                  <c:v>0.15479206157959532</c:v>
                </c:pt>
                <c:pt idx="8">
                  <c:v>0.13932591514104789</c:v>
                </c:pt>
                <c:pt idx="9">
                  <c:v>0.12517621641536417</c:v>
                </c:pt>
                <c:pt idx="10">
                  <c:v>0.11227607557320467</c:v>
                </c:pt>
                <c:pt idx="11">
                  <c:v>0.10055256392120497</c:v>
                </c:pt>
                <c:pt idx="12">
                  <c:v>8.9929175824160851E-2</c:v>
                </c:pt>
                <c:pt idx="13">
                  <c:v>8.0327913725220759E-2</c:v>
                </c:pt>
                <c:pt idx="14">
                  <c:v>7.1670999538979693E-2</c:v>
                </c:pt>
                <c:pt idx="15">
                  <c:v>6.3882233544416619E-2</c:v>
                </c:pt>
                <c:pt idx="16">
                  <c:v>5.6888033418776039E-2</c:v>
                </c:pt>
                <c:pt idx="17">
                  <c:v>5.061819233575069E-2</c:v>
                </c:pt>
                <c:pt idx="18">
                  <c:v>4.5006397292537977E-2</c:v>
                </c:pt>
                <c:pt idx="19">
                  <c:v>3.9990548155717155E-2</c:v>
                </c:pt>
                <c:pt idx="20">
                  <c:v>3.5512915300057714E-2</c:v>
                </c:pt>
                <c:pt idx="21">
                  <c:v>3.1520169946102732E-2</c:v>
                </c:pt>
                <c:pt idx="22">
                  <c:v>2.7963316982836307E-2</c:v>
                </c:pt>
                <c:pt idx="23">
                  <c:v>2.4797555622481884E-2</c:v>
                </c:pt>
                <c:pt idx="24">
                  <c:v>2.1982088964900195E-2</c:v>
                </c:pt>
                <c:pt idx="25">
                  <c:v>1.9479899626401748E-2</c:v>
                </c:pt>
                <c:pt idx="26">
                  <c:v>1.7257505105397641E-2</c:v>
                </c:pt>
                <c:pt idx="27">
                  <c:v>1.528470354897637E-2</c:v>
                </c:pt>
                <c:pt idx="28">
                  <c:v>1.3534318044206071E-2</c:v>
                </c:pt>
                <c:pt idx="29">
                  <c:v>1.1981945455065566E-2</c:v>
                </c:pt>
                <c:pt idx="30">
                  <c:v>1.0605714116229894E-2</c:v>
                </c:pt>
                <c:pt idx="31">
                  <c:v>9.3860533285593274E-3</c:v>
                </c:pt>
                <c:pt idx="32">
                  <c:v>8.3054765275660716E-3</c:v>
                </c:pt>
                <c:pt idx="33">
                  <c:v>7.3483791674842092E-3</c:v>
                </c:pt>
                <c:pt idx="34">
                  <c:v>6.5008517363760376E-3</c:v>
                </c:pt>
                <c:pt idx="35">
                  <c:v>5.7505078537300018E-3</c:v>
                </c:pt>
                <c:pt idx="36">
                  <c:v>5.0863270684007198E-3</c:v>
                </c:pt>
                <c:pt idx="37">
                  <c:v>4.4985117438519334E-3</c:v>
                </c:pt>
                <c:pt idx="38">
                  <c:v>3.9783572665727605E-3</c:v>
                </c:pt>
                <c:pt idx="39">
                  <c:v>3.5181347235238194E-3</c:v>
                </c:pt>
                <c:pt idx="40">
                  <c:v>3.1109851504302804E-3</c:v>
                </c:pt>
                <c:pt idx="41">
                  <c:v>2.7508244426322831E-3</c:v>
                </c:pt>
                <c:pt idx="42">
                  <c:v>2.432258034536559E-3</c:v>
                </c:pt>
                <c:pt idx="43">
                  <c:v>2.1505044850877882E-3</c:v>
                </c:pt>
                <c:pt idx="44">
                  <c:v>1.9013271493936092E-3</c:v>
                </c:pt>
                <c:pt idx="45">
                  <c:v>1.6809731663584182E-3</c:v>
                </c:pt>
                <c:pt idx="46">
                  <c:v>1.4861190456585058E-3</c:v>
                </c:pt>
                <c:pt idx="47">
                  <c:v>1.3138221922304168E-3</c:v>
                </c:pt>
                <c:pt idx="48">
                  <c:v>1.1614777609199663E-3</c:v>
                </c:pt>
                <c:pt idx="49">
                  <c:v>1.0267802868413258E-3</c:v>
                </c:pt>
                <c:pt idx="50">
                  <c:v>9.0768958751036928E-4</c:v>
                </c:pt>
                <c:pt idx="51">
                  <c:v>8.0240048042955507E-4</c:v>
                </c:pt>
                <c:pt idx="52">
                  <c:v>7.0931590422239398E-4</c:v>
                </c:pt>
                <c:pt idx="53">
                  <c:v>6.2702307251823544E-4</c:v>
                </c:pt>
                <c:pt idx="54">
                  <c:v>5.5427232756550865E-4</c:v>
                </c:pt>
                <c:pt idx="55">
                  <c:v>4.8995839508028183E-4</c:v>
                </c:pt>
                <c:pt idx="56">
                  <c:v>4.3310377325029702E-4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8-40D5-8A3F-20191C2514A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'Field size + Family mem'!$K$3:$K$59</c:f>
              <c:numCache>
                <c:formatCode>General</c:formatCode>
                <c:ptCount val="57"/>
                <c:pt idx="0">
                  <c:v>0.48420525698291156</c:v>
                </c:pt>
                <c:pt idx="1">
                  <c:v>0.45348489137313575</c:v>
                </c:pt>
                <c:pt idx="2">
                  <c:v>0.42311473886795364</c:v>
                </c:pt>
                <c:pt idx="3">
                  <c:v>0.39331473589502308</c:v>
                </c:pt>
                <c:pt idx="4">
                  <c:v>0.3642882007831369</c:v>
                </c:pt>
                <c:pt idx="5">
                  <c:v>0.33621666612974499</c:v>
                </c:pt>
                <c:pt idx="6">
                  <c:v>0.30925597109600828</c:v>
                </c:pt>
                <c:pt idx="7">
                  <c:v>0.28353374562835226</c:v>
                </c:pt>
                <c:pt idx="8">
                  <c:v>0.25914829723665039</c:v>
                </c:pt>
                <c:pt idx="9">
                  <c:v>0.23616880338350371</c:v>
                </c:pt>
                <c:pt idx="10">
                  <c:v>0.21463662951366222</c:v>
                </c:pt>
                <c:pt idx="11">
                  <c:v>0.19456753975263821</c:v>
                </c:pt>
                <c:pt idx="12">
                  <c:v>0.17595454465011864</c:v>
                </c:pt>
                <c:pt idx="13">
                  <c:v>0.15877113427147044</c:v>
                </c:pt>
                <c:pt idx="14">
                  <c:v>0.14297466914850193</c:v>
                </c:pt>
                <c:pt idx="15">
                  <c:v>0.12850973883932562</c:v>
                </c:pt>
                <c:pt idx="16">
                  <c:v>0.11531134121796947</c:v>
                </c:pt>
                <c:pt idx="17">
                  <c:v>0.10330777942156369</c:v>
                </c:pt>
                <c:pt idx="18">
                  <c:v>9.2423213527898174E-2</c:v>
                </c:pt>
                <c:pt idx="19">
                  <c:v>8.257983803991506E-2</c:v>
                </c:pt>
                <c:pt idx="20">
                  <c:v>7.3699683035280392E-2</c:v>
                </c:pt>
                <c:pt idx="21">
                  <c:v>6.5706056375523625E-2</c:v>
                </c:pt>
                <c:pt idx="22">
                  <c:v>5.8524657334879951E-2</c:v>
                </c:pt>
                <c:pt idx="23">
                  <c:v>5.2084399457756655E-2</c:v>
                </c:pt>
                <c:pt idx="24">
                  <c:v>4.6317983572524667E-2</c:v>
                </c:pt>
                <c:pt idx="25">
                  <c:v>4.1162261829412392E-2</c:v>
                </c:pt>
                <c:pt idx="26">
                  <c:v>3.6558431407876103E-2</c:v>
                </c:pt>
                <c:pt idx="27">
                  <c:v>3.2452092989243314E-2</c:v>
                </c:pt>
                <c:pt idx="28">
                  <c:v>2.8793204859498708E-2</c:v>
                </c:pt>
                <c:pt idx="29">
                  <c:v>2.5535959065405678E-2</c:v>
                </c:pt>
                <c:pt idx="30">
                  <c:v>2.263860171605258E-2</c:v>
                </c:pt>
                <c:pt idx="31">
                  <c:v>2.0063215503265425E-2</c:v>
                </c:pt>
                <c:pt idx="32">
                  <c:v>1.7775478919520599E-2</c:v>
                </c:pt>
                <c:pt idx="33">
                  <c:v>1.5744413527343737E-2</c:v>
                </c:pt>
                <c:pt idx="34">
                  <c:v>1.3942127981823619E-2</c:v>
                </c:pt>
                <c:pt idx="35">
                  <c:v>1.2343565301994082E-2</c:v>
                </c:pt>
                <c:pt idx="36">
                  <c:v>1.0926258085732565E-2</c:v>
                </c:pt>
                <c:pt idx="37">
                  <c:v>9.6700949174080304E-3</c:v>
                </c:pt>
                <c:pt idx="38">
                  <c:v>8.5571000770706361E-3</c:v>
                </c:pt>
                <c:pt idx="39">
                  <c:v>7.5712277757797146E-3</c:v>
                </c:pt>
                <c:pt idx="40">
                  <c:v>6.698171469067947E-3</c:v>
                </c:pt>
                <c:pt idx="41">
                  <c:v>5.92518829998347E-3</c:v>
                </c:pt>
                <c:pt idx="42">
                  <c:v>5.2409383604882969E-3</c:v>
                </c:pt>
                <c:pt idx="43">
                  <c:v>4.635338206333192E-3</c:v>
                </c:pt>
                <c:pt idx="44">
                  <c:v>4.0994278918508207E-3</c:v>
                </c:pt>
                <c:pt idx="45">
                  <c:v>3.6252506877187674E-3</c:v>
                </c:pt>
                <c:pt idx="46">
                  <c:v>3.2057445907088329E-3</c:v>
                </c:pt>
                <c:pt idx="47">
                  <c:v>2.8346447170198305E-3</c:v>
                </c:pt>
                <c:pt idx="48">
                  <c:v>2.506395679918613E-3</c:v>
                </c:pt>
                <c:pt idx="49">
                  <c:v>2.216073080216336E-3</c:v>
                </c:pt>
                <c:pt idx="50">
                  <c:v>1.9593132785030187E-3</c:v>
                </c:pt>
                <c:pt idx="51">
                  <c:v>1.732250666412779E-3</c:v>
                </c:pt>
                <c:pt idx="52">
                  <c:v>1.5314617070032875E-3</c:v>
                </c:pt>
                <c:pt idx="53">
                  <c:v>1.3539150690220787E-3</c:v>
                </c:pt>
                <c:pt idx="54">
                  <c:v>1.1969272345256734E-3</c:v>
                </c:pt>
                <c:pt idx="55">
                  <c:v>1.0581230126916086E-3</c:v>
                </c:pt>
                <c:pt idx="56">
                  <c:v>9.354004438180965E-4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8-40D5-8A3F-20191C2514A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'Field size + Family mem'!$L$3:$L$59</c:f>
              <c:numCache>
                <c:formatCode>General</c:formatCode>
                <c:ptCount val="57"/>
                <c:pt idx="0">
                  <c:v>0.6698042842583114</c:v>
                </c:pt>
                <c:pt idx="1">
                  <c:v>0.64196430170824936</c:v>
                </c:pt>
                <c:pt idx="2">
                  <c:v>0.61313278333271315</c:v>
                </c:pt>
                <c:pt idx="3">
                  <c:v>0.58348590672344558</c:v>
                </c:pt>
                <c:pt idx="4">
                  <c:v>0.55322260786637667</c:v>
                </c:pt>
                <c:pt idx="5">
                  <c:v>0.52255967261615288</c:v>
                </c:pt>
                <c:pt idx="6">
                  <c:v>0.49172575543163011</c:v>
                </c:pt>
                <c:pt idx="7">
                  <c:v>0.46095465984091749</c:v>
                </c:pt>
                <c:pt idx="8">
                  <c:v>0.43047829256352715</c:v>
                </c:pt>
                <c:pt idx="9">
                  <c:v>0.40051973827188292</c:v>
                </c:pt>
                <c:pt idx="10">
                  <c:v>0.37128688895907302</c:v>
                </c:pt>
                <c:pt idx="11">
                  <c:v>0.34296700290887278</c:v>
                </c:pt>
                <c:pt idx="12">
                  <c:v>0.31572247275381593</c:v>
                </c:pt>
                <c:pt idx="13">
                  <c:v>0.2896879646848291</c:v>
                </c:pt>
                <c:pt idx="14">
                  <c:v>0.26496896828966227</c:v>
                </c:pt>
                <c:pt idx="15">
                  <c:v>0.24164168437731384</c:v>
                </c:pt>
                <c:pt idx="16">
                  <c:v>0.21975408841847754</c:v>
                </c:pt>
                <c:pt idx="17">
                  <c:v>0.19932794669380924</c:v>
                </c:pt>
                <c:pt idx="18">
                  <c:v>0.18036153240120539</c:v>
                </c:pt>
                <c:pt idx="19">
                  <c:v>0.16283278692906145</c:v>
                </c:pt>
                <c:pt idx="20">
                  <c:v>0.14670269142058007</c:v>
                </c:pt>
                <c:pt idx="21">
                  <c:v>0.1319186484818371</c:v>
                </c:pt>
                <c:pt idx="22">
                  <c:v>0.1184177163424526</c:v>
                </c:pt>
                <c:pt idx="23">
                  <c:v>0.10612958192021688</c:v>
                </c:pt>
                <c:pt idx="24">
                  <c:v>9.4979200567459662E-2</c:v>
                </c:pt>
                <c:pt idx="25">
                  <c:v>8.4889065926615215E-2</c:v>
                </c:pt>
                <c:pt idx="26">
                  <c:v>7.5781101902075099E-2</c:v>
                </c:pt>
                <c:pt idx="27">
                  <c:v>6.7578190017697742E-2</c:v>
                </c:pt>
                <c:pt idx="28">
                  <c:v>6.0205359910331317E-2</c:v>
                </c:pt>
                <c:pt idx="29">
                  <c:v>5.3590679396416457E-2</c:v>
                </c:pt>
                <c:pt idx="30">
                  <c:v>4.7665884614035439E-2</c:v>
                </c:pt>
                <c:pt idx="31">
                  <c:v>4.2366791358217575E-2</c:v>
                </c:pt>
                <c:pt idx="32">
                  <c:v>3.7633526948071178E-2</c:v>
                </c:pt>
                <c:pt idx="33">
                  <c:v>3.341061867177729E-2</c:v>
                </c:pt>
                <c:pt idx="34">
                  <c:v>2.9646970741034041E-2</c:v>
                </c:pt>
                <c:pt idx="35">
                  <c:v>2.6295757261424964E-2</c:v>
                </c:pt>
                <c:pt idx="36">
                  <c:v>2.3314254344432513E-2</c:v>
                </c:pt>
                <c:pt idx="37">
                  <c:v>2.0663630378681835E-2</c:v>
                </c:pt>
                <c:pt idx="38">
                  <c:v>1.8308709773436582E-2</c:v>
                </c:pt>
                <c:pt idx="39">
                  <c:v>1.6217722246458205E-2</c:v>
                </c:pt>
                <c:pt idx="40">
                  <c:v>1.4362046962324227E-2</c:v>
                </c:pt>
                <c:pt idx="41">
                  <c:v>1.2715958515924315E-2</c:v>
                </c:pt>
                <c:pt idx="42">
                  <c:v>1.125637986037361E-2</c:v>
                </c:pt>
                <c:pt idx="43">
                  <c:v>9.9626457510965504E-3</c:v>
                </c:pt>
                <c:pt idx="44">
                  <c:v>8.8162790676169951E-3</c:v>
                </c:pt>
                <c:pt idx="45">
                  <c:v>7.8007814321881088E-3</c:v>
                </c:pt>
                <c:pt idx="46">
                  <c:v>6.9014388240353349E-3</c:v>
                </c:pt>
                <c:pt idx="47">
                  <c:v>6.1051423488202219E-3</c:v>
                </c:pt>
                <c:pt idx="48">
                  <c:v>5.4002239294944389E-3</c:v>
                </c:pt>
                <c:pt idx="49">
                  <c:v>4.7763064068590943E-3</c:v>
                </c:pt>
                <c:pt idx="50">
                  <c:v>4.2241673507098041E-3</c:v>
                </c:pt>
                <c:pt idx="51">
                  <c:v>3.7356157647357737E-3</c:v>
                </c:pt>
                <c:pt idx="52">
                  <c:v>3.3033808035545986E-3</c:v>
                </c:pt>
                <c:pt idx="53">
                  <c:v>2.9210115949363921E-3</c:v>
                </c:pt>
                <c:pt idx="54">
                  <c:v>2.5827872637254261E-3</c:v>
                </c:pt>
                <c:pt idx="55">
                  <c:v>2.2836362778374504E-3</c:v>
                </c:pt>
                <c:pt idx="56">
                  <c:v>2.0190642745127941E-3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28-40D5-8A3F-20191C2514A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'Field size + Family mem'!$M$3:$M$59</c:f>
              <c:numCache>
                <c:formatCode>General</c:formatCode>
                <c:ptCount val="57"/>
                <c:pt idx="0">
                  <c:v>0.81424005371138353</c:v>
                </c:pt>
                <c:pt idx="1">
                  <c:v>0.79484804344028359</c:v>
                </c:pt>
                <c:pt idx="2">
                  <c:v>0.77399354973172596</c:v>
                </c:pt>
                <c:pt idx="3">
                  <c:v>0.7516814065570312</c:v>
                </c:pt>
                <c:pt idx="4">
                  <c:v>0.72794079276436296</c:v>
                </c:pt>
                <c:pt idx="5">
                  <c:v>0.70282777016892117</c:v>
                </c:pt>
                <c:pt idx="6">
                  <c:v>0.67642704638491269</c:v>
                </c:pt>
                <c:pt idx="7">
                  <c:v>0.64885271530439015</c:v>
                </c:pt>
                <c:pt idx="8">
                  <c:v>0.62024776682068816</c:v>
                </c:pt>
                <c:pt idx="9">
                  <c:v>0.5907822268541626</c:v>
                </c:pt>
                <c:pt idx="10">
                  <c:v>0.56064988596171839</c:v>
                </c:pt>
                <c:pt idx="11">
                  <c:v>0.53006369143124066</c:v>
                </c:pt>
                <c:pt idx="12">
                  <c:v>0.49925000056249946</c:v>
                </c:pt>
                <c:pt idx="13">
                  <c:v>0.46844200555050958</c:v>
                </c:pt>
                <c:pt idx="14">
                  <c:v>0.43787272654274312</c:v>
                </c:pt>
                <c:pt idx="15">
                  <c:v>0.40776801564466897</c:v>
                </c:pt>
                <c:pt idx="16">
                  <c:v>0.37834001346612139</c:v>
                </c:pt>
                <c:pt idx="17">
                  <c:v>0.34978145142617295</c:v>
                </c:pt>
                <c:pt idx="18">
                  <c:v>0.32226110524001145</c:v>
                </c:pt>
                <c:pt idx="19">
                  <c:v>0.29592059141427673</c:v>
                </c:pt>
                <c:pt idx="20">
                  <c:v>0.2708725757159417</c:v>
                </c:pt>
                <c:pt idx="21">
                  <c:v>0.24720034663172852</c:v>
                </c:pt>
                <c:pt idx="22">
                  <c:v>0.2249586108110726</c:v>
                </c:pt>
                <c:pt idx="23">
                  <c:v>0.20417529949455782</c:v>
                </c:pt>
                <c:pt idx="24">
                  <c:v>0.18485413772217532</c:v>
                </c:pt>
                <c:pt idx="25">
                  <c:v>0.16697771974476724</c:v>
                </c:pt>
                <c:pt idx="26">
                  <c:v>0.15051084925815383</c:v>
                </c:pt>
                <c:pt idx="27">
                  <c:v>0.1354039348702073</c:v>
                </c:pt>
                <c:pt idx="28">
                  <c:v>0.12159627239082417</c:v>
                </c:pt>
                <c:pt idx="29">
                  <c:v>0.10901908974429529</c:v>
                </c:pt>
                <c:pt idx="30">
                  <c:v>9.7598272642165432E-2</c:v>
                </c:pt>
                <c:pt idx="31">
                  <c:v>8.72567263689078E-2</c:v>
                </c:pt>
                <c:pt idx="32">
                  <c:v>7.791635939744973E-2</c:v>
                </c:pt>
                <c:pt idx="33">
                  <c:v>6.9499697573270472E-2</c:v>
                </c:pt>
                <c:pt idx="34">
                  <c:v>6.1931153662081032E-2</c:v>
                </c:pt>
                <c:pt idx="35">
                  <c:v>5.5137987051384812E-2</c:v>
                </c:pt>
                <c:pt idx="36">
                  <c:v>4.9050993478270515E-2</c:v>
                </c:pt>
                <c:pt idx="37">
                  <c:v>4.3604966009634261E-2</c:v>
                </c:pt>
                <c:pt idx="38">
                  <c:v>3.873896721746295E-2</c:v>
                </c:pt>
                <c:pt idx="39">
                  <c:v>3.4396449497398042E-2</c:v>
                </c:pt>
                <c:pt idx="40">
                  <c:v>3.0525256511134819E-2</c:v>
                </c:pt>
                <c:pt idx="41">
                  <c:v>2.7077534345642487E-2</c:v>
                </c:pt>
                <c:pt idx="42">
                  <c:v>2.4009576565228723E-2</c:v>
                </c:pt>
                <c:pt idx="43">
                  <c:v>2.1281623142518059E-2</c:v>
                </c:pt>
                <c:pt idx="44">
                  <c:v>1.8857629443564367E-2</c:v>
                </c:pt>
                <c:pt idx="45">
                  <c:v>1.6705018085733853E-2</c:v>
                </c:pt>
                <c:pt idx="46">
                  <c:v>1.4794423606055377E-2</c:v>
                </c:pt>
                <c:pt idx="47">
                  <c:v>1.309943745850751E-2</c:v>
                </c:pt>
                <c:pt idx="48">
                  <c:v>1.1596358865980776E-2</c:v>
                </c:pt>
                <c:pt idx="49">
                  <c:v>1.0263955440057492E-2</c:v>
                </c:pt>
                <c:pt idx="50">
                  <c:v>9.0832361988056436E-3</c:v>
                </c:pt>
                <c:pt idx="51">
                  <c:v>8.0372386094448387E-3</c:v>
                </c:pt>
                <c:pt idx="52">
                  <c:v>7.1108305121880561E-3</c:v>
                </c:pt>
                <c:pt idx="53">
                  <c:v>6.2905272016788461E-3</c:v>
                </c:pt>
                <c:pt idx="54">
                  <c:v>5.5643235164377948E-3</c:v>
                </c:pt>
                <c:pt idx="55">
                  <c:v>4.9215404831872978E-3</c:v>
                </c:pt>
                <c:pt idx="56">
                  <c:v>4.3526858555039188E-3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28-40D5-8A3F-20191C251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519496"/>
        <c:axId val="543519824"/>
      </c:lineChart>
      <c:catAx>
        <c:axId val="543519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19824"/>
        <c:crosses val="autoZero"/>
        <c:auto val="1"/>
        <c:lblAlgn val="ctr"/>
        <c:lblOffset val="100"/>
        <c:noMultiLvlLbl val="0"/>
      </c:catAx>
      <c:valAx>
        <c:axId val="5435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19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Migration in case of 2,4,6,8,10 Family members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'Field size + Family mem'!$R$3:$R$59</c:f>
              <c:numCache>
                <c:formatCode>General</c:formatCode>
                <c:ptCount val="57"/>
                <c:pt idx="0">
                  <c:v>0.48420525698291156</c:v>
                </c:pt>
                <c:pt idx="1">
                  <c:v>0.45348489137313575</c:v>
                </c:pt>
                <c:pt idx="2">
                  <c:v>0.42311473886795364</c:v>
                </c:pt>
                <c:pt idx="3">
                  <c:v>0.39331473589502308</c:v>
                </c:pt>
                <c:pt idx="4">
                  <c:v>0.3642882007831369</c:v>
                </c:pt>
                <c:pt idx="5">
                  <c:v>0.33621666612974499</c:v>
                </c:pt>
                <c:pt idx="6">
                  <c:v>0.30925597109600828</c:v>
                </c:pt>
                <c:pt idx="7">
                  <c:v>0.28353374562835226</c:v>
                </c:pt>
                <c:pt idx="8">
                  <c:v>0.25914829723665039</c:v>
                </c:pt>
                <c:pt idx="9">
                  <c:v>0.23616880338350371</c:v>
                </c:pt>
                <c:pt idx="10">
                  <c:v>0.21463662951366222</c:v>
                </c:pt>
                <c:pt idx="11">
                  <c:v>0.19456753975263821</c:v>
                </c:pt>
                <c:pt idx="12">
                  <c:v>0.17595454465011864</c:v>
                </c:pt>
                <c:pt idx="13">
                  <c:v>0.15877113427147044</c:v>
                </c:pt>
                <c:pt idx="14">
                  <c:v>0.14297466914850193</c:v>
                </c:pt>
                <c:pt idx="15">
                  <c:v>0.12850973883932562</c:v>
                </c:pt>
                <c:pt idx="16">
                  <c:v>0.11531134121796947</c:v>
                </c:pt>
                <c:pt idx="17">
                  <c:v>0.10330777942156369</c:v>
                </c:pt>
                <c:pt idx="18">
                  <c:v>9.2423213527898174E-2</c:v>
                </c:pt>
                <c:pt idx="19">
                  <c:v>8.257983803991506E-2</c:v>
                </c:pt>
                <c:pt idx="20">
                  <c:v>7.3699683035280392E-2</c:v>
                </c:pt>
                <c:pt idx="21">
                  <c:v>6.5706056375523625E-2</c:v>
                </c:pt>
                <c:pt idx="22">
                  <c:v>5.8524657334879951E-2</c:v>
                </c:pt>
                <c:pt idx="23">
                  <c:v>5.2084399457756655E-2</c:v>
                </c:pt>
                <c:pt idx="24">
                  <c:v>4.6317983572524667E-2</c:v>
                </c:pt>
                <c:pt idx="25">
                  <c:v>4.1162261829412392E-2</c:v>
                </c:pt>
                <c:pt idx="26">
                  <c:v>3.6558431407876103E-2</c:v>
                </c:pt>
                <c:pt idx="27">
                  <c:v>3.2452092989243314E-2</c:v>
                </c:pt>
                <c:pt idx="28">
                  <c:v>2.8793204859498708E-2</c:v>
                </c:pt>
                <c:pt idx="29">
                  <c:v>2.5535959065405678E-2</c:v>
                </c:pt>
                <c:pt idx="30">
                  <c:v>2.263860171605258E-2</c:v>
                </c:pt>
                <c:pt idx="31">
                  <c:v>2.0063215503265425E-2</c:v>
                </c:pt>
                <c:pt idx="32">
                  <c:v>1.7775478919520599E-2</c:v>
                </c:pt>
                <c:pt idx="33">
                  <c:v>1.5744413527343737E-2</c:v>
                </c:pt>
                <c:pt idx="34">
                  <c:v>1.3942127981823619E-2</c:v>
                </c:pt>
                <c:pt idx="35">
                  <c:v>1.2343565301994082E-2</c:v>
                </c:pt>
                <c:pt idx="36">
                  <c:v>1.0926258085732565E-2</c:v>
                </c:pt>
                <c:pt idx="37">
                  <c:v>9.6700949174080304E-3</c:v>
                </c:pt>
                <c:pt idx="38">
                  <c:v>8.5571000770706361E-3</c:v>
                </c:pt>
                <c:pt idx="39">
                  <c:v>7.5712277757797146E-3</c:v>
                </c:pt>
                <c:pt idx="40">
                  <c:v>6.698171469067947E-3</c:v>
                </c:pt>
                <c:pt idx="41">
                  <c:v>5.92518829998347E-3</c:v>
                </c:pt>
                <c:pt idx="42">
                  <c:v>5.2409383604882969E-3</c:v>
                </c:pt>
                <c:pt idx="43">
                  <c:v>4.635338206333192E-3</c:v>
                </c:pt>
                <c:pt idx="44">
                  <c:v>4.0994278918508207E-3</c:v>
                </c:pt>
                <c:pt idx="45">
                  <c:v>3.6252506877187674E-3</c:v>
                </c:pt>
                <c:pt idx="46">
                  <c:v>3.2057445907088329E-3</c:v>
                </c:pt>
                <c:pt idx="47">
                  <c:v>2.8346447170198305E-3</c:v>
                </c:pt>
                <c:pt idx="48">
                  <c:v>2.506395679918613E-3</c:v>
                </c:pt>
                <c:pt idx="49">
                  <c:v>2.216073080216336E-3</c:v>
                </c:pt>
                <c:pt idx="50">
                  <c:v>1.9593132785030187E-3</c:v>
                </c:pt>
                <c:pt idx="51">
                  <c:v>1.732250666412779E-3</c:v>
                </c:pt>
                <c:pt idx="52">
                  <c:v>1.5314617070032875E-3</c:v>
                </c:pt>
                <c:pt idx="53">
                  <c:v>1.3539150690220787E-3</c:v>
                </c:pt>
                <c:pt idx="54">
                  <c:v>1.1969272345256734E-3</c:v>
                </c:pt>
                <c:pt idx="55">
                  <c:v>1.0581230126916086E-3</c:v>
                </c:pt>
                <c:pt idx="56">
                  <c:v>9.354004438180965E-4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7-4764-BE60-EF200FB89D2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'Field size + Family mem'!$S$3:$S$59</c:f>
              <c:numCache>
                <c:formatCode>General</c:formatCode>
                <c:ptCount val="57"/>
                <c:pt idx="0">
                  <c:v>0.81424005371138353</c:v>
                </c:pt>
                <c:pt idx="1">
                  <c:v>0.79484804344028359</c:v>
                </c:pt>
                <c:pt idx="2">
                  <c:v>0.77399354973172596</c:v>
                </c:pt>
                <c:pt idx="3">
                  <c:v>0.7516814065570312</c:v>
                </c:pt>
                <c:pt idx="4">
                  <c:v>0.72794079276436296</c:v>
                </c:pt>
                <c:pt idx="5">
                  <c:v>0.70282777016892117</c:v>
                </c:pt>
                <c:pt idx="6">
                  <c:v>0.67642704638491269</c:v>
                </c:pt>
                <c:pt idx="7">
                  <c:v>0.64885271530439015</c:v>
                </c:pt>
                <c:pt idx="8">
                  <c:v>0.62024776682068816</c:v>
                </c:pt>
                <c:pt idx="9">
                  <c:v>0.5907822268541626</c:v>
                </c:pt>
                <c:pt idx="10">
                  <c:v>0.56064988596171839</c:v>
                </c:pt>
                <c:pt idx="11">
                  <c:v>0.53006369143124066</c:v>
                </c:pt>
                <c:pt idx="12">
                  <c:v>0.49925000056249946</c:v>
                </c:pt>
                <c:pt idx="13">
                  <c:v>0.46844200555050958</c:v>
                </c:pt>
                <c:pt idx="14">
                  <c:v>0.43787272654274312</c:v>
                </c:pt>
                <c:pt idx="15">
                  <c:v>0.40776801564466897</c:v>
                </c:pt>
                <c:pt idx="16">
                  <c:v>0.37834001346612139</c:v>
                </c:pt>
                <c:pt idx="17">
                  <c:v>0.34978145142617295</c:v>
                </c:pt>
                <c:pt idx="18">
                  <c:v>0.32226110524001145</c:v>
                </c:pt>
                <c:pt idx="19">
                  <c:v>0.29592059141427673</c:v>
                </c:pt>
                <c:pt idx="20">
                  <c:v>0.2708725757159417</c:v>
                </c:pt>
                <c:pt idx="21">
                  <c:v>0.24720034663172852</c:v>
                </c:pt>
                <c:pt idx="22">
                  <c:v>0.2249586108110726</c:v>
                </c:pt>
                <c:pt idx="23">
                  <c:v>0.20417529949455782</c:v>
                </c:pt>
                <c:pt idx="24">
                  <c:v>0.18485413772217532</c:v>
                </c:pt>
                <c:pt idx="25">
                  <c:v>0.16697771974476724</c:v>
                </c:pt>
                <c:pt idx="26">
                  <c:v>0.15051084925815383</c:v>
                </c:pt>
                <c:pt idx="27">
                  <c:v>0.1354039348702073</c:v>
                </c:pt>
                <c:pt idx="28">
                  <c:v>0.12159627239082417</c:v>
                </c:pt>
                <c:pt idx="29">
                  <c:v>0.10901908974429529</c:v>
                </c:pt>
                <c:pt idx="30">
                  <c:v>9.7598272642165432E-2</c:v>
                </c:pt>
                <c:pt idx="31">
                  <c:v>8.72567263689078E-2</c:v>
                </c:pt>
                <c:pt idx="32">
                  <c:v>7.791635939744973E-2</c:v>
                </c:pt>
                <c:pt idx="33">
                  <c:v>6.9499697573270472E-2</c:v>
                </c:pt>
                <c:pt idx="34">
                  <c:v>6.1931153662081032E-2</c:v>
                </c:pt>
                <c:pt idx="35">
                  <c:v>5.5137987051384812E-2</c:v>
                </c:pt>
                <c:pt idx="36">
                  <c:v>4.9050993478270515E-2</c:v>
                </c:pt>
                <c:pt idx="37">
                  <c:v>4.3604966009634261E-2</c:v>
                </c:pt>
                <c:pt idx="38">
                  <c:v>3.873896721746295E-2</c:v>
                </c:pt>
                <c:pt idx="39">
                  <c:v>3.4396449497398042E-2</c:v>
                </c:pt>
                <c:pt idx="40">
                  <c:v>3.0525256511134819E-2</c:v>
                </c:pt>
                <c:pt idx="41">
                  <c:v>2.7077534345642487E-2</c:v>
                </c:pt>
                <c:pt idx="42">
                  <c:v>2.4009576565228723E-2</c:v>
                </c:pt>
                <c:pt idx="43">
                  <c:v>2.1281623142518059E-2</c:v>
                </c:pt>
                <c:pt idx="44">
                  <c:v>1.8857629443564367E-2</c:v>
                </c:pt>
                <c:pt idx="45">
                  <c:v>1.6705018085733853E-2</c:v>
                </c:pt>
                <c:pt idx="46">
                  <c:v>1.4794423606055377E-2</c:v>
                </c:pt>
                <c:pt idx="47">
                  <c:v>1.309943745850751E-2</c:v>
                </c:pt>
                <c:pt idx="48">
                  <c:v>1.1596358865980776E-2</c:v>
                </c:pt>
                <c:pt idx="49">
                  <c:v>1.0263955440057492E-2</c:v>
                </c:pt>
                <c:pt idx="50">
                  <c:v>9.0832361988056436E-3</c:v>
                </c:pt>
                <c:pt idx="51">
                  <c:v>8.0372386094448387E-3</c:v>
                </c:pt>
                <c:pt idx="52">
                  <c:v>7.1108305121880561E-3</c:v>
                </c:pt>
                <c:pt idx="53">
                  <c:v>6.2905272016788461E-3</c:v>
                </c:pt>
                <c:pt idx="54">
                  <c:v>5.5643235164377948E-3</c:v>
                </c:pt>
                <c:pt idx="55">
                  <c:v>4.9215404831872978E-3</c:v>
                </c:pt>
                <c:pt idx="56">
                  <c:v>4.3526858555039188E-3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7-4764-BE60-EF200FB89D2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'Field size + Family mem'!$T$3:$T$59</c:f>
              <c:numCache>
                <c:formatCode>General</c:formatCode>
                <c:ptCount val="57"/>
                <c:pt idx="0">
                  <c:v>0.95341625803811647</c:v>
                </c:pt>
                <c:pt idx="1">
                  <c:v>0.94761857348626577</c:v>
                </c:pt>
                <c:pt idx="2">
                  <c:v>0.94114386850261289</c:v>
                </c:pt>
                <c:pt idx="3">
                  <c:v>0.93392464981678591</c:v>
                </c:pt>
                <c:pt idx="4">
                  <c:v>0.92588965957791136</c:v>
                </c:pt>
                <c:pt idx="5">
                  <c:v>0.91696445956063966</c:v>
                </c:pt>
                <c:pt idx="6">
                  <c:v>0.90707226722488321</c:v>
                </c:pt>
                <c:pt idx="7">
                  <c:v>0.89613508448773027</c:v>
                </c:pt>
                <c:pt idx="8">
                  <c:v>0.88407515676409798</c:v>
                </c:pt>
                <c:pt idx="9">
                  <c:v>0.87081679214281549</c:v>
                </c:pt>
                <c:pt idx="10">
                  <c:v>0.85628855730211362</c:v>
                </c:pt>
                <c:pt idx="11">
                  <c:v>0.84042584689118072</c:v>
                </c:pt>
                <c:pt idx="12">
                  <c:v>0.8231737959640798</c:v>
                </c:pt>
                <c:pt idx="13">
                  <c:v>0.80449047071488256</c:v>
                </c:pt>
                <c:pt idx="14">
                  <c:v>0.78435023236999624</c:v>
                </c:pt>
                <c:pt idx="15">
                  <c:v>0.76274712519940191</c:v>
                </c:pt>
                <c:pt idx="16">
                  <c:v>0.73969809639215778</c:v>
                </c:pt>
                <c:pt idx="17">
                  <c:v>0.7152458187699019</c:v>
                </c:pt>
                <c:pt idx="18">
                  <c:v>0.68946086392451189</c:v>
                </c:pt>
                <c:pt idx="19">
                  <c:v>0.66244297059907331</c:v>
                </c:pt>
                <c:pt idx="20">
                  <c:v>0.63432117720051151</c:v>
                </c:pt>
                <c:pt idx="21">
                  <c:v>0.6052526418381946</c:v>
                </c:pt>
                <c:pt idx="22">
                  <c:v>0.57542005767262649</c:v>
                </c:pt>
                <c:pt idx="23">
                  <c:v>0.5450276798936764</c:v>
                </c:pt>
                <c:pt idx="24">
                  <c:v>0.51429610233258272</c:v>
                </c:pt>
                <c:pt idx="25">
                  <c:v>0.48345604146754356</c:v>
                </c:pt>
                <c:pt idx="26">
                  <c:v>0.4527414866353372</c:v>
                </c:pt>
                <c:pt idx="27">
                  <c:v>0.42238264230946909</c:v>
                </c:pt>
                <c:pt idx="28">
                  <c:v>0.39259911070845915</c:v>
                </c:pt>
                <c:pt idx="29">
                  <c:v>0.36359373712206339</c:v>
                </c:pt>
                <c:pt idx="30">
                  <c:v>0.33554747038233423</c:v>
                </c:pt>
                <c:pt idx="31">
                  <c:v>0.30861548793507365</c:v>
                </c:pt>
                <c:pt idx="32">
                  <c:v>0.28292471450702739</c:v>
                </c:pt>
                <c:pt idx="33">
                  <c:v>0.25857274216674431</c:v>
                </c:pt>
                <c:pt idx="34">
                  <c:v>0.23562805249085625</c:v>
                </c:pt>
                <c:pt idx="35">
                  <c:v>0.21413135920917212</c:v>
                </c:pt>
                <c:pt idx="36">
                  <c:v>0.19409783745521794</c:v>
                </c:pt>
                <c:pt idx="37">
                  <c:v>0.17551998379984368</c:v>
                </c:pt>
                <c:pt idx="38">
                  <c:v>0.15837085574785806</c:v>
                </c:pt>
                <c:pt idx="39">
                  <c:v>0.14260746398914514</c:v>
                </c:pt>
                <c:pt idx="40">
                  <c:v>0.12817412816174004</c:v>
                </c:pt>
                <c:pt idx="41">
                  <c:v>0.11500565032728033</c:v>
                </c:pt>
                <c:pt idx="42">
                  <c:v>0.10303020411923661</c:v>
                </c:pt>
                <c:pt idx="43">
                  <c:v>9.2171877543151787E-2</c:v>
                </c:pt>
                <c:pt idx="44">
                  <c:v>8.2352841244112768E-2</c:v>
                </c:pt>
                <c:pt idx="45">
                  <c:v>7.3495140658859481E-2</c:v>
                </c:pt>
                <c:pt idx="46">
                  <c:v>6.5522129836421195E-2</c:v>
                </c:pt>
                <c:pt idx="47">
                  <c:v>5.8359577529224924E-2</c:v>
                </c:pt>
                <c:pt idx="48">
                  <c:v>5.1936483485934992E-2</c:v>
                </c:pt>
                <c:pt idx="49">
                  <c:v>4.6185645905525818E-2</c:v>
                </c:pt>
                <c:pt idx="50">
                  <c:v>4.1044020888219609E-2</c:v>
                </c:pt>
                <c:pt idx="51">
                  <c:v>3.6452912455119613E-2</c:v>
                </c:pt>
                <c:pt idx="52">
                  <c:v>3.23580281353191E-2</c:v>
                </c:pt>
                <c:pt idx="53">
                  <c:v>2.8709430878296537E-2</c:v>
                </c:pt>
                <c:pt idx="54">
                  <c:v>2.5461413607152771E-2</c:v>
                </c:pt>
                <c:pt idx="55">
                  <c:v>2.2572318402765204E-2</c:v>
                </c:pt>
                <c:pt idx="56">
                  <c:v>2.0004318299581162E-2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87-4764-BE60-EF200FB89D2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'Field size + Family mem'!$U$3:$U$59</c:f>
              <c:numCache>
                <c:formatCode>General</c:formatCode>
                <c:ptCount val="57"/>
                <c:pt idx="0">
                  <c:v>0.98964421296067828</c:v>
                </c:pt>
                <c:pt idx="1">
                  <c:v>0.98830002944451611</c:v>
                </c:pt>
                <c:pt idx="2">
                  <c:v>0.98678370064944942</c:v>
                </c:pt>
                <c:pt idx="3">
                  <c:v>0.98507382199383275</c:v>
                </c:pt>
                <c:pt idx="4">
                  <c:v>0.98314650344228216</c:v>
                </c:pt>
                <c:pt idx="5">
                  <c:v>0.98097512931036823</c:v>
                </c:pt>
                <c:pt idx="6">
                  <c:v>0.97853010853982991</c:v>
                </c:pt>
                <c:pt idx="7">
                  <c:v>0.97577861946330213</c:v>
                </c:pt>
                <c:pt idx="8">
                  <c:v>0.97268435471618175</c:v>
                </c:pt>
                <c:pt idx="9">
                  <c:v>0.96920727397561712</c:v>
                </c:pt>
                <c:pt idx="10">
                  <c:v>0.96530337465850269</c:v>
                </c:pt>
                <c:pt idx="11">
                  <c:v>0.96092449362585497</c:v>
                </c:pt>
                <c:pt idx="12">
                  <c:v>0.95601815633192044</c:v>
                </c:pt>
                <c:pt idx="13">
                  <c:v>0.95052749369818246</c:v>
                </c:pt>
                <c:pt idx="14">
                  <c:v>0.94439125120518375</c:v>
                </c:pt>
                <c:pt idx="15">
                  <c:v>0.93754391912001267</c:v>
                </c:pt>
                <c:pt idx="16">
                  <c:v>0.92991601714925742</c:v>
                </c:pt>
                <c:pt idx="17">
                  <c:v>0.92143457072475154</c:v>
                </c:pt>
                <c:pt idx="18">
                  <c:v>0.91202381902631435</c:v>
                </c:pt>
                <c:pt idx="19">
                  <c:v>0.90160619597044933</c:v>
                </c:pt>
                <c:pt idx="20">
                  <c:v>0.89010362380675045</c:v>
                </c:pt>
                <c:pt idx="21">
                  <c:v>0.87743915356392987</c:v>
                </c:pt>
                <c:pt idx="22">
                  <c:v>0.86353897618728614</c:v>
                </c:pt>
                <c:pt idx="23">
                  <c:v>0.84833481167116731</c:v>
                </c:pt>
                <c:pt idx="24">
                  <c:v>0.83176665993710275</c:v>
                </c:pt>
                <c:pt idx="25">
                  <c:v>0.81378586631447758</c:v>
                </c:pt>
                <c:pt idx="26">
                  <c:v>0.79435841681730979</c:v>
                </c:pt>
                <c:pt idx="27">
                  <c:v>0.7734683358058364</c:v>
                </c:pt>
                <c:pt idx="28">
                  <c:v>0.75112101444772184</c:v>
                </c:pt>
                <c:pt idx="29">
                  <c:v>0.72734625766887939</c:v>
                </c:pt>
                <c:pt idx="30">
                  <c:v>0.70220080645524308</c:v>
                </c:pt>
                <c:pt idx="31">
                  <c:v>0.67577007866510352</c:v>
                </c:pt>
                <c:pt idx="32">
                  <c:v>0.64816888183842103</c:v>
                </c:pt>
                <c:pt idx="33">
                  <c:v>0.61954089092637787</c:v>
                </c:pt>
                <c:pt idx="34">
                  <c:v>0.59005675405629665</c:v>
                </c:pt>
                <c:pt idx="35">
                  <c:v>0.55991078726328858</c:v>
                </c:pt>
                <c:pt idx="36">
                  <c:v>0.52931633606360096</c:v>
                </c:pt>
                <c:pt idx="37">
                  <c:v>0.49850000449998377</c:v>
                </c:pt>
                <c:pt idx="38">
                  <c:v>0.46769506454763621</c:v>
                </c:pt>
                <c:pt idx="39">
                  <c:v>0.43713444409320362</c:v>
                </c:pt>
                <c:pt idx="40">
                  <c:v>0.40704373680971501</c:v>
                </c:pt>
                <c:pt idx="41">
                  <c:v>0.37763467488654173</c:v>
                </c:pt>
                <c:pt idx="42">
                  <c:v>0.34909945611971144</c:v>
                </c:pt>
                <c:pt idx="43">
                  <c:v>0.32160622826662888</c:v>
                </c:pt>
                <c:pt idx="44">
                  <c:v>0.29529591954580314</c:v>
                </c:pt>
                <c:pt idx="45">
                  <c:v>0.27028048128490534</c:v>
                </c:pt>
                <c:pt idx="46">
                  <c:v>0.24664249311987119</c:v>
                </c:pt>
                <c:pt idx="47">
                  <c:v>0.22443598573092652</c:v>
                </c:pt>
                <c:pt idx="48">
                  <c:v>0.20368826884720428</c:v>
                </c:pt>
                <c:pt idx="49">
                  <c:v>0.18440251578477884</c:v>
                </c:pt>
                <c:pt idx="50">
                  <c:v>0.16656084805753968</c:v>
                </c:pt>
                <c:pt idx="51">
                  <c:v>0.15012767928623427</c:v>
                </c:pt>
                <c:pt idx="52">
                  <c:v>0.13505310973384341</c:v>
                </c:pt>
                <c:pt idx="53">
                  <c:v>0.12127620411916226</c:v>
                </c:pt>
                <c:pt idx="54">
                  <c:v>0.10872802957605206</c:v>
                </c:pt>
                <c:pt idx="55">
                  <c:v>9.7334372871802244E-2</c:v>
                </c:pt>
                <c:pt idx="56">
                  <c:v>8.701809306054456E-2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87-4764-BE60-EF200FB89D2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'Field size + Family mem'!$V$3:$V$59</c:f>
              <c:numCache>
                <c:formatCode>General</c:formatCode>
                <c:ptCount val="57"/>
                <c:pt idx="0">
                  <c:v>0.99776393704004473</c:v>
                </c:pt>
                <c:pt idx="1">
                  <c:v>0.99747100225023289</c:v>
                </c:pt>
                <c:pt idx="2">
                  <c:v>0.99713980163039306</c:v>
                </c:pt>
                <c:pt idx="3">
                  <c:v>0.99676536723082521</c:v>
                </c:pt>
                <c:pt idx="4">
                  <c:v>0.99634209467807033</c:v>
                </c:pt>
                <c:pt idx="5">
                  <c:v>0.99586366402939674</c:v>
                </c:pt>
                <c:pt idx="6">
                  <c:v>0.99532295145213379</c:v>
                </c:pt>
                <c:pt idx="7">
                  <c:v>0.99471193085386422</c:v>
                </c:pt>
                <c:pt idx="8">
                  <c:v>0.99402156456281832</c:v>
                </c:pt>
                <c:pt idx="9">
                  <c:v>0.99324168215033148</c:v>
                </c:pt>
                <c:pt idx="10">
                  <c:v>0.99236084650694856</c:v>
                </c:pt>
                <c:pt idx="11">
                  <c:v>0.9913662063409252</c:v>
                </c:pt>
                <c:pt idx="12">
                  <c:v>0.99024333437544865</c:v>
                </c:pt>
                <c:pt idx="13">
                  <c:v>0.98897605069506134</c:v>
                </c:pt>
                <c:pt idx="14">
                  <c:v>0.98754623095251093</c:v>
                </c:pt>
                <c:pt idx="15">
                  <c:v>0.98593359951893333</c:v>
                </c:pt>
                <c:pt idx="16">
                  <c:v>0.98411550817215721</c:v>
                </c:pt>
                <c:pt idx="17">
                  <c:v>0.98206670160455034</c:v>
                </c:pt>
                <c:pt idx="18">
                  <c:v>0.97975907193314338</c:v>
                </c:pt>
                <c:pt idx="19">
                  <c:v>0.97716140555576558</c:v>
                </c:pt>
                <c:pt idx="20">
                  <c:v>0.97423912716656291</c:v>
                </c:pt>
                <c:pt idx="21">
                  <c:v>0.97095404757328418</c:v>
                </c:pt>
                <c:pt idx="22">
                  <c:v>0.96726412419588914</c:v>
                </c:pt>
                <c:pt idx="23">
                  <c:v>0.96312324581221598</c:v>
                </c:pt>
                <c:pt idx="24">
                  <c:v>0.95848105627588842</c:v>
                </c:pt>
                <c:pt idx="25">
                  <c:v>0.95328283555958027</c:v>
                </c:pt>
                <c:pt idx="26">
                  <c:v>0.94746946052289427</c:v>
                </c:pt>
                <c:pt idx="27">
                  <c:v>0.94097747215137206</c:v>
                </c:pt>
                <c:pt idx="28">
                  <c:v>0.93373928045195864</c:v>
                </c:pt>
                <c:pt idx="29">
                  <c:v>0.92568354238936768</c:v>
                </c:pt>
                <c:pt idx="30">
                  <c:v>0.91673575172466304</c:v>
                </c:pt>
                <c:pt idx="31">
                  <c:v>0.90681908171260173</c:v>
                </c:pt>
                <c:pt idx="32">
                  <c:v>0.89585552147874037</c:v>
                </c:pt>
                <c:pt idx="33">
                  <c:v>0.88376734350280817</c:v>
                </c:pt>
                <c:pt idx="34">
                  <c:v>0.87047893182337666</c:v>
                </c:pt>
                <c:pt idx="35">
                  <c:v>0.85591898716665349</c:v>
                </c:pt>
                <c:pt idx="36">
                  <c:v>0.84002310515384071</c:v>
                </c:pt>
                <c:pt idx="37">
                  <c:v>0.82273669642174307</c:v>
                </c:pt>
                <c:pt idx="38">
                  <c:v>0.80401818298803007</c:v>
                </c:pt>
                <c:pt idx="39">
                  <c:v>0.78384236467795509</c:v>
                </c:pt>
                <c:pt idx="40">
                  <c:v>0.76220380549522249</c:v>
                </c:pt>
                <c:pt idx="41">
                  <c:v>0.73912004668569442</c:v>
                </c:pt>
                <c:pt idx="42">
                  <c:v>0.7146344167107368</c:v>
                </c:pt>
                <c:pt idx="43">
                  <c:v>0.68881818537609885</c:v>
                </c:pt>
                <c:pt idx="44">
                  <c:v>0.6617718071811991</c:v>
                </c:pt>
                <c:pt idx="45">
                  <c:v>0.6336250237341009</c:v>
                </c:pt>
                <c:pt idx="46">
                  <c:v>0.60453565033603085</c:v>
                </c:pt>
                <c:pt idx="47">
                  <c:v>0.57468695690624394</c:v>
                </c:pt>
                <c:pt idx="48">
                  <c:v>0.54428366242341797</c:v>
                </c:pt>
                <c:pt idx="49">
                  <c:v>0.51354668388898417</c:v>
                </c:pt>
                <c:pt idx="50">
                  <c:v>0.48270690031837155</c:v>
                </c:pt>
                <c:pt idx="51">
                  <c:v>0.45199829266071628</c:v>
                </c:pt>
                <c:pt idx="52">
                  <c:v>0.42165088661176198</c:v>
                </c:pt>
                <c:pt idx="53">
                  <c:v>0.39188394652570208</c:v>
                </c:pt>
                <c:pt idx="54">
                  <c:v>0.36289984160322575</c:v>
                </c:pt>
                <c:pt idx="55">
                  <c:v>0.33487893461442358</c:v>
                </c:pt>
                <c:pt idx="56">
                  <c:v>0.30797573982290072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87-4764-BE60-EF200FB8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266184"/>
        <c:axId val="655272744"/>
      </c:lineChart>
      <c:catAx>
        <c:axId val="655266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72744"/>
        <c:crosses val="autoZero"/>
        <c:auto val="1"/>
        <c:lblAlgn val="ctr"/>
        <c:lblOffset val="100"/>
        <c:noMultiLvlLbl val="0"/>
      </c:catAx>
      <c:valAx>
        <c:axId val="65527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6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Migration with 2,4,6,8,10 Family members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15391659648336E-2"/>
          <c:y val="9.8855325914149458E-2"/>
          <c:w val="0.93042665323070017"/>
          <c:h val="0.7355695204236195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Rough!$P$14:$P$70</c:f>
              <c:numCache>
                <c:formatCode>General</c:formatCode>
                <c:ptCount val="57"/>
                <c:pt idx="0">
                  <c:v>0.48420525698291156</c:v>
                </c:pt>
                <c:pt idx="1">
                  <c:v>0.45348489137313575</c:v>
                </c:pt>
                <c:pt idx="2">
                  <c:v>0.42311473886795364</c:v>
                </c:pt>
                <c:pt idx="3">
                  <c:v>0.39331473589502308</c:v>
                </c:pt>
                <c:pt idx="4">
                  <c:v>0.3642882007831369</c:v>
                </c:pt>
                <c:pt idx="5">
                  <c:v>0.33621666612974499</c:v>
                </c:pt>
                <c:pt idx="6">
                  <c:v>0.30925597109600828</c:v>
                </c:pt>
                <c:pt idx="7">
                  <c:v>0.28353374562835226</c:v>
                </c:pt>
                <c:pt idx="8">
                  <c:v>0.25914829723665039</c:v>
                </c:pt>
                <c:pt idx="9">
                  <c:v>0.23616880338350371</c:v>
                </c:pt>
                <c:pt idx="10">
                  <c:v>0.21463662951366222</c:v>
                </c:pt>
                <c:pt idx="11">
                  <c:v>0.19456753975263821</c:v>
                </c:pt>
                <c:pt idx="12">
                  <c:v>0.17595454465011864</c:v>
                </c:pt>
                <c:pt idx="13">
                  <c:v>0.15877113427147044</c:v>
                </c:pt>
                <c:pt idx="14">
                  <c:v>0.14297466914850193</c:v>
                </c:pt>
                <c:pt idx="15">
                  <c:v>0.12850973883932562</c:v>
                </c:pt>
                <c:pt idx="16">
                  <c:v>0.11531134121796947</c:v>
                </c:pt>
                <c:pt idx="17">
                  <c:v>0.10330777942156369</c:v>
                </c:pt>
                <c:pt idx="18">
                  <c:v>9.2423213527898174E-2</c:v>
                </c:pt>
                <c:pt idx="19">
                  <c:v>8.257983803991506E-2</c:v>
                </c:pt>
                <c:pt idx="20">
                  <c:v>7.3699683035280392E-2</c:v>
                </c:pt>
                <c:pt idx="21">
                  <c:v>6.5706056375523625E-2</c:v>
                </c:pt>
                <c:pt idx="22">
                  <c:v>5.8524657334879951E-2</c:v>
                </c:pt>
                <c:pt idx="23">
                  <c:v>5.2084399457756655E-2</c:v>
                </c:pt>
                <c:pt idx="24">
                  <c:v>4.6317983572524667E-2</c:v>
                </c:pt>
                <c:pt idx="25">
                  <c:v>4.1162261829412392E-2</c:v>
                </c:pt>
                <c:pt idx="26">
                  <c:v>3.6558431407876103E-2</c:v>
                </c:pt>
                <c:pt idx="27">
                  <c:v>3.2452092989243314E-2</c:v>
                </c:pt>
                <c:pt idx="28">
                  <c:v>2.8793204859498708E-2</c:v>
                </c:pt>
                <c:pt idx="29">
                  <c:v>2.5535959065405678E-2</c:v>
                </c:pt>
                <c:pt idx="30">
                  <c:v>2.263860171605258E-2</c:v>
                </c:pt>
                <c:pt idx="31">
                  <c:v>2.0063215503265425E-2</c:v>
                </c:pt>
                <c:pt idx="32">
                  <c:v>1.7775478919520599E-2</c:v>
                </c:pt>
                <c:pt idx="33">
                  <c:v>1.5744413527343737E-2</c:v>
                </c:pt>
                <c:pt idx="34">
                  <c:v>1.3942127981823619E-2</c:v>
                </c:pt>
                <c:pt idx="35">
                  <c:v>1.2343565301994082E-2</c:v>
                </c:pt>
                <c:pt idx="36">
                  <c:v>1.0926258085732565E-2</c:v>
                </c:pt>
                <c:pt idx="37">
                  <c:v>9.6700949174080304E-3</c:v>
                </c:pt>
                <c:pt idx="38">
                  <c:v>8.5571000770706361E-3</c:v>
                </c:pt>
                <c:pt idx="39">
                  <c:v>7.5712277757797146E-3</c:v>
                </c:pt>
                <c:pt idx="40">
                  <c:v>6.698171469067947E-3</c:v>
                </c:pt>
                <c:pt idx="41">
                  <c:v>5.92518829998347E-3</c:v>
                </c:pt>
                <c:pt idx="42">
                  <c:v>5.2409383604882969E-3</c:v>
                </c:pt>
                <c:pt idx="43">
                  <c:v>4.635338206333192E-3</c:v>
                </c:pt>
                <c:pt idx="44">
                  <c:v>4.0994278918508207E-3</c:v>
                </c:pt>
                <c:pt idx="45">
                  <c:v>3.6252506877187674E-3</c:v>
                </c:pt>
                <c:pt idx="46">
                  <c:v>3.2057445907088329E-3</c:v>
                </c:pt>
                <c:pt idx="47">
                  <c:v>2.8346447170198305E-3</c:v>
                </c:pt>
                <c:pt idx="48">
                  <c:v>2.506395679918613E-3</c:v>
                </c:pt>
                <c:pt idx="49">
                  <c:v>2.216073080216336E-3</c:v>
                </c:pt>
                <c:pt idx="50">
                  <c:v>1.9593132785030187E-3</c:v>
                </c:pt>
                <c:pt idx="51">
                  <c:v>1.732250666412779E-3</c:v>
                </c:pt>
                <c:pt idx="52">
                  <c:v>1.5314617070032875E-3</c:v>
                </c:pt>
                <c:pt idx="53">
                  <c:v>1.3539150690220787E-3</c:v>
                </c:pt>
                <c:pt idx="54">
                  <c:v>1.1969272345256734E-3</c:v>
                </c:pt>
                <c:pt idx="55">
                  <c:v>1.0581230126916086E-3</c:v>
                </c:pt>
                <c:pt idx="56">
                  <c:v>9.354004438180965E-4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2-45C2-89D0-DD87AC780E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Rough!$Q$14:$Q$70</c:f>
              <c:numCache>
                <c:formatCode>General</c:formatCode>
                <c:ptCount val="57"/>
                <c:pt idx="0">
                  <c:v>0.81424005371138353</c:v>
                </c:pt>
                <c:pt idx="1">
                  <c:v>0.79484804344028359</c:v>
                </c:pt>
                <c:pt idx="2">
                  <c:v>0.77399354973172596</c:v>
                </c:pt>
                <c:pt idx="3">
                  <c:v>0.7516814065570312</c:v>
                </c:pt>
                <c:pt idx="4">
                  <c:v>0.72794079276436296</c:v>
                </c:pt>
                <c:pt idx="5">
                  <c:v>0.70282777016892117</c:v>
                </c:pt>
                <c:pt idx="6">
                  <c:v>0.67642704638491269</c:v>
                </c:pt>
                <c:pt idx="7">
                  <c:v>0.64885271530439015</c:v>
                </c:pt>
                <c:pt idx="8">
                  <c:v>0.62024776682068816</c:v>
                </c:pt>
                <c:pt idx="9">
                  <c:v>0.5907822268541626</c:v>
                </c:pt>
                <c:pt idx="10">
                  <c:v>0.56064988596171839</c:v>
                </c:pt>
                <c:pt idx="11">
                  <c:v>0.53006369143124066</c:v>
                </c:pt>
                <c:pt idx="12">
                  <c:v>0.49925000056249946</c:v>
                </c:pt>
                <c:pt idx="13">
                  <c:v>0.46844200555050958</c:v>
                </c:pt>
                <c:pt idx="14">
                  <c:v>0.43787272654274312</c:v>
                </c:pt>
                <c:pt idx="15">
                  <c:v>0.40776801564466897</c:v>
                </c:pt>
                <c:pt idx="16">
                  <c:v>0.37834001346612139</c:v>
                </c:pt>
                <c:pt idx="17">
                  <c:v>0.34978145142617295</c:v>
                </c:pt>
                <c:pt idx="18">
                  <c:v>0.32226110524001145</c:v>
                </c:pt>
                <c:pt idx="19">
                  <c:v>0.29592059141427673</c:v>
                </c:pt>
                <c:pt idx="20">
                  <c:v>0.2708725757159417</c:v>
                </c:pt>
                <c:pt idx="21">
                  <c:v>0.24720034663172852</c:v>
                </c:pt>
                <c:pt idx="22">
                  <c:v>0.2249586108110726</c:v>
                </c:pt>
                <c:pt idx="23">
                  <c:v>0.20417529949455782</c:v>
                </c:pt>
                <c:pt idx="24">
                  <c:v>0.18485413772217532</c:v>
                </c:pt>
                <c:pt idx="25">
                  <c:v>0.16697771974476724</c:v>
                </c:pt>
                <c:pt idx="26">
                  <c:v>0.15051084925815383</c:v>
                </c:pt>
                <c:pt idx="27">
                  <c:v>0.1354039348702073</c:v>
                </c:pt>
                <c:pt idx="28">
                  <c:v>0.12159627239082417</c:v>
                </c:pt>
                <c:pt idx="29">
                  <c:v>0.10901908974429529</c:v>
                </c:pt>
                <c:pt idx="30">
                  <c:v>9.7598272642165432E-2</c:v>
                </c:pt>
                <c:pt idx="31">
                  <c:v>8.72567263689078E-2</c:v>
                </c:pt>
                <c:pt idx="32">
                  <c:v>7.791635939744973E-2</c:v>
                </c:pt>
                <c:pt idx="33">
                  <c:v>6.9499697573270472E-2</c:v>
                </c:pt>
                <c:pt idx="34">
                  <c:v>6.1931153662081032E-2</c:v>
                </c:pt>
                <c:pt idx="35">
                  <c:v>5.5137987051384812E-2</c:v>
                </c:pt>
                <c:pt idx="36">
                  <c:v>4.9050993478270515E-2</c:v>
                </c:pt>
                <c:pt idx="37">
                  <c:v>4.3604966009634261E-2</c:v>
                </c:pt>
                <c:pt idx="38">
                  <c:v>3.873896721746295E-2</c:v>
                </c:pt>
                <c:pt idx="39">
                  <c:v>3.4396449497398042E-2</c:v>
                </c:pt>
                <c:pt idx="40">
                  <c:v>3.0525256511134819E-2</c:v>
                </c:pt>
                <c:pt idx="41">
                  <c:v>2.7077534345642487E-2</c:v>
                </c:pt>
                <c:pt idx="42">
                  <c:v>2.4009576565228723E-2</c:v>
                </c:pt>
                <c:pt idx="43">
                  <c:v>2.1281623142518059E-2</c:v>
                </c:pt>
                <c:pt idx="44">
                  <c:v>1.8857629443564367E-2</c:v>
                </c:pt>
                <c:pt idx="45">
                  <c:v>1.6705018085733853E-2</c:v>
                </c:pt>
                <c:pt idx="46">
                  <c:v>1.4794423606055377E-2</c:v>
                </c:pt>
                <c:pt idx="47">
                  <c:v>1.309943745850751E-2</c:v>
                </c:pt>
                <c:pt idx="48">
                  <c:v>1.1596358865980776E-2</c:v>
                </c:pt>
                <c:pt idx="49">
                  <c:v>1.0263955440057492E-2</c:v>
                </c:pt>
                <c:pt idx="50">
                  <c:v>9.0832361988056436E-3</c:v>
                </c:pt>
                <c:pt idx="51">
                  <c:v>8.0372386094448387E-3</c:v>
                </c:pt>
                <c:pt idx="52">
                  <c:v>7.1108305121880561E-3</c:v>
                </c:pt>
                <c:pt idx="53">
                  <c:v>6.2905272016788461E-3</c:v>
                </c:pt>
                <c:pt idx="54">
                  <c:v>5.5643235164377948E-3</c:v>
                </c:pt>
                <c:pt idx="55">
                  <c:v>4.9215404831872978E-3</c:v>
                </c:pt>
                <c:pt idx="56">
                  <c:v>4.3526858555039188E-3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2-45C2-89D0-DD87AC780E9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Rough!$R$14:$R$70</c:f>
              <c:numCache>
                <c:formatCode>General</c:formatCode>
                <c:ptCount val="57"/>
                <c:pt idx="0">
                  <c:v>0.95341625803811647</c:v>
                </c:pt>
                <c:pt idx="1">
                  <c:v>0.94761857348626577</c:v>
                </c:pt>
                <c:pt idx="2">
                  <c:v>0.94114386850261289</c:v>
                </c:pt>
                <c:pt idx="3">
                  <c:v>0.93392464981678591</c:v>
                </c:pt>
                <c:pt idx="4">
                  <c:v>0.92588965957791136</c:v>
                </c:pt>
                <c:pt idx="5">
                  <c:v>0.91696445956063966</c:v>
                </c:pt>
                <c:pt idx="6">
                  <c:v>0.90707226722488321</c:v>
                </c:pt>
                <c:pt idx="7">
                  <c:v>0.89613508448773027</c:v>
                </c:pt>
                <c:pt idx="8">
                  <c:v>0.88407515676409798</c:v>
                </c:pt>
                <c:pt idx="9">
                  <c:v>0.87081679214281549</c:v>
                </c:pt>
                <c:pt idx="10">
                  <c:v>0.85628855730211362</c:v>
                </c:pt>
                <c:pt idx="11">
                  <c:v>0.84042584689118072</c:v>
                </c:pt>
                <c:pt idx="12">
                  <c:v>0.8231737959640798</c:v>
                </c:pt>
                <c:pt idx="13">
                  <c:v>0.80449047071488256</c:v>
                </c:pt>
                <c:pt idx="14">
                  <c:v>0.78435023236999624</c:v>
                </c:pt>
                <c:pt idx="15">
                  <c:v>0.76274712519940191</c:v>
                </c:pt>
                <c:pt idx="16">
                  <c:v>0.73969809639215778</c:v>
                </c:pt>
                <c:pt idx="17">
                  <c:v>0.7152458187699019</c:v>
                </c:pt>
                <c:pt idx="18">
                  <c:v>0.68946086392451189</c:v>
                </c:pt>
                <c:pt idx="19">
                  <c:v>0.66244297059907331</c:v>
                </c:pt>
                <c:pt idx="20">
                  <c:v>0.63432117720051151</c:v>
                </c:pt>
                <c:pt idx="21">
                  <c:v>0.6052526418381946</c:v>
                </c:pt>
                <c:pt idx="22">
                  <c:v>0.57542005767262649</c:v>
                </c:pt>
                <c:pt idx="23">
                  <c:v>0.5450276798936764</c:v>
                </c:pt>
                <c:pt idx="24">
                  <c:v>0.51429610233258272</c:v>
                </c:pt>
                <c:pt idx="25">
                  <c:v>0.48345604146754356</c:v>
                </c:pt>
                <c:pt idx="26">
                  <c:v>0.4527414866353372</c:v>
                </c:pt>
                <c:pt idx="27">
                  <c:v>0.42238264230946909</c:v>
                </c:pt>
                <c:pt idx="28">
                  <c:v>0.39259911070845915</c:v>
                </c:pt>
                <c:pt idx="29">
                  <c:v>0.36359373712206339</c:v>
                </c:pt>
                <c:pt idx="30">
                  <c:v>0.33554747038233423</c:v>
                </c:pt>
                <c:pt idx="31">
                  <c:v>0.30861548793507365</c:v>
                </c:pt>
                <c:pt idx="32">
                  <c:v>0.28292471450702739</c:v>
                </c:pt>
                <c:pt idx="33">
                  <c:v>0.25857274216674431</c:v>
                </c:pt>
                <c:pt idx="34">
                  <c:v>0.23562805249085625</c:v>
                </c:pt>
                <c:pt idx="35">
                  <c:v>0.21413135920917212</c:v>
                </c:pt>
                <c:pt idx="36">
                  <c:v>0.19409783745521794</c:v>
                </c:pt>
                <c:pt idx="37">
                  <c:v>0.17551998379984368</c:v>
                </c:pt>
                <c:pt idx="38">
                  <c:v>0.15837085574785806</c:v>
                </c:pt>
                <c:pt idx="39">
                  <c:v>0.14260746398914514</c:v>
                </c:pt>
                <c:pt idx="40">
                  <c:v>0.12817412816174004</c:v>
                </c:pt>
                <c:pt idx="41">
                  <c:v>0.11500565032728033</c:v>
                </c:pt>
                <c:pt idx="42">
                  <c:v>0.10303020411923661</c:v>
                </c:pt>
                <c:pt idx="43">
                  <c:v>9.2171877543151787E-2</c:v>
                </c:pt>
                <c:pt idx="44">
                  <c:v>8.2352841244112768E-2</c:v>
                </c:pt>
                <c:pt idx="45">
                  <c:v>7.3495140658859481E-2</c:v>
                </c:pt>
                <c:pt idx="46">
                  <c:v>6.5522129836421195E-2</c:v>
                </c:pt>
                <c:pt idx="47">
                  <c:v>5.8359577529224924E-2</c:v>
                </c:pt>
                <c:pt idx="48">
                  <c:v>5.1936483485934992E-2</c:v>
                </c:pt>
                <c:pt idx="49">
                  <c:v>4.6185645905525818E-2</c:v>
                </c:pt>
                <c:pt idx="50">
                  <c:v>4.1044020888219609E-2</c:v>
                </c:pt>
                <c:pt idx="51">
                  <c:v>3.6452912455119613E-2</c:v>
                </c:pt>
                <c:pt idx="52">
                  <c:v>3.23580281353191E-2</c:v>
                </c:pt>
                <c:pt idx="53">
                  <c:v>2.8709430878296537E-2</c:v>
                </c:pt>
                <c:pt idx="54">
                  <c:v>2.5461413607152771E-2</c:v>
                </c:pt>
                <c:pt idx="55">
                  <c:v>2.2572318402765204E-2</c:v>
                </c:pt>
                <c:pt idx="56">
                  <c:v>2.0004318299581162E-2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A2-45C2-89D0-DD87AC780E9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Rough!$S$14:$S$70</c:f>
              <c:numCache>
                <c:formatCode>General</c:formatCode>
                <c:ptCount val="57"/>
                <c:pt idx="0">
                  <c:v>0.98964421296067828</c:v>
                </c:pt>
                <c:pt idx="1">
                  <c:v>0.98830002944451611</c:v>
                </c:pt>
                <c:pt idx="2">
                  <c:v>0.98678370064944942</c:v>
                </c:pt>
                <c:pt idx="3">
                  <c:v>0.98507382199383275</c:v>
                </c:pt>
                <c:pt idx="4">
                  <c:v>0.98314650344228216</c:v>
                </c:pt>
                <c:pt idx="5">
                  <c:v>0.98097512931036823</c:v>
                </c:pt>
                <c:pt idx="6">
                  <c:v>0.97853010853982991</c:v>
                </c:pt>
                <c:pt idx="7">
                  <c:v>0.97577861946330213</c:v>
                </c:pt>
                <c:pt idx="8">
                  <c:v>0.97268435471618175</c:v>
                </c:pt>
                <c:pt idx="9">
                  <c:v>0.96920727397561712</c:v>
                </c:pt>
                <c:pt idx="10">
                  <c:v>0.96530337465850269</c:v>
                </c:pt>
                <c:pt idx="11">
                  <c:v>0.96092449362585497</c:v>
                </c:pt>
                <c:pt idx="12">
                  <c:v>0.95601815633192044</c:v>
                </c:pt>
                <c:pt idx="13">
                  <c:v>0.95052749369818246</c:v>
                </c:pt>
                <c:pt idx="14">
                  <c:v>0.94439125120518375</c:v>
                </c:pt>
                <c:pt idx="15">
                  <c:v>0.93754391912001267</c:v>
                </c:pt>
                <c:pt idx="16">
                  <c:v>0.92991601714925742</c:v>
                </c:pt>
                <c:pt idx="17">
                  <c:v>0.92143457072475154</c:v>
                </c:pt>
                <c:pt idx="18">
                  <c:v>0.91202381902631435</c:v>
                </c:pt>
                <c:pt idx="19">
                  <c:v>0.90160619597044933</c:v>
                </c:pt>
                <c:pt idx="20">
                  <c:v>0.89010362380675045</c:v>
                </c:pt>
                <c:pt idx="21">
                  <c:v>0.87743915356392987</c:v>
                </c:pt>
                <c:pt idx="22">
                  <c:v>0.86353897618728614</c:v>
                </c:pt>
                <c:pt idx="23">
                  <c:v>0.84833481167116731</c:v>
                </c:pt>
                <c:pt idx="24">
                  <c:v>0.83176665993710275</c:v>
                </c:pt>
                <c:pt idx="25">
                  <c:v>0.81378586631447758</c:v>
                </c:pt>
                <c:pt idx="26">
                  <c:v>0.79435841681730979</c:v>
                </c:pt>
                <c:pt idx="27">
                  <c:v>0.7734683358058364</c:v>
                </c:pt>
                <c:pt idx="28">
                  <c:v>0.75112101444772184</c:v>
                </c:pt>
                <c:pt idx="29">
                  <c:v>0.72734625766887939</c:v>
                </c:pt>
                <c:pt idx="30">
                  <c:v>0.70220080645524308</c:v>
                </c:pt>
                <c:pt idx="31">
                  <c:v>0.67577007866510352</c:v>
                </c:pt>
                <c:pt idx="32">
                  <c:v>0.64816888183842103</c:v>
                </c:pt>
                <c:pt idx="33">
                  <c:v>0.61954089092637787</c:v>
                </c:pt>
                <c:pt idx="34">
                  <c:v>0.59005675405629665</c:v>
                </c:pt>
                <c:pt idx="35">
                  <c:v>0.55991078726328858</c:v>
                </c:pt>
                <c:pt idx="36">
                  <c:v>0.52931633606360096</c:v>
                </c:pt>
                <c:pt idx="37">
                  <c:v>0.49850000449998377</c:v>
                </c:pt>
                <c:pt idx="38">
                  <c:v>0.46769506454763621</c:v>
                </c:pt>
                <c:pt idx="39">
                  <c:v>0.43713444409320362</c:v>
                </c:pt>
                <c:pt idx="40">
                  <c:v>0.40704373680971501</c:v>
                </c:pt>
                <c:pt idx="41">
                  <c:v>0.37763467488654173</c:v>
                </c:pt>
                <c:pt idx="42">
                  <c:v>0.34909945611971144</c:v>
                </c:pt>
                <c:pt idx="43">
                  <c:v>0.32160622826662888</c:v>
                </c:pt>
                <c:pt idx="44">
                  <c:v>0.29529591954580314</c:v>
                </c:pt>
                <c:pt idx="45">
                  <c:v>0.27028048128490534</c:v>
                </c:pt>
                <c:pt idx="46">
                  <c:v>0.24664249311987119</c:v>
                </c:pt>
                <c:pt idx="47">
                  <c:v>0.22443598573092652</c:v>
                </c:pt>
                <c:pt idx="48">
                  <c:v>0.20368826884720428</c:v>
                </c:pt>
                <c:pt idx="49">
                  <c:v>0.18440251578477884</c:v>
                </c:pt>
                <c:pt idx="50">
                  <c:v>0.16656084805753968</c:v>
                </c:pt>
                <c:pt idx="51">
                  <c:v>0.15012767928623427</c:v>
                </c:pt>
                <c:pt idx="52">
                  <c:v>0.13505310973384341</c:v>
                </c:pt>
                <c:pt idx="53">
                  <c:v>0.12127620411916226</c:v>
                </c:pt>
                <c:pt idx="54">
                  <c:v>0.10872802957605206</c:v>
                </c:pt>
                <c:pt idx="55">
                  <c:v>9.7334372871802244E-2</c:v>
                </c:pt>
                <c:pt idx="56">
                  <c:v>8.701809306054456E-2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A2-45C2-89D0-DD87AC780E9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Rough!$T$14:$T$70</c:f>
              <c:numCache>
                <c:formatCode>General</c:formatCode>
                <c:ptCount val="57"/>
                <c:pt idx="0">
                  <c:v>0.99776393704004473</c:v>
                </c:pt>
                <c:pt idx="1">
                  <c:v>0.99747100225023289</c:v>
                </c:pt>
                <c:pt idx="2">
                  <c:v>0.99713980163039306</c:v>
                </c:pt>
                <c:pt idx="3">
                  <c:v>0.99676536723082521</c:v>
                </c:pt>
                <c:pt idx="4">
                  <c:v>0.99634209467807033</c:v>
                </c:pt>
                <c:pt idx="5">
                  <c:v>0.99586366402939674</c:v>
                </c:pt>
                <c:pt idx="6">
                  <c:v>0.99532295145213379</c:v>
                </c:pt>
                <c:pt idx="7">
                  <c:v>0.99471193085386422</c:v>
                </c:pt>
                <c:pt idx="8">
                  <c:v>0.99402156456281832</c:v>
                </c:pt>
                <c:pt idx="9">
                  <c:v>0.99324168215033148</c:v>
                </c:pt>
                <c:pt idx="10">
                  <c:v>0.99236084650694856</c:v>
                </c:pt>
                <c:pt idx="11">
                  <c:v>0.9913662063409252</c:v>
                </c:pt>
                <c:pt idx="12">
                  <c:v>0.99024333437544865</c:v>
                </c:pt>
                <c:pt idx="13">
                  <c:v>0.98897605069506134</c:v>
                </c:pt>
                <c:pt idx="14">
                  <c:v>0.98754623095251093</c:v>
                </c:pt>
                <c:pt idx="15">
                  <c:v>0.98593359951893333</c:v>
                </c:pt>
                <c:pt idx="16">
                  <c:v>0.98411550817215721</c:v>
                </c:pt>
                <c:pt idx="17">
                  <c:v>0.98206670160455034</c:v>
                </c:pt>
                <c:pt idx="18">
                  <c:v>0.97975907193314338</c:v>
                </c:pt>
                <c:pt idx="19">
                  <c:v>0.97716140555576558</c:v>
                </c:pt>
                <c:pt idx="20">
                  <c:v>0.97423912716656291</c:v>
                </c:pt>
                <c:pt idx="21">
                  <c:v>0.97095404757328418</c:v>
                </c:pt>
                <c:pt idx="22">
                  <c:v>0.96726412419588914</c:v>
                </c:pt>
                <c:pt idx="23">
                  <c:v>0.96312324581221598</c:v>
                </c:pt>
                <c:pt idx="24">
                  <c:v>0.95848105627588842</c:v>
                </c:pt>
                <c:pt idx="25">
                  <c:v>0.95328283555958027</c:v>
                </c:pt>
                <c:pt idx="26">
                  <c:v>0.94746946052289427</c:v>
                </c:pt>
                <c:pt idx="27">
                  <c:v>0.94097747215137206</c:v>
                </c:pt>
                <c:pt idx="28">
                  <c:v>0.93373928045195864</c:v>
                </c:pt>
                <c:pt idx="29">
                  <c:v>0.92568354238936768</c:v>
                </c:pt>
                <c:pt idx="30">
                  <c:v>0.91673575172466304</c:v>
                </c:pt>
                <c:pt idx="31">
                  <c:v>0.90681908171260173</c:v>
                </c:pt>
                <c:pt idx="32">
                  <c:v>0.89585552147874037</c:v>
                </c:pt>
                <c:pt idx="33">
                  <c:v>0.88376734350280817</c:v>
                </c:pt>
                <c:pt idx="34">
                  <c:v>0.87047893182337666</c:v>
                </c:pt>
                <c:pt idx="35">
                  <c:v>0.85591898716665349</c:v>
                </c:pt>
                <c:pt idx="36">
                  <c:v>0.84002310515384071</c:v>
                </c:pt>
                <c:pt idx="37">
                  <c:v>0.82273669642174307</c:v>
                </c:pt>
                <c:pt idx="38">
                  <c:v>0.80401818298803007</c:v>
                </c:pt>
                <c:pt idx="39">
                  <c:v>0.78384236467795509</c:v>
                </c:pt>
                <c:pt idx="40">
                  <c:v>0.76220380549522249</c:v>
                </c:pt>
                <c:pt idx="41">
                  <c:v>0.73912004668569442</c:v>
                </c:pt>
                <c:pt idx="42">
                  <c:v>0.7146344167107368</c:v>
                </c:pt>
                <c:pt idx="43">
                  <c:v>0.68881818537609885</c:v>
                </c:pt>
                <c:pt idx="44">
                  <c:v>0.6617718071811991</c:v>
                </c:pt>
                <c:pt idx="45">
                  <c:v>0.6336250237341009</c:v>
                </c:pt>
                <c:pt idx="46">
                  <c:v>0.60453565033603085</c:v>
                </c:pt>
                <c:pt idx="47">
                  <c:v>0.57468695690624394</c:v>
                </c:pt>
                <c:pt idx="48">
                  <c:v>0.54428366242341797</c:v>
                </c:pt>
                <c:pt idx="49">
                  <c:v>0.51354668388898417</c:v>
                </c:pt>
                <c:pt idx="50">
                  <c:v>0.48270690031837155</c:v>
                </c:pt>
                <c:pt idx="51">
                  <c:v>0.45199829266071628</c:v>
                </c:pt>
                <c:pt idx="52">
                  <c:v>0.42165088661176198</c:v>
                </c:pt>
                <c:pt idx="53">
                  <c:v>0.39188394652570208</c:v>
                </c:pt>
                <c:pt idx="54">
                  <c:v>0.36289984160322575</c:v>
                </c:pt>
                <c:pt idx="55">
                  <c:v>0.33487893461442358</c:v>
                </c:pt>
                <c:pt idx="56">
                  <c:v>0.30797573982290072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A2-45C2-89D0-DD87AC780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668080"/>
        <c:axId val="927688880"/>
      </c:lineChart>
      <c:catAx>
        <c:axId val="92766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688880"/>
        <c:crosses val="autoZero"/>
        <c:auto val="1"/>
        <c:lblAlgn val="ctr"/>
        <c:lblOffset val="100"/>
        <c:noMultiLvlLbl val="0"/>
      </c:catAx>
      <c:valAx>
        <c:axId val="9276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66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0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chart" Target="../charts/chart4.xml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1</xdr:row>
      <xdr:rowOff>219075</xdr:rowOff>
    </xdr:from>
    <xdr:to>
      <xdr:col>25</xdr:col>
      <xdr:colOff>458055</xdr:colOff>
      <xdr:row>29</xdr:row>
      <xdr:rowOff>172202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4C6488-0BD2-48C3-8622-9725084CB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5" y="409575"/>
          <a:ext cx="6125430" cy="53919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476250</xdr:colOff>
      <xdr:row>1</xdr:row>
      <xdr:rowOff>152400</xdr:rowOff>
    </xdr:from>
    <xdr:to>
      <xdr:col>29</xdr:col>
      <xdr:colOff>869</xdr:colOff>
      <xdr:row>31</xdr:row>
      <xdr:rowOff>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1B0E5E-179D-4AAB-94F0-49D997888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49050" y="342900"/>
          <a:ext cx="6230219" cy="5563376"/>
        </a:xfrm>
        <a:prstGeom prst="rect">
          <a:avLst/>
        </a:prstGeom>
      </xdr:spPr>
    </xdr:pic>
    <xdr:clientData/>
  </xdr:twoCellAnchor>
  <xdr:twoCellAnchor>
    <xdr:from>
      <xdr:col>9</xdr:col>
      <xdr:colOff>152400</xdr:colOff>
      <xdr:row>4</xdr:row>
      <xdr:rowOff>157161</xdr:rowOff>
    </xdr:from>
    <xdr:to>
      <xdr:col>18</xdr:col>
      <xdr:colOff>57150</xdr:colOff>
      <xdr:row>30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49F20A-9828-4AD2-9599-2C4E4D667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288312</xdr:colOff>
      <xdr:row>0</xdr:row>
      <xdr:rowOff>47624</xdr:rowOff>
    </xdr:from>
    <xdr:to>
      <xdr:col>31</xdr:col>
      <xdr:colOff>39565</xdr:colOff>
      <xdr:row>24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C09841-2BC3-41B9-881E-6664F4A71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7712" y="47624"/>
          <a:ext cx="5237653" cy="4695826"/>
        </a:xfrm>
        <a:prstGeom prst="rect">
          <a:avLst/>
        </a:prstGeom>
      </xdr:spPr>
    </xdr:pic>
    <xdr:clientData/>
  </xdr:twoCellAnchor>
  <xdr:twoCellAnchor>
    <xdr:from>
      <xdr:col>6</xdr:col>
      <xdr:colOff>895350</xdr:colOff>
      <xdr:row>10</xdr:row>
      <xdr:rowOff>180975</xdr:rowOff>
    </xdr:from>
    <xdr:to>
      <xdr:col>13</xdr:col>
      <xdr:colOff>485775</xdr:colOff>
      <xdr:row>28</xdr:row>
      <xdr:rowOff>142874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425D29-F31B-4432-9997-6CE1B9B8C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247649</xdr:colOff>
      <xdr:row>25</xdr:row>
      <xdr:rowOff>38100</xdr:rowOff>
    </xdr:from>
    <xdr:to>
      <xdr:col>30</xdr:col>
      <xdr:colOff>209550</xdr:colOff>
      <xdr:row>37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35C8DF-366A-42F2-BD18-105B8E32C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304800</xdr:colOff>
      <xdr:row>0</xdr:row>
      <xdr:rowOff>161925</xdr:rowOff>
    </xdr:from>
    <xdr:to>
      <xdr:col>25</xdr:col>
      <xdr:colOff>496177</xdr:colOff>
      <xdr:row>32</xdr:row>
      <xdr:rowOff>105618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DC4FA-D7DB-4557-9BB5-2569114DF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161925"/>
          <a:ext cx="6287377" cy="60396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50800</xdr:colOff>
      <xdr:row>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1415FA-996F-468D-A860-B32BA28A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79600" cy="1155700"/>
        </a:xfrm>
        <a:prstGeom prst="rect">
          <a:avLst/>
        </a:prstGeom>
      </xdr:spPr>
    </xdr:pic>
    <xdr:clientData/>
  </xdr:twoCellAnchor>
  <xdr:twoCellAnchor editAs="oneCell">
    <xdr:from>
      <xdr:col>3</xdr:col>
      <xdr:colOff>222250</xdr:colOff>
      <xdr:row>0</xdr:row>
      <xdr:rowOff>12700</xdr:rowOff>
    </xdr:from>
    <xdr:to>
      <xdr:col>7</xdr:col>
      <xdr:colOff>165432</xdr:colOff>
      <xdr:row>6</xdr:row>
      <xdr:rowOff>50960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CCC0A7-A94C-4F74-BFA7-E9ADC363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1050" y="12700"/>
          <a:ext cx="2381582" cy="114316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2</xdr:row>
      <xdr:rowOff>123825</xdr:rowOff>
    </xdr:from>
    <xdr:to>
      <xdr:col>16</xdr:col>
      <xdr:colOff>400358</xdr:colOff>
      <xdr:row>6</xdr:row>
      <xdr:rowOff>92173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4399CD-564F-4B5A-AF67-567969B35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504825"/>
          <a:ext cx="2210108" cy="730348"/>
        </a:xfrm>
        <a:prstGeom prst="rect">
          <a:avLst/>
        </a:prstGeom>
      </xdr:spPr>
    </xdr:pic>
    <xdr:clientData/>
  </xdr:twoCellAnchor>
  <xdr:twoCellAnchor editAs="oneCell">
    <xdr:from>
      <xdr:col>7</xdr:col>
      <xdr:colOff>380999</xdr:colOff>
      <xdr:row>0</xdr:row>
      <xdr:rowOff>95250</xdr:rowOff>
    </xdr:from>
    <xdr:to>
      <xdr:col>11</xdr:col>
      <xdr:colOff>578262</xdr:colOff>
      <xdr:row>6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279570-C9EB-4BAB-A155-A53D6246E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48199" y="95250"/>
          <a:ext cx="2635663" cy="1225550"/>
        </a:xfrm>
        <a:prstGeom prst="rect">
          <a:avLst/>
        </a:prstGeom>
      </xdr:spPr>
    </xdr:pic>
    <xdr:clientData/>
  </xdr:twoCellAnchor>
  <xdr:twoCellAnchor editAs="oneCell">
    <xdr:from>
      <xdr:col>16</xdr:col>
      <xdr:colOff>216508</xdr:colOff>
      <xdr:row>0</xdr:row>
      <xdr:rowOff>47624</xdr:rowOff>
    </xdr:from>
    <xdr:to>
      <xdr:col>22</xdr:col>
      <xdr:colOff>124333</xdr:colOff>
      <xdr:row>6</xdr:row>
      <xdr:rowOff>152399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65694C-C109-4AF7-B0B6-D97D7AA6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70108" y="47624"/>
          <a:ext cx="3679725" cy="1247775"/>
        </a:xfrm>
        <a:prstGeom prst="rect">
          <a:avLst/>
        </a:prstGeom>
      </xdr:spPr>
    </xdr:pic>
    <xdr:clientData/>
  </xdr:twoCellAnchor>
  <xdr:twoCellAnchor>
    <xdr:from>
      <xdr:col>22</xdr:col>
      <xdr:colOff>9524</xdr:colOff>
      <xdr:row>27</xdr:row>
      <xdr:rowOff>111125</xdr:rowOff>
    </xdr:from>
    <xdr:to>
      <xdr:col>32</xdr:col>
      <xdr:colOff>120649</xdr:colOff>
      <xdr:row>49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533C06E-5524-4B31-9D17-CF7527B00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22</xdr:col>
      <xdr:colOff>381001</xdr:colOff>
      <xdr:row>0</xdr:row>
      <xdr:rowOff>0</xdr:rowOff>
    </xdr:from>
    <xdr:to>
      <xdr:col>27</xdr:col>
      <xdr:colOff>162433</xdr:colOff>
      <xdr:row>9</xdr:row>
      <xdr:rowOff>68061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6F6C13-A111-402A-A866-1425D5F23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906501" y="0"/>
          <a:ext cx="3419982" cy="1782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2005-7C83-4466-B026-C9CE08181886}">
  <dimension ref="B2:D60"/>
  <sheetViews>
    <sheetView workbookViewId="0">
      <selection activeCell="C4" sqref="C4"/>
    </sheetView>
    <sheetView workbookViewId="1"/>
  </sheetViews>
  <sheetFormatPr defaultRowHeight="15" x14ac:dyDescent="0.25"/>
  <sheetData>
    <row r="2" spans="2:4" ht="23.25" x14ac:dyDescent="0.35">
      <c r="B2" s="7" t="s">
        <v>4</v>
      </c>
      <c r="C2" s="8"/>
      <c r="D2" s="9"/>
    </row>
    <row r="3" spans="2:4" x14ac:dyDescent="0.25">
      <c r="B3" s="5" t="s">
        <v>3</v>
      </c>
      <c r="C3" s="5" t="s">
        <v>1</v>
      </c>
      <c r="D3" s="5" t="s">
        <v>2</v>
      </c>
    </row>
    <row r="4" spans="2:4" x14ac:dyDescent="0.25">
      <c r="B4" s="5">
        <v>13</v>
      </c>
      <c r="C4" s="5">
        <f>-0.0107*B4</f>
        <v>-0.1391</v>
      </c>
      <c r="D4" s="5">
        <f>EXP(C4)/(1+EXP(C4))</f>
        <v>0.4652809629598052</v>
      </c>
    </row>
    <row r="5" spans="2:4" x14ac:dyDescent="0.25">
      <c r="B5" s="5">
        <v>14</v>
      </c>
      <c r="C5" s="5">
        <f t="shared" ref="C5:C60" si="0">-0.0107*B5</f>
        <v>-0.14979999999999999</v>
      </c>
      <c r="D5" s="5">
        <f t="shared" ref="D5:D60" si="1">EXP(C5)/(1+EXP(C5))</f>
        <v>0.46261987482962386</v>
      </c>
    </row>
    <row r="6" spans="2:4" x14ac:dyDescent="0.25">
      <c r="B6" s="5">
        <v>15</v>
      </c>
      <c r="C6" s="5">
        <f t="shared" si="0"/>
        <v>-0.1605</v>
      </c>
      <c r="D6" s="5">
        <f t="shared" si="1"/>
        <v>0.45996091452475907</v>
      </c>
    </row>
    <row r="7" spans="2:4" x14ac:dyDescent="0.25">
      <c r="B7" s="5">
        <v>16</v>
      </c>
      <c r="C7" s="5">
        <f t="shared" si="0"/>
        <v>-0.17119999999999999</v>
      </c>
      <c r="D7" s="5">
        <f t="shared" si="1"/>
        <v>0.4573042315165845</v>
      </c>
    </row>
    <row r="8" spans="2:4" x14ac:dyDescent="0.25">
      <c r="B8" s="5">
        <v>17</v>
      </c>
      <c r="C8" s="5">
        <f t="shared" si="0"/>
        <v>-0.18189999999999998</v>
      </c>
      <c r="D8" s="5">
        <f t="shared" si="1"/>
        <v>0.45464997476006597</v>
      </c>
    </row>
    <row r="9" spans="2:4" x14ac:dyDescent="0.25">
      <c r="B9" s="5">
        <v>18</v>
      </c>
      <c r="C9" s="5">
        <f t="shared" si="0"/>
        <v>-0.19259999999999999</v>
      </c>
      <c r="D9" s="5">
        <f t="shared" si="1"/>
        <v>0.45199829266071623</v>
      </c>
    </row>
    <row r="10" spans="2:4" x14ac:dyDescent="0.25">
      <c r="B10" s="5">
        <v>19</v>
      </c>
      <c r="C10" s="5">
        <f t="shared" si="0"/>
        <v>-0.20329999999999998</v>
      </c>
      <c r="D10" s="5">
        <f t="shared" si="1"/>
        <v>0.44934933304181318</v>
      </c>
    </row>
    <row r="11" spans="2:4" x14ac:dyDescent="0.25">
      <c r="B11" s="5">
        <v>20</v>
      </c>
      <c r="C11" s="5">
        <f t="shared" si="0"/>
        <v>-0.214</v>
      </c>
      <c r="D11" s="5">
        <f t="shared" si="1"/>
        <v>0.44670324311189707</v>
      </c>
    </row>
    <row r="12" spans="2:4" x14ac:dyDescent="0.25">
      <c r="B12" s="5">
        <v>21</v>
      </c>
      <c r="C12" s="5">
        <f t="shared" si="0"/>
        <v>-0.22469999999999998</v>
      </c>
      <c r="D12" s="5">
        <f t="shared" si="1"/>
        <v>0.44406016943256066</v>
      </c>
    </row>
    <row r="13" spans="2:4" x14ac:dyDescent="0.25">
      <c r="B13" s="5">
        <v>22</v>
      </c>
      <c r="C13" s="5">
        <f t="shared" si="0"/>
        <v>-0.2354</v>
      </c>
      <c r="D13" s="5">
        <f t="shared" si="1"/>
        <v>0.44142025788654771</v>
      </c>
    </row>
    <row r="14" spans="2:4" x14ac:dyDescent="0.25">
      <c r="B14" s="5">
        <v>23</v>
      </c>
      <c r="C14" s="5">
        <f t="shared" si="0"/>
        <v>-0.24609999999999999</v>
      </c>
      <c r="D14" s="5">
        <f t="shared" si="1"/>
        <v>0.4387836536461745</v>
      </c>
    </row>
    <row r="15" spans="2:4" x14ac:dyDescent="0.25">
      <c r="B15" s="5">
        <v>24</v>
      </c>
      <c r="C15" s="5">
        <f t="shared" si="0"/>
        <v>-0.25679999999999997</v>
      </c>
      <c r="D15" s="5">
        <f t="shared" si="1"/>
        <v>0.43615050114208737</v>
      </c>
    </row>
    <row r="16" spans="2:4" x14ac:dyDescent="0.25">
      <c r="B16" s="5">
        <v>25</v>
      </c>
      <c r="C16" s="5">
        <f t="shared" si="0"/>
        <v>-0.26749999999999996</v>
      </c>
      <c r="D16" s="5">
        <f t="shared" si="1"/>
        <v>0.43352094403237207</v>
      </c>
    </row>
    <row r="17" spans="2:4" x14ac:dyDescent="0.25">
      <c r="B17" s="5">
        <v>26</v>
      </c>
      <c r="C17" s="5">
        <f t="shared" si="0"/>
        <v>-0.2782</v>
      </c>
      <c r="D17" s="5">
        <f t="shared" si="1"/>
        <v>0.43089512517202661</v>
      </c>
    </row>
    <row r="18" spans="2:4" x14ac:dyDescent="0.25">
      <c r="B18" s="5">
        <v>27</v>
      </c>
      <c r="C18" s="5">
        <f t="shared" si="0"/>
        <v>-0.28889999999999999</v>
      </c>
      <c r="D18" s="5">
        <f t="shared" si="1"/>
        <v>0.42827318658281205</v>
      </c>
    </row>
    <row r="19" spans="2:4" x14ac:dyDescent="0.25">
      <c r="B19" s="5">
        <v>28</v>
      </c>
      <c r="C19" s="5">
        <f t="shared" si="0"/>
        <v>-0.29959999999999998</v>
      </c>
      <c r="D19" s="5">
        <f t="shared" si="1"/>
        <v>0.42565526942349485</v>
      </c>
    </row>
    <row r="20" spans="2:4" x14ac:dyDescent="0.25">
      <c r="B20" s="5">
        <v>29</v>
      </c>
      <c r="C20" s="5">
        <f t="shared" si="0"/>
        <v>-0.31029999999999996</v>
      </c>
      <c r="D20" s="5">
        <f t="shared" si="1"/>
        <v>0.4230415139604915</v>
      </c>
    </row>
    <row r="21" spans="2:4" x14ac:dyDescent="0.25">
      <c r="B21" s="5">
        <v>30</v>
      </c>
      <c r="C21" s="5">
        <f t="shared" si="0"/>
        <v>-0.32100000000000001</v>
      </c>
      <c r="D21" s="5">
        <f t="shared" si="1"/>
        <v>0.42043205953892998</v>
      </c>
    </row>
    <row r="22" spans="2:4" x14ac:dyDescent="0.25">
      <c r="B22" s="5">
        <v>31</v>
      </c>
      <c r="C22" s="5">
        <f t="shared" si="0"/>
        <v>-0.33169999999999999</v>
      </c>
      <c r="D22" s="5">
        <f t="shared" si="1"/>
        <v>0.41782704455413916</v>
      </c>
    </row>
    <row r="23" spans="2:4" x14ac:dyDescent="0.25">
      <c r="B23" s="5">
        <v>32</v>
      </c>
      <c r="C23" s="5">
        <f t="shared" si="0"/>
        <v>-0.34239999999999998</v>
      </c>
      <c r="D23" s="5">
        <f t="shared" si="1"/>
        <v>0.41522660642357739</v>
      </c>
    </row>
    <row r="24" spans="2:4" x14ac:dyDescent="0.25">
      <c r="B24" s="5">
        <v>33</v>
      </c>
      <c r="C24" s="5">
        <f t="shared" si="0"/>
        <v>-0.35309999999999997</v>
      </c>
      <c r="D24" s="5">
        <f t="shared" si="1"/>
        <v>0.41263088155921335</v>
      </c>
    </row>
    <row r="25" spans="2:4" x14ac:dyDescent="0.25">
      <c r="B25" s="5">
        <v>34</v>
      </c>
      <c r="C25" s="5">
        <f t="shared" si="0"/>
        <v>-0.36379999999999996</v>
      </c>
      <c r="D25" s="5">
        <f t="shared" si="1"/>
        <v>0.41004000534036772</v>
      </c>
    </row>
    <row r="26" spans="2:4" x14ac:dyDescent="0.25">
      <c r="B26" s="5">
        <v>35</v>
      </c>
      <c r="C26" s="5">
        <f t="shared" si="0"/>
        <v>-0.3745</v>
      </c>
      <c r="D26" s="5">
        <f t="shared" si="1"/>
        <v>0.40745411208702909</v>
      </c>
    </row>
    <row r="27" spans="2:4" x14ac:dyDescent="0.25">
      <c r="B27" s="5">
        <v>36</v>
      </c>
      <c r="C27" s="5">
        <f t="shared" si="0"/>
        <v>-0.38519999999999999</v>
      </c>
      <c r="D27" s="5">
        <f t="shared" si="1"/>
        <v>0.40487333503365236</v>
      </c>
    </row>
    <row r="28" spans="2:4" x14ac:dyDescent="0.25">
      <c r="B28" s="5">
        <v>37</v>
      </c>
      <c r="C28" s="5">
        <f t="shared" si="0"/>
        <v>-0.39589999999999997</v>
      </c>
      <c r="D28" s="5">
        <f t="shared" si="1"/>
        <v>0.40229780630345074</v>
      </c>
    </row>
    <row r="29" spans="2:4" x14ac:dyDescent="0.25">
      <c r="B29" s="5">
        <v>38</v>
      </c>
      <c r="C29" s="5">
        <f t="shared" si="0"/>
        <v>-0.40659999999999996</v>
      </c>
      <c r="D29" s="5">
        <f t="shared" si="1"/>
        <v>0.39972765688319001</v>
      </c>
    </row>
    <row r="30" spans="2:4" x14ac:dyDescent="0.25">
      <c r="B30" s="5">
        <v>39</v>
      </c>
      <c r="C30" s="5">
        <f t="shared" si="0"/>
        <v>-0.4173</v>
      </c>
      <c r="D30" s="5">
        <f t="shared" si="1"/>
        <v>0.39716301659849546</v>
      </c>
    </row>
    <row r="31" spans="2:4" x14ac:dyDescent="0.25">
      <c r="B31" s="5">
        <v>40</v>
      </c>
      <c r="C31" s="5">
        <f t="shared" si="0"/>
        <v>-0.42799999999999999</v>
      </c>
      <c r="D31" s="5">
        <f t="shared" si="1"/>
        <v>0.39460401408967932</v>
      </c>
    </row>
    <row r="32" spans="2:4" x14ac:dyDescent="0.25">
      <c r="B32" s="5">
        <v>41</v>
      </c>
      <c r="C32" s="5">
        <f t="shared" si="0"/>
        <v>-0.43869999999999998</v>
      </c>
      <c r="D32" s="5">
        <f t="shared" si="1"/>
        <v>0.39205077678809713</v>
      </c>
    </row>
    <row r="33" spans="2:4" x14ac:dyDescent="0.25">
      <c r="B33" s="5">
        <v>42</v>
      </c>
      <c r="C33" s="5">
        <f t="shared" si="0"/>
        <v>-0.44939999999999997</v>
      </c>
      <c r="D33" s="5">
        <f t="shared" si="1"/>
        <v>0.38950343089304212</v>
      </c>
    </row>
    <row r="34" spans="2:4" x14ac:dyDescent="0.25">
      <c r="B34" s="5">
        <v>43</v>
      </c>
      <c r="C34" s="5">
        <f t="shared" si="0"/>
        <v>-0.46009999999999995</v>
      </c>
      <c r="D34" s="5">
        <f t="shared" si="1"/>
        <v>0.38696210134918313</v>
      </c>
    </row>
    <row r="35" spans="2:4" x14ac:dyDescent="0.25">
      <c r="B35" s="5">
        <v>44</v>
      </c>
      <c r="C35" s="5">
        <f t="shared" si="0"/>
        <v>-0.4708</v>
      </c>
      <c r="D35" s="5">
        <f t="shared" si="1"/>
        <v>0.38442691182455668</v>
      </c>
    </row>
    <row r="36" spans="2:4" x14ac:dyDescent="0.25">
      <c r="B36" s="5">
        <v>45</v>
      </c>
      <c r="C36" s="5">
        <f t="shared" si="0"/>
        <v>-0.48149999999999998</v>
      </c>
      <c r="D36" s="5">
        <f t="shared" si="1"/>
        <v>0.38189798468911557</v>
      </c>
    </row>
    <row r="37" spans="2:4" x14ac:dyDescent="0.25">
      <c r="B37" s="5">
        <v>46</v>
      </c>
      <c r="C37" s="5">
        <f t="shared" si="0"/>
        <v>-0.49219999999999997</v>
      </c>
      <c r="D37" s="5">
        <f t="shared" si="1"/>
        <v>0.37937544099384507</v>
      </c>
    </row>
    <row r="38" spans="2:4" x14ac:dyDescent="0.25">
      <c r="B38" s="5">
        <v>47</v>
      </c>
      <c r="C38" s="5">
        <f t="shared" si="0"/>
        <v>-0.50290000000000001</v>
      </c>
      <c r="D38" s="5">
        <f t="shared" si="1"/>
        <v>0.37685940045044841</v>
      </c>
    </row>
    <row r="39" spans="2:4" x14ac:dyDescent="0.25">
      <c r="B39" s="5">
        <v>48</v>
      </c>
      <c r="C39" s="5">
        <f t="shared" si="0"/>
        <v>-0.51359999999999995</v>
      </c>
      <c r="D39" s="5">
        <f t="shared" si="1"/>
        <v>0.37434998141161102</v>
      </c>
    </row>
    <row r="40" spans="2:4" x14ac:dyDescent="0.25">
      <c r="B40" s="5">
        <v>49</v>
      </c>
      <c r="C40" s="5">
        <f t="shared" si="0"/>
        <v>-0.52429999999999999</v>
      </c>
      <c r="D40" s="5">
        <f t="shared" si="1"/>
        <v>0.37184730085184581</v>
      </c>
    </row>
    <row r="41" spans="2:4" x14ac:dyDescent="0.25">
      <c r="B41" s="5">
        <v>50</v>
      </c>
      <c r="C41" s="5">
        <f t="shared" si="0"/>
        <v>-0.53499999999999992</v>
      </c>
      <c r="D41" s="5">
        <f t="shared" si="1"/>
        <v>0.36935147434892562</v>
      </c>
    </row>
    <row r="42" spans="2:4" x14ac:dyDescent="0.25">
      <c r="B42" s="5">
        <v>51</v>
      </c>
      <c r="C42" s="5">
        <f t="shared" si="0"/>
        <v>-0.54569999999999996</v>
      </c>
      <c r="D42" s="5">
        <f t="shared" si="1"/>
        <v>0.36686261606590664</v>
      </c>
    </row>
    <row r="43" spans="2:4" x14ac:dyDescent="0.25">
      <c r="B43" s="5">
        <v>52</v>
      </c>
      <c r="C43" s="5">
        <f t="shared" si="0"/>
        <v>-0.55640000000000001</v>
      </c>
      <c r="D43" s="5">
        <f t="shared" si="1"/>
        <v>0.36438083873374821</v>
      </c>
    </row>
    <row r="44" spans="2:4" x14ac:dyDescent="0.25">
      <c r="B44" s="5">
        <v>53</v>
      </c>
      <c r="C44" s="5">
        <f t="shared" si="0"/>
        <v>-0.56709999999999994</v>
      </c>
      <c r="D44" s="5">
        <f t="shared" si="1"/>
        <v>0.36190625363452994</v>
      </c>
    </row>
    <row r="45" spans="2:4" x14ac:dyDescent="0.25">
      <c r="B45" s="5">
        <v>54</v>
      </c>
      <c r="C45" s="5">
        <f t="shared" si="0"/>
        <v>-0.57779999999999998</v>
      </c>
      <c r="D45" s="5">
        <f t="shared" si="1"/>
        <v>0.35943897058527141</v>
      </c>
    </row>
    <row r="46" spans="2:4" x14ac:dyDescent="0.25">
      <c r="B46" s="5">
        <v>55</v>
      </c>
      <c r="C46" s="5">
        <f t="shared" si="0"/>
        <v>-0.58850000000000002</v>
      </c>
      <c r="D46" s="5">
        <f t="shared" si="1"/>
        <v>0.35697909792235705</v>
      </c>
    </row>
    <row r="47" spans="2:4" x14ac:dyDescent="0.25">
      <c r="B47" s="5">
        <v>56</v>
      </c>
      <c r="C47" s="5">
        <f t="shared" si="0"/>
        <v>-0.59919999999999995</v>
      </c>
      <c r="D47" s="5">
        <f t="shared" si="1"/>
        <v>0.35452674248656668</v>
      </c>
    </row>
    <row r="48" spans="2:4" x14ac:dyDescent="0.25">
      <c r="B48" s="5">
        <v>57</v>
      </c>
      <c r="C48" s="5">
        <f t="shared" si="0"/>
        <v>-0.6099</v>
      </c>
      <c r="D48" s="5">
        <f t="shared" si="1"/>
        <v>0.35208200960871666</v>
      </c>
    </row>
    <row r="49" spans="2:4" x14ac:dyDescent="0.25">
      <c r="B49" s="5">
        <v>58</v>
      </c>
      <c r="C49" s="5">
        <f t="shared" si="0"/>
        <v>-0.62059999999999993</v>
      </c>
      <c r="D49" s="5">
        <f t="shared" si="1"/>
        <v>0.34964500309590985</v>
      </c>
    </row>
    <row r="50" spans="2:4" x14ac:dyDescent="0.25">
      <c r="B50" s="5">
        <v>59</v>
      </c>
      <c r="C50" s="5">
        <f t="shared" si="0"/>
        <v>-0.63129999999999997</v>
      </c>
      <c r="D50" s="5">
        <f t="shared" si="1"/>
        <v>0.34721582521839811</v>
      </c>
    </row>
    <row r="51" spans="2:4" x14ac:dyDescent="0.25">
      <c r="B51" s="5">
        <v>60</v>
      </c>
      <c r="C51" s="5">
        <f t="shared" si="0"/>
        <v>-0.64200000000000002</v>
      </c>
      <c r="D51" s="5">
        <f t="shared" si="1"/>
        <v>0.34479457669705699</v>
      </c>
    </row>
    <row r="52" spans="2:4" x14ac:dyDescent="0.25">
      <c r="B52" s="5">
        <v>61</v>
      </c>
      <c r="C52" s="5">
        <f t="shared" si="0"/>
        <v>-0.65269999999999995</v>
      </c>
      <c r="D52" s="5">
        <f t="shared" si="1"/>
        <v>0.3423813566914729</v>
      </c>
    </row>
    <row r="53" spans="2:4" x14ac:dyDescent="0.25">
      <c r="B53" s="5">
        <v>62</v>
      </c>
      <c r="C53" s="5">
        <f t="shared" si="0"/>
        <v>-0.66339999999999999</v>
      </c>
      <c r="D53" s="5">
        <f t="shared" si="1"/>
        <v>0.33997626278864279</v>
      </c>
    </row>
    <row r="54" spans="2:4" x14ac:dyDescent="0.25">
      <c r="B54" s="5">
        <v>63</v>
      </c>
      <c r="C54" s="5">
        <f t="shared" si="0"/>
        <v>-0.67409999999999992</v>
      </c>
      <c r="D54" s="5">
        <f t="shared" si="1"/>
        <v>0.33757939099228662</v>
      </c>
    </row>
    <row r="55" spans="2:4" x14ac:dyDescent="0.25">
      <c r="B55" s="5">
        <v>64</v>
      </c>
      <c r="C55" s="5">
        <f t="shared" si="0"/>
        <v>-0.68479999999999996</v>
      </c>
      <c r="D55" s="5">
        <f t="shared" si="1"/>
        <v>0.33519083571277025</v>
      </c>
    </row>
    <row r="56" spans="2:4" x14ac:dyDescent="0.25">
      <c r="B56" s="5">
        <v>65</v>
      </c>
      <c r="C56" s="5">
        <f t="shared" si="0"/>
        <v>-0.69550000000000001</v>
      </c>
      <c r="D56" s="5">
        <f t="shared" si="1"/>
        <v>0.33281068975763994</v>
      </c>
    </row>
    <row r="57" spans="2:4" x14ac:dyDescent="0.25">
      <c r="B57" s="5">
        <v>66</v>
      </c>
      <c r="C57" s="5">
        <f t="shared" si="0"/>
        <v>-0.70619999999999994</v>
      </c>
      <c r="D57" s="5">
        <f t="shared" si="1"/>
        <v>0.33043904432276439</v>
      </c>
    </row>
    <row r="58" spans="2:4" x14ac:dyDescent="0.25">
      <c r="B58" s="5">
        <v>67</v>
      </c>
      <c r="C58" s="5">
        <f t="shared" si="0"/>
        <v>-0.71689999999999998</v>
      </c>
      <c r="D58" s="5">
        <f t="shared" si="1"/>
        <v>0.32807598898408391</v>
      </c>
    </row>
    <row r="59" spans="2:4" x14ac:dyDescent="0.25">
      <c r="B59" s="5">
        <v>68</v>
      </c>
      <c r="C59" s="5">
        <f t="shared" si="0"/>
        <v>-0.72759999999999991</v>
      </c>
      <c r="D59" s="5">
        <f t="shared" si="1"/>
        <v>0.32572161168996511</v>
      </c>
    </row>
    <row r="60" spans="2:4" x14ac:dyDescent="0.25">
      <c r="B60" s="5">
        <v>69</v>
      </c>
      <c r="C60" s="5">
        <f t="shared" si="0"/>
        <v>-0.73829999999999996</v>
      </c>
      <c r="D60" s="5">
        <f t="shared" si="1"/>
        <v>0.32337599875415618</v>
      </c>
    </row>
  </sheetData>
  <mergeCells count="1">
    <mergeCell ref="B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DFD6-FCF0-4B8D-AC4B-7ED91E5F7E53}">
  <dimension ref="A1:H59"/>
  <sheetViews>
    <sheetView workbookViewId="0">
      <selection activeCell="F17" sqref="F17"/>
    </sheetView>
    <sheetView workbookViewId="1">
      <selection activeCell="Q35" sqref="Q35"/>
    </sheetView>
  </sheetViews>
  <sheetFormatPr defaultRowHeight="15" x14ac:dyDescent="0.25"/>
  <sheetData>
    <row r="1" spans="1:8" x14ac:dyDescent="0.25">
      <c r="B1" t="s">
        <v>23</v>
      </c>
      <c r="C1">
        <v>1</v>
      </c>
    </row>
    <row r="2" spans="1:8" x14ac:dyDescent="0.25">
      <c r="A2" s="10" t="s">
        <v>3</v>
      </c>
      <c r="B2" s="10" t="s">
        <v>1</v>
      </c>
      <c r="C2" s="10" t="s">
        <v>2</v>
      </c>
      <c r="G2" s="10" t="s">
        <v>24</v>
      </c>
      <c r="H2" s="10" t="s">
        <v>25</v>
      </c>
    </row>
    <row r="3" spans="1:8" x14ac:dyDescent="0.25">
      <c r="A3" s="10">
        <v>13</v>
      </c>
      <c r="B3" s="10">
        <f>-0.0119*A3+0.0994*$C$1</f>
        <v>-5.5300000000000002E-2</v>
      </c>
      <c r="C3" s="10">
        <f>EXP(B3)/(1 + EXP(B3))</f>
        <v>0.48617852209743567</v>
      </c>
      <c r="G3" s="10">
        <v>0.46140194698675313</v>
      </c>
      <c r="H3" s="10">
        <v>0.48617852209743567</v>
      </c>
    </row>
    <row r="4" spans="1:8" x14ac:dyDescent="0.25">
      <c r="A4" s="10">
        <v>14</v>
      </c>
      <c r="B4" s="10">
        <f t="shared" ref="B4:B59" si="0">-0.0119*A4+0.0994*$C$1</f>
        <v>-6.7200000000000024E-2</v>
      </c>
      <c r="C4" s="10">
        <f t="shared" ref="C4:C59" si="1">EXP(B4)/(1 + EXP(B4))</f>
        <v>0.48320631932231051</v>
      </c>
      <c r="G4" s="10">
        <v>0.45844606828872592</v>
      </c>
      <c r="H4" s="10">
        <v>0.48320631932231051</v>
      </c>
    </row>
    <row r="5" spans="1:8" x14ac:dyDescent="0.25">
      <c r="A5" s="10">
        <v>15</v>
      </c>
      <c r="B5" s="10">
        <f t="shared" si="0"/>
        <v>-7.9100000000000018E-2</v>
      </c>
      <c r="C5" s="10">
        <f t="shared" si="1"/>
        <v>0.48023530425435101</v>
      </c>
      <c r="G5" s="10">
        <v>0.45549311142687604</v>
      </c>
      <c r="H5" s="10">
        <v>0.48023530425435101</v>
      </c>
    </row>
    <row r="6" spans="1:8" x14ac:dyDescent="0.25">
      <c r="A6" s="10">
        <v>16</v>
      </c>
      <c r="B6" s="10">
        <f t="shared" si="0"/>
        <v>-9.1000000000000011E-2</v>
      </c>
      <c r="C6" s="10">
        <f t="shared" si="1"/>
        <v>0.47726568640604855</v>
      </c>
      <c r="G6" s="10">
        <v>0.45254328083310591</v>
      </c>
      <c r="H6" s="10">
        <v>0.47726568640604855</v>
      </c>
    </row>
    <row r="7" spans="1:8" x14ac:dyDescent="0.25">
      <c r="A7" s="10">
        <v>17</v>
      </c>
      <c r="B7" s="10">
        <f t="shared" si="0"/>
        <v>-0.10290000000000001</v>
      </c>
      <c r="C7" s="10">
        <f t="shared" si="1"/>
        <v>0.47429767489513147</v>
      </c>
      <c r="G7" s="10">
        <v>0.449596780064486</v>
      </c>
      <c r="H7" s="10">
        <v>0.47429767489513147</v>
      </c>
    </row>
    <row r="8" spans="1:8" x14ac:dyDescent="0.25">
      <c r="A8" s="10">
        <v>18</v>
      </c>
      <c r="B8" s="10">
        <f t="shared" si="0"/>
        <v>-0.1148</v>
      </c>
      <c r="C8" s="10">
        <f t="shared" si="1"/>
        <v>0.47133147838582684</v>
      </c>
      <c r="G8" s="10">
        <v>0.44665381174782715</v>
      </c>
      <c r="H8" s="10">
        <v>0.47133147838582684</v>
      </c>
    </row>
    <row r="9" spans="1:8" x14ac:dyDescent="0.25">
      <c r="A9" s="10">
        <v>19</v>
      </c>
      <c r="B9" s="10">
        <f t="shared" si="0"/>
        <v>-0.12670000000000003</v>
      </c>
      <c r="C9" s="10">
        <f t="shared" si="1"/>
        <v>0.46836730503039348</v>
      </c>
      <c r="G9" s="10">
        <v>0.4437145775248027</v>
      </c>
      <c r="H9" s="10">
        <v>0.46836730503039348</v>
      </c>
    </row>
    <row r="10" spans="1:8" x14ac:dyDescent="0.25">
      <c r="A10" s="10">
        <v>20</v>
      </c>
      <c r="B10" s="10">
        <f t="shared" si="0"/>
        <v>-0.1386</v>
      </c>
      <c r="C10" s="10">
        <f t="shared" si="1"/>
        <v>0.46540536241096164</v>
      </c>
      <c r="G10" s="10">
        <v>0.44077927799765199</v>
      </c>
      <c r="H10" s="10">
        <v>0.46540536241096164</v>
      </c>
    </row>
    <row r="11" spans="1:8" x14ac:dyDescent="0.25">
      <c r="A11" s="10">
        <v>21</v>
      </c>
      <c r="B11" s="10">
        <f t="shared" si="0"/>
        <v>-0.15050000000000002</v>
      </c>
      <c r="C11" s="10">
        <f t="shared" si="1"/>
        <v>0.46244585748171319</v>
      </c>
      <c r="G11" s="10">
        <v>0.43784811267549362</v>
      </c>
      <c r="H11" s="10">
        <v>0.46244585748171319</v>
      </c>
    </row>
    <row r="12" spans="1:8" x14ac:dyDescent="0.25">
      <c r="A12" s="10">
        <v>22</v>
      </c>
      <c r="B12" s="10">
        <f t="shared" si="0"/>
        <v>-0.16240000000000004</v>
      </c>
      <c r="C12" s="10">
        <f t="shared" si="1"/>
        <v>0.45948899651143726</v>
      </c>
      <c r="G12" s="10">
        <v>0.4349212799212806</v>
      </c>
      <c r="H12" s="10">
        <v>0.45948899651143726</v>
      </c>
    </row>
    <row r="13" spans="1:8" x14ac:dyDescent="0.25">
      <c r="A13" s="10">
        <v>23</v>
      </c>
      <c r="B13" s="10">
        <f t="shared" si="0"/>
        <v>-0.17430000000000001</v>
      </c>
      <c r="C13" s="10">
        <f t="shared" si="1"/>
        <v>0.45653498502649359</v>
      </c>
      <c r="G13" s="10">
        <v>0.43199897689942446</v>
      </c>
      <c r="H13" s="10">
        <v>0.45653498502649359</v>
      </c>
    </row>
    <row r="14" spans="1:8" x14ac:dyDescent="0.25">
      <c r="A14" s="10">
        <v>24</v>
      </c>
      <c r="B14" s="10">
        <f t="shared" si="0"/>
        <v>-0.18620000000000003</v>
      </c>
      <c r="C14" s="10">
        <f t="shared" si="1"/>
        <v>0.45358402775421758</v>
      </c>
      <c r="G14" s="10">
        <v>0.42908139952411928</v>
      </c>
      <c r="H14" s="10">
        <v>0.45358402775421758</v>
      </c>
    </row>
    <row r="15" spans="1:8" x14ac:dyDescent="0.25">
      <c r="A15" s="10">
        <v>25</v>
      </c>
      <c r="B15" s="10">
        <f t="shared" si="0"/>
        <v>-0.19810000000000005</v>
      </c>
      <c r="C15" s="10">
        <f t="shared" si="1"/>
        <v>0.45063632856680025</v>
      </c>
      <c r="G15" s="10">
        <v>0.42616874240839064</v>
      </c>
      <c r="H15" s="10">
        <v>0.45063632856680025</v>
      </c>
    </row>
    <row r="16" spans="1:8" x14ac:dyDescent="0.25">
      <c r="A16" s="10">
        <v>26</v>
      </c>
      <c r="B16" s="10">
        <f t="shared" si="0"/>
        <v>-0.21000000000000002</v>
      </c>
      <c r="C16" s="10">
        <f t="shared" si="1"/>
        <v>0.4476920904256747</v>
      </c>
      <c r="G16" s="10">
        <v>0.42326119881389901</v>
      </c>
      <c r="H16" s="10">
        <v>0.4476920904256747</v>
      </c>
    </row>
    <row r="17" spans="1:8" x14ac:dyDescent="0.25">
      <c r="A17" s="10">
        <v>27</v>
      </c>
      <c r="B17" s="10">
        <f t="shared" si="0"/>
        <v>-0.22190000000000004</v>
      </c>
      <c r="C17" s="10">
        <f t="shared" si="1"/>
        <v>0.44475151532644047</v>
      </c>
      <c r="G17" s="10">
        <v>0.42035896060152261</v>
      </c>
      <c r="H17" s="10">
        <v>0.44475151532644047</v>
      </c>
    </row>
    <row r="18" spans="1:8" x14ac:dyDescent="0.25">
      <c r="A18" s="10">
        <v>28</v>
      </c>
      <c r="B18" s="10">
        <f t="shared" si="0"/>
        <v>-0.23380000000000006</v>
      </c>
      <c r="C18" s="10">
        <f t="shared" si="1"/>
        <v>0.44181480424435837</v>
      </c>
      <c r="G18" s="10">
        <v>0.41746221818274581</v>
      </c>
      <c r="H18" s="10">
        <v>0.44181480424435837</v>
      </c>
    </row>
    <row r="19" spans="1:8" x14ac:dyDescent="0.25">
      <c r="A19" s="10">
        <v>29</v>
      </c>
      <c r="B19" s="10">
        <f t="shared" si="0"/>
        <v>-0.24570000000000003</v>
      </c>
      <c r="C19" s="10">
        <f t="shared" si="1"/>
        <v>0.43888215708044487</v>
      </c>
      <c r="G19" s="10">
        <v>0.41457116047187825</v>
      </c>
      <c r="H19" s="10">
        <v>0.43888215708044487</v>
      </c>
    </row>
    <row r="20" spans="1:8" x14ac:dyDescent="0.25">
      <c r="A20" s="10">
        <v>30</v>
      </c>
      <c r="B20" s="10">
        <f t="shared" si="0"/>
        <v>-0.25760000000000005</v>
      </c>
      <c r="C20" s="10">
        <f t="shared" si="1"/>
        <v>0.43595377260819773</v>
      </c>
      <c r="G20" s="10">
        <v>0.41168597483912689</v>
      </c>
      <c r="H20" s="10">
        <v>0.43595377260819773</v>
      </c>
    </row>
    <row r="21" spans="1:8" x14ac:dyDescent="0.25">
      <c r="A21" s="10">
        <v>31</v>
      </c>
      <c r="B21" s="10">
        <f t="shared" si="0"/>
        <v>-0.26950000000000002</v>
      </c>
      <c r="C21" s="10">
        <f t="shared" si="1"/>
        <v>0.43302984842098063</v>
      </c>
      <c r="G21" s="10">
        <v>0.40880684706454756</v>
      </c>
      <c r="H21" s="10">
        <v>0.43302984842098063</v>
      </c>
    </row>
    <row r="22" spans="1:8" x14ac:dyDescent="0.25">
      <c r="A22" s="10">
        <v>32</v>
      </c>
      <c r="B22" s="10">
        <f t="shared" si="0"/>
        <v>-0.28140000000000004</v>
      </c>
      <c r="C22" s="10">
        <f t="shared" si="1"/>
        <v>0.43011058088009652</v>
      </c>
      <c r="G22" s="10">
        <v>0.40593396129289455</v>
      </c>
      <c r="H22" s="10">
        <v>0.43011058088009652</v>
      </c>
    </row>
    <row r="23" spans="1:8" x14ac:dyDescent="0.25">
      <c r="A23" s="10">
        <v>33</v>
      </c>
      <c r="B23" s="10">
        <f t="shared" si="0"/>
        <v>-0.29330000000000006</v>
      </c>
      <c r="C23" s="10">
        <f t="shared" si="1"/>
        <v>0.42719616506357821</v>
      </c>
      <c r="G23" s="10">
        <v>0.40306749998939267</v>
      </c>
      <c r="H23" s="10">
        <v>0.42719616506357821</v>
      </c>
    </row>
    <row r="24" spans="1:8" x14ac:dyDescent="0.25">
      <c r="A24" s="10">
        <v>34</v>
      </c>
      <c r="B24" s="10">
        <f t="shared" si="0"/>
        <v>-0.30520000000000003</v>
      </c>
      <c r="C24" s="10">
        <f t="shared" si="1"/>
        <v>0.42428679471572206</v>
      </c>
      <c r="G24" s="10">
        <v>0.40020764389645103</v>
      </c>
      <c r="H24" s="10">
        <v>0.42428679471572206</v>
      </c>
    </row>
    <row r="25" spans="1:8" x14ac:dyDescent="0.25">
      <c r="A25" s="10">
        <v>35</v>
      </c>
      <c r="B25" s="10">
        <f t="shared" si="0"/>
        <v>-0.31710000000000005</v>
      </c>
      <c r="C25" s="10">
        <f t="shared" si="1"/>
        <v>0.42138266219739279</v>
      </c>
      <c r="G25" s="10">
        <v>0.39735457199133811</v>
      </c>
      <c r="H25" s="10">
        <v>0.42138266219739279</v>
      </c>
    </row>
    <row r="26" spans="1:8" x14ac:dyDescent="0.25">
      <c r="A26" s="10">
        <v>36</v>
      </c>
      <c r="B26" s="10">
        <f t="shared" si="0"/>
        <v>-0.32900000000000001</v>
      </c>
      <c r="C26" s="10">
        <f t="shared" si="1"/>
        <v>0.41848395843712505</v>
      </c>
      <c r="G26" s="10">
        <v>0.39450846144483787</v>
      </c>
      <c r="H26" s="10">
        <v>0.41848395843712505</v>
      </c>
    </row>
    <row r="27" spans="1:8" x14ac:dyDescent="0.25">
      <c r="A27" s="10">
        <v>37</v>
      </c>
      <c r="B27" s="10">
        <f t="shared" si="0"/>
        <v>-0.34090000000000004</v>
      </c>
      <c r="C27" s="10">
        <f t="shared" si="1"/>
        <v>0.41559087288304564</v>
      </c>
      <c r="G27" s="10">
        <v>0.39166948758090409</v>
      </c>
      <c r="H27" s="10">
        <v>0.41559087288304564</v>
      </c>
    </row>
    <row r="28" spans="1:8" x14ac:dyDescent="0.25">
      <c r="A28" s="10">
        <v>38</v>
      </c>
      <c r="B28" s="10">
        <f t="shared" si="0"/>
        <v>-0.35280000000000006</v>
      </c>
      <c r="C28" s="10">
        <f t="shared" si="1"/>
        <v>0.41270359345564317</v>
      </c>
      <c r="G28" s="10">
        <v>0.38883782383733051</v>
      </c>
      <c r="H28" s="10">
        <v>0.41270359345564317</v>
      </c>
    </row>
    <row r="29" spans="1:8" x14ac:dyDescent="0.25">
      <c r="A29" s="10">
        <v>39</v>
      </c>
      <c r="B29" s="10">
        <f t="shared" si="0"/>
        <v>-0.36470000000000002</v>
      </c>
      <c r="C29" s="10">
        <f t="shared" si="1"/>
        <v>0.40982230650140544</v>
      </c>
      <c r="G29" s="10">
        <v>0.38601364172745156</v>
      </c>
      <c r="H29" s="10">
        <v>0.40982230650140544</v>
      </c>
    </row>
    <row r="30" spans="1:8" x14ac:dyDescent="0.25">
      <c r="A30" s="10">
        <v>40</v>
      </c>
      <c r="B30" s="10">
        <f t="shared" si="0"/>
        <v>-0.37660000000000005</v>
      </c>
      <c r="C30" s="10">
        <f t="shared" si="1"/>
        <v>0.40694719674735003</v>
      </c>
      <c r="G30" s="10">
        <v>0.38319711080289109</v>
      </c>
      <c r="H30" s="10">
        <v>0.40694719674735003</v>
      </c>
    </row>
    <row r="31" spans="1:8" x14ac:dyDescent="0.25">
      <c r="A31" s="10">
        <v>41</v>
      </c>
      <c r="B31" s="10">
        <f t="shared" si="0"/>
        <v>-0.38850000000000007</v>
      </c>
      <c r="C31" s="10">
        <f t="shared" si="1"/>
        <v>0.40407844725646885</v>
      </c>
      <c r="G31" s="10">
        <v>0.38038839861737078</v>
      </c>
      <c r="H31" s="10">
        <v>0.40407844725646885</v>
      </c>
    </row>
    <row r="32" spans="1:8" x14ac:dyDescent="0.25">
      <c r="A32" s="10">
        <v>42</v>
      </c>
      <c r="B32" s="10">
        <f t="shared" si="0"/>
        <v>-0.40040000000000003</v>
      </c>
      <c r="C32" s="10">
        <f t="shared" si="1"/>
        <v>0.40121623938410622</v>
      </c>
      <c r="G32" s="10">
        <v>0.37758767069159321</v>
      </c>
      <c r="H32" s="10">
        <v>0.40121623938410622</v>
      </c>
    </row>
    <row r="33" spans="1:8" x14ac:dyDescent="0.25">
      <c r="A33" s="10">
        <v>43</v>
      </c>
      <c r="B33" s="10">
        <f t="shared" si="0"/>
        <v>-0.41230000000000006</v>
      </c>
      <c r="C33" s="10">
        <f t="shared" si="1"/>
        <v>0.39836075273529337</v>
      </c>
      <c r="G33" s="10">
        <v>0.37479509047921095</v>
      </c>
      <c r="H33" s="10">
        <v>0.39836075273529337</v>
      </c>
    </row>
    <row r="34" spans="1:8" x14ac:dyDescent="0.25">
      <c r="A34" s="10">
        <v>44</v>
      </c>
      <c r="B34" s="10">
        <f t="shared" si="0"/>
        <v>-0.42420000000000008</v>
      </c>
      <c r="C34" s="10">
        <f t="shared" si="1"/>
        <v>0.3955121651230557</v>
      </c>
      <c r="G34" s="10">
        <v>0.37201081933389391</v>
      </c>
      <c r="H34" s="10">
        <v>0.3955121651230557</v>
      </c>
    </row>
    <row r="35" spans="1:8" x14ac:dyDescent="0.25">
      <c r="A35" s="10">
        <v>45</v>
      </c>
      <c r="B35" s="10">
        <f t="shared" si="0"/>
        <v>-0.4361000000000001</v>
      </c>
      <c r="C35" s="10">
        <f t="shared" si="1"/>
        <v>0.39267065252771305</v>
      </c>
      <c r="G35" s="10">
        <v>0.36923501647750373</v>
      </c>
      <c r="H35" s="10">
        <v>0.39267065252771305</v>
      </c>
    </row>
    <row r="36" spans="1:8" x14ac:dyDescent="0.25">
      <c r="A36" s="10">
        <v>46</v>
      </c>
      <c r="B36" s="10">
        <f t="shared" si="0"/>
        <v>-0.44800000000000001</v>
      </c>
      <c r="C36" s="10">
        <f t="shared" si="1"/>
        <v>0.38983638905718948</v>
      </c>
      <c r="G36" s="10">
        <v>0.36646783896938623</v>
      </c>
      <c r="H36" s="10">
        <v>0.38983638905718948</v>
      </c>
    </row>
    <row r="37" spans="1:8" x14ac:dyDescent="0.25">
      <c r="A37" s="10">
        <v>47</v>
      </c>
      <c r="B37" s="10">
        <f t="shared" si="0"/>
        <v>-0.45990000000000003</v>
      </c>
      <c r="C37" s="10">
        <f t="shared" si="1"/>
        <v>0.38700954690834799</v>
      </c>
      <c r="G37" s="10">
        <v>0.3637094416767897</v>
      </c>
      <c r="H37" s="10">
        <v>0.38700954690834799</v>
      </c>
    </row>
    <row r="38" spans="1:8" x14ac:dyDescent="0.25">
      <c r="A38" s="10">
        <v>48</v>
      </c>
      <c r="B38" s="10">
        <f t="shared" si="0"/>
        <v>-0.47180000000000005</v>
      </c>
      <c r="C38" s="10">
        <f t="shared" si="1"/>
        <v>0.38419029632936852</v>
      </c>
      <c r="G38" s="10">
        <v>0.36095997724641588</v>
      </c>
      <c r="H38" s="10">
        <v>0.38419029632936852</v>
      </c>
    </row>
    <row r="39" spans="1:8" x14ac:dyDescent="0.25">
      <c r="A39" s="10">
        <v>49</v>
      </c>
      <c r="B39" s="10">
        <f t="shared" si="0"/>
        <v>-0.48370000000000007</v>
      </c>
      <c r="C39" s="10">
        <f t="shared" si="1"/>
        <v>0.3813788055831801</v>
      </c>
      <c r="G39" s="10">
        <v>0.35821959607711168</v>
      </c>
      <c r="H39" s="10">
        <v>0.3813788055831801</v>
      </c>
    </row>
    <row r="40" spans="1:8" x14ac:dyDescent="0.25">
      <c r="A40" s="10">
        <v>50</v>
      </c>
      <c r="B40" s="10">
        <f t="shared" si="0"/>
        <v>-0.4956000000000001</v>
      </c>
      <c r="C40" s="10">
        <f t="shared" si="1"/>
        <v>0.37857524091196348</v>
      </c>
      <c r="G40" s="10">
        <v>0.35548844629370541</v>
      </c>
      <c r="H40" s="10">
        <v>0.37857524091196348</v>
      </c>
    </row>
    <row r="41" spans="1:8" x14ac:dyDescent="0.25">
      <c r="A41" s="10">
        <v>51</v>
      </c>
      <c r="B41" s="10">
        <f t="shared" si="0"/>
        <v>-0.50749999999999995</v>
      </c>
      <c r="C41" s="10">
        <f t="shared" si="1"/>
        <v>0.37577976650273587</v>
      </c>
      <c r="G41" s="10">
        <v>0.35276667372199372</v>
      </c>
      <c r="H41" s="10">
        <v>0.37577976650273587</v>
      </c>
    </row>
    <row r="42" spans="1:8" x14ac:dyDescent="0.25">
      <c r="A42" s="10">
        <v>52</v>
      </c>
      <c r="B42" s="10">
        <f t="shared" si="0"/>
        <v>-0.51939999999999997</v>
      </c>
      <c r="C42" s="10">
        <f t="shared" si="1"/>
        <v>0.37299254445402841</v>
      </c>
      <c r="G42" s="10">
        <v>0.3500544218648815</v>
      </c>
      <c r="H42" s="10">
        <v>0.37299254445402841</v>
      </c>
    </row>
    <row r="43" spans="1:8" x14ac:dyDescent="0.25">
      <c r="A43" s="10">
        <v>53</v>
      </c>
      <c r="B43" s="10">
        <f t="shared" si="0"/>
        <v>-0.53129999999999999</v>
      </c>
      <c r="C43" s="10">
        <f t="shared" si="1"/>
        <v>0.37021373474367003</v>
      </c>
      <c r="G43" s="10">
        <v>0.347351831879679</v>
      </c>
      <c r="H43" s="10">
        <v>0.37021373474367003</v>
      </c>
    </row>
    <row r="44" spans="1:8" x14ac:dyDescent="0.25">
      <c r="A44" s="10">
        <v>54</v>
      </c>
      <c r="B44" s="10">
        <f t="shared" si="0"/>
        <v>-0.54320000000000002</v>
      </c>
      <c r="C44" s="10">
        <f t="shared" si="1"/>
        <v>0.36744349519768338</v>
      </c>
      <c r="G44" s="10">
        <v>0.34465904255655677</v>
      </c>
      <c r="H44" s="10">
        <v>0.36744349519768338</v>
      </c>
    </row>
    <row r="45" spans="1:8" x14ac:dyDescent="0.25">
      <c r="A45" s="10">
        <v>55</v>
      </c>
      <c r="B45" s="10">
        <f t="shared" si="0"/>
        <v>-0.55510000000000004</v>
      </c>
      <c r="C45" s="10">
        <f t="shared" si="1"/>
        <v>0.36468198146030512</v>
      </c>
      <c r="G45" s="10">
        <v>0.3419761902981599</v>
      </c>
      <c r="H45" s="10">
        <v>0.36468198146030512</v>
      </c>
    </row>
    <row r="46" spans="1:8" x14ac:dyDescent="0.25">
      <c r="A46" s="10">
        <v>56</v>
      </c>
      <c r="B46" s="10">
        <f t="shared" si="0"/>
        <v>-0.56700000000000006</v>
      </c>
      <c r="C46" s="10">
        <f t="shared" si="1"/>
        <v>0.36192934696513662</v>
      </c>
      <c r="G46" s="10">
        <v>0.33930340910038165</v>
      </c>
      <c r="H46" s="10">
        <v>0.36192934696513662</v>
      </c>
    </row>
    <row r="47" spans="1:8" x14ac:dyDescent="0.25">
      <c r="A47" s="10">
        <v>57</v>
      </c>
      <c r="B47" s="10">
        <f t="shared" si="0"/>
        <v>-0.57889999999999997</v>
      </c>
      <c r="C47" s="10">
        <f t="shared" si="1"/>
        <v>0.35918574290743172</v>
      </c>
      <c r="G47" s="10">
        <v>0.33664083053429478</v>
      </c>
      <c r="H47" s="10">
        <v>0.35918574290743172</v>
      </c>
    </row>
    <row r="48" spans="1:8" x14ac:dyDescent="0.25">
      <c r="A48" s="10">
        <v>58</v>
      </c>
      <c r="B48" s="10">
        <f t="shared" si="0"/>
        <v>-0.59079999999999999</v>
      </c>
      <c r="C48" s="10">
        <f t="shared" si="1"/>
        <v>0.35645131821752923</v>
      </c>
      <c r="G48" s="10">
        <v>0.3339885837292409</v>
      </c>
      <c r="H48" s="10">
        <v>0.35645131821752923</v>
      </c>
    </row>
    <row r="49" spans="1:8" x14ac:dyDescent="0.25">
      <c r="A49" s="10">
        <v>59</v>
      </c>
      <c r="B49" s="10">
        <f t="shared" si="0"/>
        <v>-0.60270000000000001</v>
      </c>
      <c r="C49" s="10">
        <f t="shared" si="1"/>
        <v>0.35372621953543254</v>
      </c>
      <c r="G49" s="10">
        <v>0.3313467953570719</v>
      </c>
      <c r="H49" s="10">
        <v>0.35372621953543254</v>
      </c>
    </row>
    <row r="50" spans="1:8" x14ac:dyDescent="0.25">
      <c r="A50" s="10">
        <v>60</v>
      </c>
      <c r="B50" s="10">
        <f t="shared" si="0"/>
        <v>-0.61460000000000004</v>
      </c>
      <c r="C50" s="10">
        <f t="shared" si="1"/>
        <v>0.35101059118654271</v>
      </c>
      <c r="G50" s="10">
        <v>0.32871558961754388</v>
      </c>
      <c r="H50" s="10">
        <v>0.35101059118654271</v>
      </c>
    </row>
    <row r="51" spans="1:8" x14ac:dyDescent="0.25">
      <c r="A51" s="10">
        <v>61</v>
      </c>
      <c r="B51" s="10">
        <f t="shared" si="0"/>
        <v>-0.62650000000000006</v>
      </c>
      <c r="C51" s="10">
        <f t="shared" si="1"/>
        <v>0.34830457515854679</v>
      </c>
      <c r="G51" s="10">
        <v>0.32609508822485572</v>
      </c>
      <c r="H51" s="10">
        <v>0.34830457515854679</v>
      </c>
    </row>
    <row r="52" spans="1:8" x14ac:dyDescent="0.25">
      <c r="A52" s="10">
        <v>62</v>
      </c>
      <c r="B52" s="10">
        <f t="shared" si="0"/>
        <v>-0.63839999999999997</v>
      </c>
      <c r="C52" s="10">
        <f t="shared" si="1"/>
        <v>0.34560831107946388</v>
      </c>
      <c r="G52" s="10">
        <v>0.32348541039532969</v>
      </c>
      <c r="H52" s="10">
        <v>0.34560831107946388</v>
      </c>
    </row>
    <row r="53" spans="1:8" x14ac:dyDescent="0.25">
      <c r="A53" s="10">
        <v>63</v>
      </c>
      <c r="B53" s="10">
        <f t="shared" si="0"/>
        <v>-0.65029999999999999</v>
      </c>
      <c r="C53" s="10">
        <f t="shared" si="1"/>
        <v>0.3429219361968503</v>
      </c>
      <c r="G53" s="10">
        <v>0.32088667283622685</v>
      </c>
      <c r="H53" s="10">
        <v>0.3429219361968503</v>
      </c>
    </row>
    <row r="54" spans="1:8" x14ac:dyDescent="0.25">
      <c r="A54" s="10">
        <v>64</v>
      </c>
      <c r="B54" s="10">
        <f t="shared" si="0"/>
        <v>-0.66220000000000001</v>
      </c>
      <c r="C54" s="10">
        <f t="shared" si="1"/>
        <v>0.34024558535816368</v>
      </c>
      <c r="G54" s="10">
        <v>0.31829898973569154</v>
      </c>
      <c r="H54" s="10">
        <v>0.34024558535816368</v>
      </c>
    </row>
    <row r="55" spans="1:8" x14ac:dyDescent="0.25">
      <c r="A55" s="10">
        <v>65</v>
      </c>
      <c r="B55" s="10">
        <f t="shared" si="0"/>
        <v>-0.67410000000000003</v>
      </c>
      <c r="C55" s="10">
        <f t="shared" si="1"/>
        <v>0.33757939099228651</v>
      </c>
      <c r="G55" s="10">
        <v>0.31572247275381604</v>
      </c>
      <c r="H55" s="10">
        <v>0.33757939099228651</v>
      </c>
    </row>
    <row r="56" spans="1:8" x14ac:dyDescent="0.25">
      <c r="A56" s="10">
        <v>66</v>
      </c>
      <c r="B56" s="10">
        <f t="shared" si="0"/>
        <v>-0.68600000000000005</v>
      </c>
      <c r="C56" s="10">
        <f t="shared" si="1"/>
        <v>0.3349234830922066</v>
      </c>
      <c r="G56" s="10">
        <v>0.31315723101481852</v>
      </c>
      <c r="H56" s="10">
        <v>0.3349234830922066</v>
      </c>
    </row>
    <row r="57" spans="1:8" x14ac:dyDescent="0.25">
      <c r="A57" s="10">
        <v>67</v>
      </c>
      <c r="B57" s="10">
        <f t="shared" si="0"/>
        <v>-0.69789999999999996</v>
      </c>
      <c r="C57" s="10">
        <f t="shared" si="1"/>
        <v>0.33227798919885215</v>
      </c>
      <c r="G57" s="10">
        <v>0.31060337110032554</v>
      </c>
      <c r="H57" s="10">
        <v>0.33227798919885215</v>
      </c>
    </row>
    <row r="58" spans="1:8" x14ac:dyDescent="0.25">
      <c r="A58" s="10">
        <v>68</v>
      </c>
      <c r="B58" s="10">
        <f t="shared" si="0"/>
        <v>-0.70979999999999999</v>
      </c>
      <c r="C58" s="10">
        <f t="shared" si="1"/>
        <v>0.32964303438607967</v>
      </c>
      <c r="G58" s="10">
        <v>0.30806099704374712</v>
      </c>
      <c r="H58" s="10">
        <v>0.32964303438607967</v>
      </c>
    </row>
    <row r="59" spans="1:8" x14ac:dyDescent="0.25">
      <c r="A59" s="10">
        <v>69</v>
      </c>
      <c r="B59" s="10">
        <f t="shared" si="0"/>
        <v>-0.72170000000000001</v>
      </c>
      <c r="C59" s="10">
        <f t="shared" si="1"/>
        <v>0.32701874124680885</v>
      </c>
      <c r="G59" s="10">
        <v>0.30553021032573768</v>
      </c>
      <c r="H59" s="10">
        <v>0.32701874124680885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61C-F367-482D-AB5C-874367F7A563}">
  <dimension ref="C1:V59"/>
  <sheetViews>
    <sheetView workbookViewId="0"/>
    <sheetView topLeftCell="E1" workbookViewId="1">
      <selection activeCell="R1" sqref="R1:V59"/>
    </sheetView>
  </sheetViews>
  <sheetFormatPr defaultRowHeight="15" x14ac:dyDescent="0.25"/>
  <cols>
    <col min="7" max="7" width="21.7109375" bestFit="1" customWidth="1"/>
  </cols>
  <sheetData>
    <row r="1" spans="3:22" x14ac:dyDescent="0.25">
      <c r="J1" s="6" t="s">
        <v>22</v>
      </c>
      <c r="K1" s="6"/>
      <c r="L1" s="6"/>
      <c r="M1" s="6"/>
      <c r="R1" s="6" t="s">
        <v>22</v>
      </c>
      <c r="S1" s="6"/>
      <c r="T1" s="6"/>
      <c r="U1" s="6"/>
      <c r="V1" s="6"/>
    </row>
    <row r="2" spans="3:22" x14ac:dyDescent="0.25">
      <c r="C2" s="5" t="s">
        <v>3</v>
      </c>
      <c r="D2" s="5" t="s">
        <v>1</v>
      </c>
      <c r="E2" s="5" t="s">
        <v>2</v>
      </c>
      <c r="G2" t="s">
        <v>21</v>
      </c>
      <c r="H2">
        <v>10</v>
      </c>
      <c r="J2" s="5">
        <v>1</v>
      </c>
      <c r="K2" s="5">
        <v>2</v>
      </c>
      <c r="L2" s="5">
        <v>3</v>
      </c>
      <c r="M2" s="5">
        <v>4</v>
      </c>
      <c r="R2" s="5">
        <v>2</v>
      </c>
      <c r="S2" s="5">
        <v>4</v>
      </c>
      <c r="T2" s="5">
        <v>6</v>
      </c>
      <c r="U2" s="5">
        <v>8</v>
      </c>
      <c r="V2" s="5">
        <v>10</v>
      </c>
    </row>
    <row r="3" spans="3:22" x14ac:dyDescent="0.25">
      <c r="C3" s="5">
        <v>13</v>
      </c>
      <c r="D3" s="5">
        <f>-0.1234*C3+0.7705*$H$2</f>
        <v>6.1008000000000004</v>
      </c>
      <c r="E3" s="5">
        <f>EXP(D3)/ (1 + EXP(D3))</f>
        <v>0.99776393704004473</v>
      </c>
      <c r="J3" s="5">
        <v>0.30286329349547675</v>
      </c>
      <c r="K3" s="5">
        <v>0.48420525698291156</v>
      </c>
      <c r="L3" s="5">
        <v>0.6698042842583114</v>
      </c>
      <c r="M3" s="5">
        <v>0.81424005371138353</v>
      </c>
      <c r="R3" s="5">
        <v>0.48420525698291156</v>
      </c>
      <c r="S3" s="5">
        <v>0.81424005371138353</v>
      </c>
      <c r="T3" s="5">
        <v>0.95341625803811647</v>
      </c>
      <c r="U3" s="5">
        <v>0.98964421296067828</v>
      </c>
      <c r="V3" s="5">
        <v>0.99776393704004473</v>
      </c>
    </row>
    <row r="4" spans="3:22" x14ac:dyDescent="0.25">
      <c r="C4" s="5">
        <v>14</v>
      </c>
      <c r="D4" s="5">
        <f>-0.1234*C4+0.7705*$H$2</f>
        <v>5.9774000000000003</v>
      </c>
      <c r="E4" s="5">
        <f t="shared" ref="E4:E59" si="0">EXP(D4)/ (1 + EXP(D4))</f>
        <v>0.99747100225023289</v>
      </c>
      <c r="J4" s="5">
        <v>0.27745919872306862</v>
      </c>
      <c r="K4" s="5">
        <v>0.45348489137313575</v>
      </c>
      <c r="L4" s="5">
        <v>0.64196430170824936</v>
      </c>
      <c r="M4" s="5">
        <v>0.79484804344028359</v>
      </c>
      <c r="R4" s="5">
        <v>0.45348489137313575</v>
      </c>
      <c r="S4" s="5">
        <v>0.79484804344028359</v>
      </c>
      <c r="T4" s="5">
        <v>0.94761857348626577</v>
      </c>
      <c r="U4" s="5">
        <v>0.98830002944451611</v>
      </c>
      <c r="V4" s="5">
        <v>0.99747100225023289</v>
      </c>
    </row>
    <row r="5" spans="3:22" x14ac:dyDescent="0.25">
      <c r="C5" s="5">
        <v>15</v>
      </c>
      <c r="D5" s="5">
        <f>-0.1234*C5+0.7705*$H$2</f>
        <v>5.8540000000000001</v>
      </c>
      <c r="E5" s="5">
        <f t="shared" si="0"/>
        <v>0.99713980163039306</v>
      </c>
      <c r="J5" s="5">
        <v>0.25341140796645684</v>
      </c>
      <c r="K5" s="5">
        <v>0.42311473886795364</v>
      </c>
      <c r="L5" s="5">
        <v>0.61313278333271315</v>
      </c>
      <c r="M5" s="5">
        <v>0.77399354973172596</v>
      </c>
      <c r="R5" s="5">
        <v>0.42311473886795364</v>
      </c>
      <c r="S5" s="5">
        <v>0.77399354973172596</v>
      </c>
      <c r="T5" s="5">
        <v>0.94114386850261289</v>
      </c>
      <c r="U5" s="5">
        <v>0.98678370064944942</v>
      </c>
      <c r="V5" s="5">
        <v>0.99713980163039306</v>
      </c>
    </row>
    <row r="6" spans="3:22" x14ac:dyDescent="0.25">
      <c r="C6" s="5">
        <v>16</v>
      </c>
      <c r="D6" s="5">
        <f>-0.1234*C6+0.7705*$H$2</f>
        <v>5.7305999999999999</v>
      </c>
      <c r="E6" s="5">
        <f t="shared" si="0"/>
        <v>0.99676536723082521</v>
      </c>
      <c r="J6" s="5">
        <v>0.23078215486739315</v>
      </c>
      <c r="K6" s="5">
        <v>0.39331473589502308</v>
      </c>
      <c r="L6" s="5">
        <v>0.58348590672344558</v>
      </c>
      <c r="M6" s="5">
        <v>0.7516814065570312</v>
      </c>
      <c r="R6" s="5">
        <v>0.39331473589502308</v>
      </c>
      <c r="S6" s="5">
        <v>0.7516814065570312</v>
      </c>
      <c r="T6" s="5">
        <v>0.93392464981678591</v>
      </c>
      <c r="U6" s="5">
        <v>0.98507382199383275</v>
      </c>
      <c r="V6" s="5">
        <v>0.99676536723082521</v>
      </c>
    </row>
    <row r="7" spans="3:22" x14ac:dyDescent="0.25">
      <c r="C7" s="5">
        <v>17</v>
      </c>
      <c r="D7" s="5">
        <f>-0.1234*C7+0.7705*$H$2</f>
        <v>5.6072000000000006</v>
      </c>
      <c r="E7" s="5">
        <f t="shared" si="0"/>
        <v>0.99634209467807033</v>
      </c>
      <c r="J7" s="5">
        <v>0.20960632758547124</v>
      </c>
      <c r="K7" s="5">
        <v>0.3642882007831369</v>
      </c>
      <c r="L7" s="5">
        <v>0.55322260786637667</v>
      </c>
      <c r="M7" s="5">
        <v>0.72794079276436296</v>
      </c>
      <c r="R7" s="5">
        <v>0.3642882007831369</v>
      </c>
      <c r="S7" s="5">
        <v>0.72794079276436296</v>
      </c>
      <c r="T7" s="5">
        <v>0.92588965957791136</v>
      </c>
      <c r="U7" s="5">
        <v>0.98314650344228216</v>
      </c>
      <c r="V7" s="5">
        <v>0.99634209467807033</v>
      </c>
    </row>
    <row r="8" spans="3:22" x14ac:dyDescent="0.25">
      <c r="C8" s="5">
        <v>18</v>
      </c>
      <c r="D8" s="5">
        <f>-0.1234*C8+0.7705*$H$2</f>
        <v>5.4838000000000005</v>
      </c>
      <c r="E8" s="5">
        <f t="shared" si="0"/>
        <v>0.99586366402939674</v>
      </c>
      <c r="J8" s="5">
        <v>0.18989385871242875</v>
      </c>
      <c r="K8" s="5">
        <v>0.33621666612974499</v>
      </c>
      <c r="L8" s="5">
        <v>0.52255967261615288</v>
      </c>
      <c r="M8" s="5">
        <v>0.70282777016892117</v>
      </c>
      <c r="R8" s="5">
        <v>0.33621666612974499</v>
      </c>
      <c r="S8" s="5">
        <v>0.70282777016892117</v>
      </c>
      <c r="T8" s="5">
        <v>0.91696445956063966</v>
      </c>
      <c r="U8" s="5">
        <v>0.98097512931036823</v>
      </c>
      <c r="V8" s="5">
        <v>0.99586366402939674</v>
      </c>
    </row>
    <row r="9" spans="3:22" x14ac:dyDescent="0.25">
      <c r="C9" s="5">
        <v>19</v>
      </c>
      <c r="D9" s="5">
        <f>-0.1234*C9+0.7705*$H$2</f>
        <v>5.3604000000000003</v>
      </c>
      <c r="E9" s="5">
        <f t="shared" si="0"/>
        <v>0.99532295145213379</v>
      </c>
      <c r="J9" s="5">
        <v>0.17163268958111458</v>
      </c>
      <c r="K9" s="5">
        <v>0.30925597109600828</v>
      </c>
      <c r="L9" s="5">
        <v>0.49172575543163011</v>
      </c>
      <c r="M9" s="5">
        <v>0.67642704638491269</v>
      </c>
      <c r="R9" s="5">
        <v>0.30925597109600828</v>
      </c>
      <c r="S9" s="5">
        <v>0.67642704638491269</v>
      </c>
      <c r="T9" s="5">
        <v>0.90707226722488321</v>
      </c>
      <c r="U9" s="5">
        <v>0.97853010853982991</v>
      </c>
      <c r="V9" s="5">
        <v>0.99532295145213379</v>
      </c>
    </row>
    <row r="10" spans="3:22" x14ac:dyDescent="0.25">
      <c r="C10" s="5">
        <v>20</v>
      </c>
      <c r="D10" s="5">
        <f>-0.1234*C10+0.7705*$H$2</f>
        <v>5.2370000000000001</v>
      </c>
      <c r="E10" s="5">
        <f t="shared" si="0"/>
        <v>0.99471193085386422</v>
      </c>
      <c r="J10" s="5">
        <v>0.15479206157959532</v>
      </c>
      <c r="K10" s="5">
        <v>0.28353374562835226</v>
      </c>
      <c r="L10" s="5">
        <v>0.46095465984091749</v>
      </c>
      <c r="M10" s="5">
        <v>0.64885271530439015</v>
      </c>
      <c r="R10" s="5">
        <v>0.28353374562835226</v>
      </c>
      <c r="S10" s="5">
        <v>0.64885271530439015</v>
      </c>
      <c r="T10" s="5">
        <v>0.89613508448773027</v>
      </c>
      <c r="U10" s="5">
        <v>0.97577861946330213</v>
      </c>
      <c r="V10" s="5">
        <v>0.99471193085386422</v>
      </c>
    </row>
    <row r="11" spans="3:22" x14ac:dyDescent="0.25">
      <c r="C11" s="5">
        <v>21</v>
      </c>
      <c r="D11" s="5">
        <f>-0.1234*C11+0.7705*$H$2</f>
        <v>5.1135999999999999</v>
      </c>
      <c r="E11" s="5">
        <f t="shared" si="0"/>
        <v>0.99402156456281832</v>
      </c>
      <c r="J11" s="5">
        <v>0.13932591514104789</v>
      </c>
      <c r="K11" s="5">
        <v>0.25914829723665039</v>
      </c>
      <c r="L11" s="5">
        <v>0.43047829256352715</v>
      </c>
      <c r="M11" s="5">
        <v>0.62024776682068816</v>
      </c>
      <c r="R11" s="5">
        <v>0.25914829723665039</v>
      </c>
      <c r="S11" s="5">
        <v>0.62024776682068816</v>
      </c>
      <c r="T11" s="5">
        <v>0.88407515676409798</v>
      </c>
      <c r="U11" s="5">
        <v>0.97268435471618175</v>
      </c>
      <c r="V11" s="5">
        <v>0.99402156456281832</v>
      </c>
    </row>
    <row r="12" spans="3:22" x14ac:dyDescent="0.25">
      <c r="C12" s="5">
        <v>22</v>
      </c>
      <c r="D12" s="5">
        <f>-0.1234*C12+0.7705*$H$2</f>
        <v>4.9901999999999997</v>
      </c>
      <c r="E12" s="5">
        <f t="shared" si="0"/>
        <v>0.99324168215033148</v>
      </c>
      <c r="J12" s="5">
        <v>0.12517621641536417</v>
      </c>
      <c r="K12" s="5">
        <v>0.23616880338350371</v>
      </c>
      <c r="L12" s="5">
        <v>0.40051973827188292</v>
      </c>
      <c r="M12" s="5">
        <v>0.5907822268541626</v>
      </c>
      <c r="R12" s="5">
        <v>0.23616880338350371</v>
      </c>
      <c r="S12" s="5">
        <v>0.5907822268541626</v>
      </c>
      <c r="T12" s="5">
        <v>0.87081679214281549</v>
      </c>
      <c r="U12" s="5">
        <v>0.96920727397561712</v>
      </c>
      <c r="V12" s="5">
        <v>0.99324168215033148</v>
      </c>
    </row>
    <row r="13" spans="3:22" x14ac:dyDescent="0.25">
      <c r="C13" s="5">
        <v>23</v>
      </c>
      <c r="D13" s="5">
        <f>-0.1234*C13+0.7705*$H$2</f>
        <v>4.8667999999999996</v>
      </c>
      <c r="E13" s="5">
        <f t="shared" si="0"/>
        <v>0.99236084650694856</v>
      </c>
      <c r="J13" s="5">
        <v>0.11227607557320467</v>
      </c>
      <c r="K13" s="5">
        <v>0.21463662951366222</v>
      </c>
      <c r="L13" s="5">
        <v>0.37128688895907302</v>
      </c>
      <c r="M13" s="5">
        <v>0.56064988596171839</v>
      </c>
      <c r="R13" s="5">
        <v>0.21463662951366222</v>
      </c>
      <c r="S13" s="5">
        <v>0.56064988596171839</v>
      </c>
      <c r="T13" s="5">
        <v>0.85628855730211362</v>
      </c>
      <c r="U13" s="5">
        <v>0.96530337465850269</v>
      </c>
      <c r="V13" s="5">
        <v>0.99236084650694856</v>
      </c>
    </row>
    <row r="14" spans="3:22" x14ac:dyDescent="0.25">
      <c r="C14" s="5">
        <v>24</v>
      </c>
      <c r="D14" s="5">
        <f>-0.1234*C14+0.7705*$H$2</f>
        <v>4.7434000000000003</v>
      </c>
      <c r="E14" s="5">
        <f t="shared" si="0"/>
        <v>0.9913662063409252</v>
      </c>
      <c r="J14" s="5">
        <v>0.10055256392120497</v>
      </c>
      <c r="K14" s="5">
        <v>0.19456753975263821</v>
      </c>
      <c r="L14" s="5">
        <v>0.34296700290887278</v>
      </c>
      <c r="M14" s="5">
        <v>0.53006369143124066</v>
      </c>
      <c r="R14" s="5">
        <v>0.19456753975263821</v>
      </c>
      <c r="S14" s="5">
        <v>0.53006369143124066</v>
      </c>
      <c r="T14" s="5">
        <v>0.84042584689118072</v>
      </c>
      <c r="U14" s="5">
        <v>0.96092449362585497</v>
      </c>
      <c r="V14" s="5">
        <v>0.9913662063409252</v>
      </c>
    </row>
    <row r="15" spans="3:22" x14ac:dyDescent="0.25">
      <c r="C15" s="5">
        <v>25</v>
      </c>
      <c r="D15" s="5">
        <f>-0.1234*C15+0.7705*$H$2</f>
        <v>4.62</v>
      </c>
      <c r="E15" s="5">
        <f t="shared" si="0"/>
        <v>0.99024333437544865</v>
      </c>
      <c r="J15" s="5">
        <v>8.9929175824160851E-2</v>
      </c>
      <c r="K15" s="5">
        <v>0.17595454465011864</v>
      </c>
      <c r="L15" s="5">
        <v>0.31572247275381593</v>
      </c>
      <c r="M15" s="5">
        <v>0.49925000056249946</v>
      </c>
      <c r="R15" s="5">
        <v>0.17595454465011864</v>
      </c>
      <c r="S15" s="5">
        <v>0.49925000056249946</v>
      </c>
      <c r="T15" s="5">
        <v>0.8231737959640798</v>
      </c>
      <c r="U15" s="5">
        <v>0.95601815633192044</v>
      </c>
      <c r="V15" s="5">
        <v>0.99024333437544865</v>
      </c>
    </row>
    <row r="16" spans="3:22" x14ac:dyDescent="0.25">
      <c r="C16" s="5">
        <v>26</v>
      </c>
      <c r="D16" s="5">
        <f>-0.1234*C16+0.7705*$H$2</f>
        <v>4.4966000000000008</v>
      </c>
      <c r="E16" s="5">
        <f t="shared" si="0"/>
        <v>0.98897605069506134</v>
      </c>
      <c r="J16" s="5">
        <v>8.0327913725220759E-2</v>
      </c>
      <c r="K16" s="5">
        <v>0.15877113427147044</v>
      </c>
      <c r="L16" s="5">
        <v>0.2896879646848291</v>
      </c>
      <c r="M16" s="5">
        <v>0.46844200555050958</v>
      </c>
      <c r="R16" s="5">
        <v>0.15877113427147044</v>
      </c>
      <c r="S16" s="5">
        <v>0.46844200555050958</v>
      </c>
      <c r="T16" s="5">
        <v>0.80449047071488256</v>
      </c>
      <c r="U16" s="5">
        <v>0.95052749369818246</v>
      </c>
      <c r="V16" s="5">
        <v>0.98897605069506134</v>
      </c>
    </row>
    <row r="17" spans="3:22" x14ac:dyDescent="0.25">
      <c r="C17" s="5">
        <v>27</v>
      </c>
      <c r="D17" s="5">
        <f>-0.1234*C17+0.7705*$H$2</f>
        <v>4.3732000000000006</v>
      </c>
      <c r="E17" s="5">
        <f t="shared" si="0"/>
        <v>0.98754623095251093</v>
      </c>
      <c r="J17" s="5">
        <v>7.1670999538979693E-2</v>
      </c>
      <c r="K17" s="5">
        <v>0.14297466914850193</v>
      </c>
      <c r="L17" s="5">
        <v>0.26496896828966227</v>
      </c>
      <c r="M17" s="5">
        <v>0.43787272654274312</v>
      </c>
      <c r="R17" s="5">
        <v>0.14297466914850193</v>
      </c>
      <c r="S17" s="5">
        <v>0.43787272654274312</v>
      </c>
      <c r="T17" s="5">
        <v>0.78435023236999624</v>
      </c>
      <c r="U17" s="5">
        <v>0.94439125120518375</v>
      </c>
      <c r="V17" s="5">
        <v>0.98754623095251093</v>
      </c>
    </row>
    <row r="18" spans="3:22" x14ac:dyDescent="0.25">
      <c r="C18" s="5">
        <v>28</v>
      </c>
      <c r="D18" s="5">
        <f>-0.1234*C18+0.7705*$H$2</f>
        <v>4.2498000000000005</v>
      </c>
      <c r="E18" s="5">
        <f t="shared" si="0"/>
        <v>0.98593359951893333</v>
      </c>
      <c r="J18" s="5">
        <v>6.3882233544416619E-2</v>
      </c>
      <c r="K18" s="5">
        <v>0.12850973883932562</v>
      </c>
      <c r="L18" s="5">
        <v>0.24164168437731384</v>
      </c>
      <c r="M18" s="5">
        <v>0.40776801564466897</v>
      </c>
      <c r="R18" s="5">
        <v>0.12850973883932562</v>
      </c>
      <c r="S18" s="5">
        <v>0.40776801564466897</v>
      </c>
      <c r="T18" s="5">
        <v>0.76274712519940191</v>
      </c>
      <c r="U18" s="5">
        <v>0.93754391912001267</v>
      </c>
      <c r="V18" s="5">
        <v>0.98593359951893333</v>
      </c>
    </row>
    <row r="19" spans="3:22" x14ac:dyDescent="0.25">
      <c r="C19" s="5">
        <v>29</v>
      </c>
      <c r="D19" s="5">
        <f>-0.1234*C19+0.7705*$H$2</f>
        <v>4.1264000000000003</v>
      </c>
      <c r="E19" s="5">
        <f t="shared" si="0"/>
        <v>0.98411550817215721</v>
      </c>
      <c r="J19" s="5">
        <v>5.6888033418776039E-2</v>
      </c>
      <c r="K19" s="5">
        <v>0.11531134121796947</v>
      </c>
      <c r="L19" s="5">
        <v>0.21975408841847754</v>
      </c>
      <c r="M19" s="5">
        <v>0.37834001346612139</v>
      </c>
      <c r="R19" s="5">
        <v>0.11531134121796947</v>
      </c>
      <c r="S19" s="5">
        <v>0.37834001346612139</v>
      </c>
      <c r="T19" s="5">
        <v>0.73969809639215778</v>
      </c>
      <c r="U19" s="5">
        <v>0.92991601714925742</v>
      </c>
      <c r="V19" s="5">
        <v>0.98411550817215721</v>
      </c>
    </row>
    <row r="20" spans="3:22" x14ac:dyDescent="0.25">
      <c r="C20" s="5">
        <v>30</v>
      </c>
      <c r="D20" s="5">
        <f>-0.1234*C20+0.7705*$H$2</f>
        <v>4.0030000000000001</v>
      </c>
      <c r="E20" s="5">
        <f t="shared" si="0"/>
        <v>0.98206670160455034</v>
      </c>
      <c r="J20" s="5">
        <v>5.061819233575069E-2</v>
      </c>
      <c r="K20" s="5">
        <v>0.10330777942156369</v>
      </c>
      <c r="L20" s="5">
        <v>0.19932794669380924</v>
      </c>
      <c r="M20" s="5">
        <v>0.34978145142617295</v>
      </c>
      <c r="R20" s="5">
        <v>0.10330777942156369</v>
      </c>
      <c r="S20" s="5">
        <v>0.34978145142617295</v>
      </c>
      <c r="T20" s="5">
        <v>0.7152458187699019</v>
      </c>
      <c r="U20" s="5">
        <v>0.92143457072475154</v>
      </c>
      <c r="V20" s="5">
        <v>0.98206670160455034</v>
      </c>
    </row>
    <row r="21" spans="3:22" x14ac:dyDescent="0.25">
      <c r="C21" s="5">
        <v>31</v>
      </c>
      <c r="D21" s="5">
        <f>-0.1234*C21+0.7705*$H$2</f>
        <v>3.8796000000000004</v>
      </c>
      <c r="E21" s="5">
        <f t="shared" si="0"/>
        <v>0.97975907193314338</v>
      </c>
      <c r="J21" s="5">
        <v>4.5006397292537977E-2</v>
      </c>
      <c r="K21" s="5">
        <v>9.2423213527898174E-2</v>
      </c>
      <c r="L21" s="5">
        <v>0.18036153240120539</v>
      </c>
      <c r="M21" s="5">
        <v>0.32226110524001145</v>
      </c>
      <c r="R21" s="5">
        <v>9.2423213527898174E-2</v>
      </c>
      <c r="S21" s="5">
        <v>0.32226110524001145</v>
      </c>
      <c r="T21" s="5">
        <v>0.68946086392451189</v>
      </c>
      <c r="U21" s="5">
        <v>0.91202381902631435</v>
      </c>
      <c r="V21" s="5">
        <v>0.97975907193314338</v>
      </c>
    </row>
    <row r="22" spans="3:22" x14ac:dyDescent="0.25">
      <c r="C22" s="5">
        <v>32</v>
      </c>
      <c r="D22" s="5">
        <f>-0.1234*C22+0.7705*$H$2</f>
        <v>3.7562000000000002</v>
      </c>
      <c r="E22" s="5">
        <f t="shared" si="0"/>
        <v>0.97716140555576558</v>
      </c>
      <c r="J22" s="5">
        <v>3.9990548155717155E-2</v>
      </c>
      <c r="K22" s="5">
        <v>8.257983803991506E-2</v>
      </c>
      <c r="L22" s="5">
        <v>0.16283278692906145</v>
      </c>
      <c r="M22" s="5">
        <v>0.29592059141427673</v>
      </c>
      <c r="R22" s="5">
        <v>8.257983803991506E-2</v>
      </c>
      <c r="S22" s="5">
        <v>0.29592059141427673</v>
      </c>
      <c r="T22" s="5">
        <v>0.66244297059907331</v>
      </c>
      <c r="U22" s="5">
        <v>0.90160619597044933</v>
      </c>
      <c r="V22" s="5">
        <v>0.97716140555576558</v>
      </c>
    </row>
    <row r="23" spans="3:22" x14ac:dyDescent="0.25">
      <c r="C23" s="5">
        <v>33</v>
      </c>
      <c r="D23" s="5">
        <f>-0.1234*C23+0.7705*$H$2</f>
        <v>3.6328000000000005</v>
      </c>
      <c r="E23" s="5">
        <f t="shared" si="0"/>
        <v>0.97423912716656291</v>
      </c>
      <c r="J23" s="5">
        <v>3.5512915300057714E-2</v>
      </c>
      <c r="K23" s="5">
        <v>7.3699683035280392E-2</v>
      </c>
      <c r="L23" s="5">
        <v>0.14670269142058007</v>
      </c>
      <c r="M23" s="5">
        <v>0.2708725757159417</v>
      </c>
      <c r="R23" s="5">
        <v>7.3699683035280392E-2</v>
      </c>
      <c r="S23" s="5">
        <v>0.2708725757159417</v>
      </c>
      <c r="T23" s="5">
        <v>0.63432117720051151</v>
      </c>
      <c r="U23" s="5">
        <v>0.89010362380675045</v>
      </c>
      <c r="V23" s="5">
        <v>0.97423912716656291</v>
      </c>
    </row>
    <row r="24" spans="3:22" x14ac:dyDescent="0.25">
      <c r="C24" s="5">
        <v>34</v>
      </c>
      <c r="D24" s="5">
        <f>-0.1234*C24+0.7705*$H$2</f>
        <v>3.5094000000000003</v>
      </c>
      <c r="E24" s="5">
        <f t="shared" si="0"/>
        <v>0.97095404757328418</v>
      </c>
      <c r="J24" s="5">
        <v>3.1520169946102732E-2</v>
      </c>
      <c r="K24" s="5">
        <v>6.5706056375523625E-2</v>
      </c>
      <c r="L24" s="5">
        <v>0.1319186484818371</v>
      </c>
      <c r="M24" s="5">
        <v>0.24720034663172852</v>
      </c>
      <c r="R24" s="5">
        <v>6.5706056375523625E-2</v>
      </c>
      <c r="S24" s="5">
        <v>0.24720034663172852</v>
      </c>
      <c r="T24" s="5">
        <v>0.6052526418381946</v>
      </c>
      <c r="U24" s="5">
        <v>0.87743915356392987</v>
      </c>
      <c r="V24" s="5">
        <v>0.97095404757328418</v>
      </c>
    </row>
    <row r="25" spans="3:22" x14ac:dyDescent="0.25">
      <c r="C25" s="5">
        <v>35</v>
      </c>
      <c r="D25" s="5">
        <f>-0.1234*C25+0.7705*$H$2</f>
        <v>3.3860000000000001</v>
      </c>
      <c r="E25" s="5">
        <f t="shared" si="0"/>
        <v>0.96726412419588914</v>
      </c>
      <c r="J25" s="5">
        <v>2.7963316982836307E-2</v>
      </c>
      <c r="K25" s="5">
        <v>5.8524657334879951E-2</v>
      </c>
      <c r="L25" s="5">
        <v>0.1184177163424526</v>
      </c>
      <c r="M25" s="5">
        <v>0.2249586108110726</v>
      </c>
      <c r="R25" s="5">
        <v>5.8524657334879951E-2</v>
      </c>
      <c r="S25" s="5">
        <v>0.2249586108110726</v>
      </c>
      <c r="T25" s="5">
        <v>0.57542005767262649</v>
      </c>
      <c r="U25" s="5">
        <v>0.86353897618728614</v>
      </c>
      <c r="V25" s="5">
        <v>0.96726412419588914</v>
      </c>
    </row>
    <row r="26" spans="3:22" x14ac:dyDescent="0.25">
      <c r="C26" s="5">
        <v>36</v>
      </c>
      <c r="D26" s="5">
        <f>-0.1234*C26+0.7705*$H$2</f>
        <v>3.2625999999999999</v>
      </c>
      <c r="E26" s="5">
        <f t="shared" si="0"/>
        <v>0.96312324581221598</v>
      </c>
      <c r="J26" s="5">
        <v>2.4797555622481884E-2</v>
      </c>
      <c r="K26" s="5">
        <v>5.2084399457756655E-2</v>
      </c>
      <c r="L26" s="5">
        <v>0.10612958192021688</v>
      </c>
      <c r="M26" s="5">
        <v>0.20417529949455782</v>
      </c>
      <c r="R26" s="5">
        <v>5.2084399457756655E-2</v>
      </c>
      <c r="S26" s="5">
        <v>0.20417529949455782</v>
      </c>
      <c r="T26" s="5">
        <v>0.5450276798936764</v>
      </c>
      <c r="U26" s="5">
        <v>0.84833481167116731</v>
      </c>
      <c r="V26" s="5">
        <v>0.96312324581221598</v>
      </c>
    </row>
    <row r="27" spans="3:22" x14ac:dyDescent="0.25">
      <c r="C27" s="5">
        <v>37</v>
      </c>
      <c r="D27" s="5">
        <f>-0.1234*C27+0.7705*$H$2</f>
        <v>3.1392000000000007</v>
      </c>
      <c r="E27" s="5">
        <f t="shared" si="0"/>
        <v>0.95848105627588842</v>
      </c>
      <c r="J27" s="5">
        <v>2.1982088964900195E-2</v>
      </c>
      <c r="K27" s="5">
        <v>4.6317983572524667E-2</v>
      </c>
      <c r="L27" s="5">
        <v>9.4979200567459662E-2</v>
      </c>
      <c r="M27" s="5">
        <v>0.18485413772217532</v>
      </c>
      <c r="R27" s="5">
        <v>4.6317983572524667E-2</v>
      </c>
      <c r="S27" s="5">
        <v>0.18485413772217532</v>
      </c>
      <c r="T27" s="5">
        <v>0.51429610233258272</v>
      </c>
      <c r="U27" s="5">
        <v>0.83176665993710275</v>
      </c>
      <c r="V27" s="5">
        <v>0.95848105627588842</v>
      </c>
    </row>
    <row r="28" spans="3:22" x14ac:dyDescent="0.25">
      <c r="C28" s="5">
        <v>38</v>
      </c>
      <c r="D28" s="5">
        <f>-0.1234*C28+0.7705*$H$2</f>
        <v>3.0158000000000005</v>
      </c>
      <c r="E28" s="5">
        <f t="shared" si="0"/>
        <v>0.95328283555958027</v>
      </c>
      <c r="J28" s="5">
        <v>1.9479899626401748E-2</v>
      </c>
      <c r="K28" s="5">
        <v>4.1162261829412392E-2</v>
      </c>
      <c r="L28" s="5">
        <v>8.4889065926615215E-2</v>
      </c>
      <c r="M28" s="5">
        <v>0.16697771974476724</v>
      </c>
      <c r="R28" s="5">
        <v>4.1162261829412392E-2</v>
      </c>
      <c r="S28" s="5">
        <v>0.16697771974476724</v>
      </c>
      <c r="T28" s="5">
        <v>0.48345604146754356</v>
      </c>
      <c r="U28" s="5">
        <v>0.81378586631447758</v>
      </c>
      <c r="V28" s="5">
        <v>0.95328283555958027</v>
      </c>
    </row>
    <row r="29" spans="3:22" x14ac:dyDescent="0.25">
      <c r="C29" s="5">
        <v>39</v>
      </c>
      <c r="D29" s="5">
        <f>-0.1234*C29+0.7705*$H$2</f>
        <v>2.8924000000000003</v>
      </c>
      <c r="E29" s="5">
        <f t="shared" si="0"/>
        <v>0.94746946052289427</v>
      </c>
      <c r="J29" s="5">
        <v>1.7257505105397641E-2</v>
      </c>
      <c r="K29" s="5">
        <v>3.6558431407876103E-2</v>
      </c>
      <c r="L29" s="5">
        <v>7.5781101902075099E-2</v>
      </c>
      <c r="M29" s="5">
        <v>0.15051084925815383</v>
      </c>
      <c r="R29" s="5">
        <v>3.6558431407876103E-2</v>
      </c>
      <c r="S29" s="5">
        <v>0.15051084925815383</v>
      </c>
      <c r="T29" s="5">
        <v>0.4527414866353372</v>
      </c>
      <c r="U29" s="5">
        <v>0.79435841681730979</v>
      </c>
      <c r="V29" s="5">
        <v>0.94746946052289427</v>
      </c>
    </row>
    <row r="30" spans="3:22" x14ac:dyDescent="0.25">
      <c r="C30" s="5">
        <v>40</v>
      </c>
      <c r="D30" s="5">
        <f>-0.1234*C30+0.7705*$H$2</f>
        <v>2.7690000000000001</v>
      </c>
      <c r="E30" s="5">
        <f t="shared" si="0"/>
        <v>0.94097747215137206</v>
      </c>
      <c r="J30" s="5">
        <v>1.528470354897637E-2</v>
      </c>
      <c r="K30" s="5">
        <v>3.2452092989243314E-2</v>
      </c>
      <c r="L30" s="5">
        <v>6.7578190017697742E-2</v>
      </c>
      <c r="M30" s="5">
        <v>0.1354039348702073</v>
      </c>
      <c r="R30" s="5">
        <v>3.2452092989243314E-2</v>
      </c>
      <c r="S30" s="5">
        <v>0.1354039348702073</v>
      </c>
      <c r="T30" s="5">
        <v>0.42238264230946909</v>
      </c>
      <c r="U30" s="5">
        <v>0.7734683358058364</v>
      </c>
      <c r="V30" s="5">
        <v>0.94097747215137206</v>
      </c>
    </row>
    <row r="31" spans="3:22" x14ac:dyDescent="0.25">
      <c r="C31" s="5">
        <v>41</v>
      </c>
      <c r="D31" s="5">
        <f>-0.1234*C31+0.7705*$H$2</f>
        <v>2.6456</v>
      </c>
      <c r="E31" s="5">
        <f t="shared" si="0"/>
        <v>0.93373928045195864</v>
      </c>
      <c r="J31" s="5">
        <v>1.3534318044206071E-2</v>
      </c>
      <c r="K31" s="5">
        <v>2.8793204859498708E-2</v>
      </c>
      <c r="L31" s="5">
        <v>6.0205359910331317E-2</v>
      </c>
      <c r="M31" s="5">
        <v>0.12159627239082417</v>
      </c>
      <c r="R31" s="5">
        <v>2.8793204859498708E-2</v>
      </c>
      <c r="S31" s="5">
        <v>0.12159627239082417</v>
      </c>
      <c r="T31" s="5">
        <v>0.39259911070845915</v>
      </c>
      <c r="U31" s="5">
        <v>0.75112101444772184</v>
      </c>
      <c r="V31" s="5">
        <v>0.93373928045195864</v>
      </c>
    </row>
    <row r="32" spans="3:22" x14ac:dyDescent="0.25">
      <c r="C32" s="5">
        <v>42</v>
      </c>
      <c r="D32" s="5">
        <f>-0.1234*C32+0.7705*$H$2</f>
        <v>2.5222000000000007</v>
      </c>
      <c r="E32" s="5">
        <f t="shared" si="0"/>
        <v>0.92568354238936768</v>
      </c>
      <c r="J32" s="5">
        <v>1.1981945455065566E-2</v>
      </c>
      <c r="K32" s="5">
        <v>2.5535959065405678E-2</v>
      </c>
      <c r="L32" s="5">
        <v>5.3590679396416457E-2</v>
      </c>
      <c r="M32" s="5">
        <v>0.10901908974429529</v>
      </c>
      <c r="R32" s="5">
        <v>2.5535959065405678E-2</v>
      </c>
      <c r="S32" s="5">
        <v>0.10901908974429529</v>
      </c>
      <c r="T32" s="5">
        <v>0.36359373712206339</v>
      </c>
      <c r="U32" s="5">
        <v>0.72734625766887939</v>
      </c>
      <c r="V32" s="5">
        <v>0.92568354238936768</v>
      </c>
    </row>
    <row r="33" spans="3:22" x14ac:dyDescent="0.25">
      <c r="C33" s="5">
        <v>43</v>
      </c>
      <c r="D33" s="5">
        <f>-0.1234*C33+0.7705*$H$2</f>
        <v>2.3988000000000005</v>
      </c>
      <c r="E33" s="5">
        <f t="shared" si="0"/>
        <v>0.91673575172466304</v>
      </c>
      <c r="J33" s="5">
        <v>1.0605714116229894E-2</v>
      </c>
      <c r="K33" s="5">
        <v>2.263860171605258E-2</v>
      </c>
      <c r="L33" s="5">
        <v>4.7665884614035439E-2</v>
      </c>
      <c r="M33" s="5">
        <v>9.7598272642165432E-2</v>
      </c>
      <c r="R33" s="5">
        <v>2.263860171605258E-2</v>
      </c>
      <c r="S33" s="5">
        <v>9.7598272642165432E-2</v>
      </c>
      <c r="T33" s="5">
        <v>0.33554747038233423</v>
      </c>
      <c r="U33" s="5">
        <v>0.70220080645524308</v>
      </c>
      <c r="V33" s="5">
        <v>0.91673575172466304</v>
      </c>
    </row>
    <row r="34" spans="3:22" x14ac:dyDescent="0.25">
      <c r="C34" s="5">
        <v>44</v>
      </c>
      <c r="D34" s="5">
        <f>-0.1234*C34+0.7705*$H$2</f>
        <v>2.2754000000000003</v>
      </c>
      <c r="E34" s="5">
        <f t="shared" si="0"/>
        <v>0.90681908171260173</v>
      </c>
      <c r="J34" s="5">
        <v>9.3860533285593274E-3</v>
      </c>
      <c r="K34" s="5">
        <v>2.0063215503265425E-2</v>
      </c>
      <c r="L34" s="5">
        <v>4.2366791358217575E-2</v>
      </c>
      <c r="M34" s="5">
        <v>8.72567263689078E-2</v>
      </c>
      <c r="R34" s="5">
        <v>2.0063215503265425E-2</v>
      </c>
      <c r="S34" s="5">
        <v>8.72567263689078E-2</v>
      </c>
      <c r="T34" s="5">
        <v>0.30861548793507365</v>
      </c>
      <c r="U34" s="5">
        <v>0.67577007866510352</v>
      </c>
      <c r="V34" s="5">
        <v>0.90681908171260173</v>
      </c>
    </row>
    <row r="35" spans="3:22" x14ac:dyDescent="0.25">
      <c r="C35" s="5">
        <v>45</v>
      </c>
      <c r="D35" s="5">
        <f>-0.1234*C35+0.7705*$H$2</f>
        <v>2.1520000000000001</v>
      </c>
      <c r="E35" s="5">
        <f t="shared" si="0"/>
        <v>0.89585552147874037</v>
      </c>
      <c r="J35" s="5">
        <v>8.3054765275660716E-3</v>
      </c>
      <c r="K35" s="5">
        <v>1.7775478919520599E-2</v>
      </c>
      <c r="L35" s="5">
        <v>3.7633526948071178E-2</v>
      </c>
      <c r="M35" s="5">
        <v>7.791635939744973E-2</v>
      </c>
      <c r="R35" s="5">
        <v>1.7775478919520599E-2</v>
      </c>
      <c r="S35" s="5">
        <v>7.791635939744973E-2</v>
      </c>
      <c r="T35" s="5">
        <v>0.28292471450702739</v>
      </c>
      <c r="U35" s="5">
        <v>0.64816888183842103</v>
      </c>
      <c r="V35" s="5">
        <v>0.89585552147874037</v>
      </c>
    </row>
    <row r="36" spans="3:22" x14ac:dyDescent="0.25">
      <c r="C36" s="5">
        <v>46</v>
      </c>
      <c r="D36" s="5">
        <f>-0.1234*C36+0.7705*$H$2</f>
        <v>2.0286</v>
      </c>
      <c r="E36" s="5">
        <f t="shared" si="0"/>
        <v>0.88376734350280817</v>
      </c>
      <c r="J36" s="5">
        <v>7.3483791674842092E-3</v>
      </c>
      <c r="K36" s="5">
        <v>1.5744413527343737E-2</v>
      </c>
      <c r="L36" s="5">
        <v>3.341061867177729E-2</v>
      </c>
      <c r="M36" s="5">
        <v>6.9499697573270472E-2</v>
      </c>
      <c r="R36" s="5">
        <v>1.5744413527343737E-2</v>
      </c>
      <c r="S36" s="5">
        <v>6.9499697573270472E-2</v>
      </c>
      <c r="T36" s="5">
        <v>0.25857274216674431</v>
      </c>
      <c r="U36" s="5">
        <v>0.61954089092637787</v>
      </c>
      <c r="V36" s="5">
        <v>0.88376734350280817</v>
      </c>
    </row>
    <row r="37" spans="3:22" x14ac:dyDescent="0.25">
      <c r="C37" s="5">
        <v>47</v>
      </c>
      <c r="D37" s="5">
        <f>-0.1234*C37+0.7705*$H$2</f>
        <v>1.9052000000000007</v>
      </c>
      <c r="E37" s="5">
        <f t="shared" si="0"/>
        <v>0.87047893182337666</v>
      </c>
      <c r="J37" s="5">
        <v>6.5008517363760376E-3</v>
      </c>
      <c r="K37" s="5">
        <v>1.3942127981823619E-2</v>
      </c>
      <c r="L37" s="5">
        <v>2.9646970741034041E-2</v>
      </c>
      <c r="M37" s="5">
        <v>6.1931153662081032E-2</v>
      </c>
      <c r="R37" s="5">
        <v>1.3942127981823619E-2</v>
      </c>
      <c r="S37" s="5">
        <v>6.1931153662081032E-2</v>
      </c>
      <c r="T37" s="5">
        <v>0.23562805249085625</v>
      </c>
      <c r="U37" s="5">
        <v>0.59005675405629665</v>
      </c>
      <c r="V37" s="5">
        <v>0.87047893182337666</v>
      </c>
    </row>
    <row r="38" spans="3:22" x14ac:dyDescent="0.25">
      <c r="C38" s="5">
        <v>48</v>
      </c>
      <c r="D38" s="5">
        <f>-0.1234*C38+0.7705*$H$2</f>
        <v>1.7818000000000005</v>
      </c>
      <c r="E38" s="5">
        <f t="shared" si="0"/>
        <v>0.85591898716665349</v>
      </c>
      <c r="J38" s="5">
        <v>5.7505078537300018E-3</v>
      </c>
      <c r="K38" s="5">
        <v>1.2343565301994082E-2</v>
      </c>
      <c r="L38" s="5">
        <v>2.6295757261424964E-2</v>
      </c>
      <c r="M38" s="5">
        <v>5.5137987051384812E-2</v>
      </c>
      <c r="R38" s="5">
        <v>1.2343565301994082E-2</v>
      </c>
      <c r="S38" s="5">
        <v>5.5137987051384812E-2</v>
      </c>
      <c r="T38" s="5">
        <v>0.21413135920917212</v>
      </c>
      <c r="U38" s="5">
        <v>0.55991078726328858</v>
      </c>
      <c r="V38" s="5">
        <v>0.85591898716665349</v>
      </c>
    </row>
    <row r="39" spans="3:22" x14ac:dyDescent="0.25">
      <c r="C39" s="5">
        <v>49</v>
      </c>
      <c r="D39" s="5">
        <f>-0.1234*C39+0.7705*$H$2</f>
        <v>1.6584000000000003</v>
      </c>
      <c r="E39" s="5">
        <f t="shared" si="0"/>
        <v>0.84002310515384071</v>
      </c>
      <c r="J39" s="5">
        <v>5.0863270684007198E-3</v>
      </c>
      <c r="K39" s="5">
        <v>1.0926258085732565E-2</v>
      </c>
      <c r="L39" s="5">
        <v>2.3314254344432513E-2</v>
      </c>
      <c r="M39" s="5">
        <v>4.9050993478270515E-2</v>
      </c>
      <c r="R39" s="5">
        <v>1.0926258085732565E-2</v>
      </c>
      <c r="S39" s="5">
        <v>4.9050993478270515E-2</v>
      </c>
      <c r="T39" s="5">
        <v>0.19409783745521794</v>
      </c>
      <c r="U39" s="5">
        <v>0.52931633606360096</v>
      </c>
      <c r="V39" s="5">
        <v>0.84002310515384071</v>
      </c>
    </row>
    <row r="40" spans="3:22" x14ac:dyDescent="0.25">
      <c r="C40" s="5">
        <v>50</v>
      </c>
      <c r="D40" s="5">
        <f>-0.1234*C40+0.7705*$H$2</f>
        <v>1.5350000000000001</v>
      </c>
      <c r="E40" s="5">
        <f t="shared" si="0"/>
        <v>0.82273669642174307</v>
      </c>
      <c r="J40" s="5">
        <v>4.4985117438519334E-3</v>
      </c>
      <c r="K40" s="5">
        <v>9.6700949174080304E-3</v>
      </c>
      <c r="L40" s="5">
        <v>2.0663630378681835E-2</v>
      </c>
      <c r="M40" s="5">
        <v>4.3604966009634261E-2</v>
      </c>
      <c r="R40" s="5">
        <v>9.6700949174080304E-3</v>
      </c>
      <c r="S40" s="5">
        <v>4.3604966009634261E-2</v>
      </c>
      <c r="T40" s="5">
        <v>0.17551998379984368</v>
      </c>
      <c r="U40" s="5">
        <v>0.49850000449998377</v>
      </c>
      <c r="V40" s="5">
        <v>0.82273669642174307</v>
      </c>
    </row>
    <row r="41" spans="3:22" x14ac:dyDescent="0.25">
      <c r="C41" s="5">
        <v>51</v>
      </c>
      <c r="D41" s="5">
        <f>-0.1234*C41+0.7705*$H$2</f>
        <v>1.4116</v>
      </c>
      <c r="E41" s="5">
        <f t="shared" si="0"/>
        <v>0.80401818298803007</v>
      </c>
      <c r="J41" s="5">
        <v>3.9783572665727605E-3</v>
      </c>
      <c r="K41" s="5">
        <v>8.5571000770706361E-3</v>
      </c>
      <c r="L41" s="5">
        <v>1.8308709773436582E-2</v>
      </c>
      <c r="M41" s="5">
        <v>3.873896721746295E-2</v>
      </c>
      <c r="R41" s="5">
        <v>8.5571000770706361E-3</v>
      </c>
      <c r="S41" s="5">
        <v>3.873896721746295E-2</v>
      </c>
      <c r="T41" s="5">
        <v>0.15837085574785806</v>
      </c>
      <c r="U41" s="5">
        <v>0.46769506454763621</v>
      </c>
      <c r="V41" s="5">
        <v>0.80401818298803007</v>
      </c>
    </row>
    <row r="42" spans="3:22" x14ac:dyDescent="0.25">
      <c r="C42" s="5">
        <v>52</v>
      </c>
      <c r="D42" s="5">
        <f>-0.1234*C42+0.7705*$H$2</f>
        <v>1.2882000000000007</v>
      </c>
      <c r="E42" s="5">
        <f t="shared" si="0"/>
        <v>0.78384236467795509</v>
      </c>
      <c r="J42" s="5">
        <v>3.5181347235238194E-3</v>
      </c>
      <c r="K42" s="5">
        <v>7.5712277757797146E-3</v>
      </c>
      <c r="L42" s="5">
        <v>1.6217722246458205E-2</v>
      </c>
      <c r="M42" s="5">
        <v>3.4396449497398042E-2</v>
      </c>
      <c r="R42" s="5">
        <v>7.5712277757797146E-3</v>
      </c>
      <c r="S42" s="5">
        <v>3.4396449497398042E-2</v>
      </c>
      <c r="T42" s="5">
        <v>0.14260746398914514</v>
      </c>
      <c r="U42" s="5">
        <v>0.43713444409320362</v>
      </c>
      <c r="V42" s="5">
        <v>0.78384236467795509</v>
      </c>
    </row>
    <row r="43" spans="3:22" x14ac:dyDescent="0.25">
      <c r="C43" s="5">
        <v>53</v>
      </c>
      <c r="D43" s="5">
        <f>-0.1234*C43+0.7705*$H$2</f>
        <v>1.1648000000000005</v>
      </c>
      <c r="E43" s="5">
        <f t="shared" si="0"/>
        <v>0.76220380549522249</v>
      </c>
      <c r="J43" s="5">
        <v>3.1109851504302804E-3</v>
      </c>
      <c r="K43" s="5">
        <v>6.698171469067947E-3</v>
      </c>
      <c r="L43" s="5">
        <v>1.4362046962324227E-2</v>
      </c>
      <c r="M43" s="5">
        <v>3.0525256511134819E-2</v>
      </c>
      <c r="R43" s="5">
        <v>6.698171469067947E-3</v>
      </c>
      <c r="S43" s="5">
        <v>3.0525256511134819E-2</v>
      </c>
      <c r="T43" s="5">
        <v>0.12817412816174004</v>
      </c>
      <c r="U43" s="5">
        <v>0.40704373680971501</v>
      </c>
      <c r="V43" s="5">
        <v>0.76220380549522249</v>
      </c>
    </row>
    <row r="44" spans="3:22" x14ac:dyDescent="0.25">
      <c r="C44" s="5">
        <v>54</v>
      </c>
      <c r="D44" s="5">
        <f>-0.1234*C44+0.7705*$H$2</f>
        <v>1.0414000000000003</v>
      </c>
      <c r="E44" s="5">
        <f t="shared" si="0"/>
        <v>0.73912004668569442</v>
      </c>
      <c r="J44" s="5">
        <v>2.7508244426322831E-3</v>
      </c>
      <c r="K44" s="5">
        <v>5.92518829998347E-3</v>
      </c>
      <c r="L44" s="5">
        <v>1.2715958515924315E-2</v>
      </c>
      <c r="M44" s="5">
        <v>2.7077534345642487E-2</v>
      </c>
      <c r="R44" s="5">
        <v>5.92518829998347E-3</v>
      </c>
      <c r="S44" s="5">
        <v>2.7077534345642487E-2</v>
      </c>
      <c r="T44" s="5">
        <v>0.11500565032728033</v>
      </c>
      <c r="U44" s="5">
        <v>0.37763467488654173</v>
      </c>
      <c r="V44" s="5">
        <v>0.73912004668569442</v>
      </c>
    </row>
    <row r="45" spans="3:22" x14ac:dyDescent="0.25">
      <c r="C45" s="5">
        <v>55</v>
      </c>
      <c r="D45" s="5">
        <f>-0.1234*C45+0.7705*$H$2</f>
        <v>0.91800000000000015</v>
      </c>
      <c r="E45" s="5">
        <f t="shared" si="0"/>
        <v>0.7146344167107368</v>
      </c>
      <c r="J45" s="5">
        <v>2.432258034536559E-3</v>
      </c>
      <c r="K45" s="5">
        <v>5.2409383604882969E-3</v>
      </c>
      <c r="L45" s="5">
        <v>1.125637986037361E-2</v>
      </c>
      <c r="M45" s="5">
        <v>2.4009576565228723E-2</v>
      </c>
      <c r="R45" s="5">
        <v>5.2409383604882969E-3</v>
      </c>
      <c r="S45" s="5">
        <v>2.4009576565228723E-2</v>
      </c>
      <c r="T45" s="5">
        <v>0.10303020411923661</v>
      </c>
      <c r="U45" s="5">
        <v>0.34909945611971144</v>
      </c>
      <c r="V45" s="5">
        <v>0.7146344167107368</v>
      </c>
    </row>
    <row r="46" spans="3:22" x14ac:dyDescent="0.25">
      <c r="C46" s="5">
        <v>56</v>
      </c>
      <c r="D46" s="5">
        <f>-0.1234*C46+0.7705*$H$2</f>
        <v>0.79459999999999997</v>
      </c>
      <c r="E46" s="5">
        <f t="shared" si="0"/>
        <v>0.68881818537609885</v>
      </c>
      <c r="J46" s="5">
        <v>2.1505044850877882E-3</v>
      </c>
      <c r="K46" s="5">
        <v>4.635338206333192E-3</v>
      </c>
      <c r="L46" s="5">
        <v>9.9626457510965504E-3</v>
      </c>
      <c r="M46" s="5">
        <v>2.1281623142518059E-2</v>
      </c>
      <c r="R46" s="5">
        <v>4.635338206333192E-3</v>
      </c>
      <c r="S46" s="5">
        <v>2.1281623142518059E-2</v>
      </c>
      <c r="T46" s="5">
        <v>9.2171877543151787E-2</v>
      </c>
      <c r="U46" s="5">
        <v>0.32160622826662888</v>
      </c>
      <c r="V46" s="5">
        <v>0.68881818537609885</v>
      </c>
    </row>
    <row r="47" spans="3:22" x14ac:dyDescent="0.25">
      <c r="C47" s="5">
        <v>57</v>
      </c>
      <c r="D47" s="5">
        <f>-0.1234*C47+0.7705*$H$2</f>
        <v>0.67120000000000068</v>
      </c>
      <c r="E47" s="5">
        <f t="shared" si="0"/>
        <v>0.6617718071811991</v>
      </c>
      <c r="J47" s="5">
        <v>1.9013271493936092E-3</v>
      </c>
      <c r="K47" s="5">
        <v>4.0994278918508207E-3</v>
      </c>
      <c r="L47" s="5">
        <v>8.8162790676169951E-3</v>
      </c>
      <c r="M47" s="5">
        <v>1.8857629443564367E-2</v>
      </c>
      <c r="R47" s="5">
        <v>4.0994278918508207E-3</v>
      </c>
      <c r="S47" s="5">
        <v>1.8857629443564367E-2</v>
      </c>
      <c r="T47" s="5">
        <v>8.2352841244112768E-2</v>
      </c>
      <c r="U47" s="5">
        <v>0.29529591954580314</v>
      </c>
      <c r="V47" s="5">
        <v>0.6617718071811991</v>
      </c>
    </row>
    <row r="48" spans="3:22" x14ac:dyDescent="0.25">
      <c r="C48" s="5">
        <v>58</v>
      </c>
      <c r="D48" s="5">
        <f>-0.1234*C48+0.7705*$H$2</f>
        <v>0.54780000000000051</v>
      </c>
      <c r="E48" s="5">
        <f t="shared" si="0"/>
        <v>0.6336250237341009</v>
      </c>
      <c r="J48" s="5">
        <v>1.6809731663584182E-3</v>
      </c>
      <c r="K48" s="5">
        <v>3.6252506877187674E-3</v>
      </c>
      <c r="L48" s="5">
        <v>7.8007814321881088E-3</v>
      </c>
      <c r="M48" s="5">
        <v>1.6705018085733853E-2</v>
      </c>
      <c r="R48" s="5">
        <v>3.6252506877187674E-3</v>
      </c>
      <c r="S48" s="5">
        <v>1.6705018085733853E-2</v>
      </c>
      <c r="T48" s="5">
        <v>7.3495140658859481E-2</v>
      </c>
      <c r="U48" s="5">
        <v>0.27028048128490534</v>
      </c>
      <c r="V48" s="5">
        <v>0.6336250237341009</v>
      </c>
    </row>
    <row r="49" spans="3:22" x14ac:dyDescent="0.25">
      <c r="C49" s="5">
        <v>59</v>
      </c>
      <c r="D49" s="5">
        <f>-0.1234*C49+0.7705*$H$2</f>
        <v>0.42440000000000033</v>
      </c>
      <c r="E49" s="5">
        <f t="shared" si="0"/>
        <v>0.60453565033603085</v>
      </c>
      <c r="J49" s="5">
        <v>1.4861190456585058E-3</v>
      </c>
      <c r="K49" s="5">
        <v>3.2057445907088329E-3</v>
      </c>
      <c r="L49" s="5">
        <v>6.9014388240353349E-3</v>
      </c>
      <c r="M49" s="5">
        <v>1.4794423606055377E-2</v>
      </c>
      <c r="R49" s="5">
        <v>3.2057445907088329E-3</v>
      </c>
      <c r="S49" s="5">
        <v>1.4794423606055377E-2</v>
      </c>
      <c r="T49" s="5">
        <v>6.5522129836421195E-2</v>
      </c>
      <c r="U49" s="5">
        <v>0.24664249311987119</v>
      </c>
      <c r="V49" s="5">
        <v>0.60453565033603085</v>
      </c>
    </row>
    <row r="50" spans="3:22" x14ac:dyDescent="0.25">
      <c r="C50" s="5">
        <v>60</v>
      </c>
      <c r="D50" s="5">
        <f>-0.1234*C50+0.7705*$H$2</f>
        <v>0.30100000000000016</v>
      </c>
      <c r="E50" s="5">
        <f t="shared" si="0"/>
        <v>0.57468695690624394</v>
      </c>
      <c r="J50" s="5">
        <v>1.3138221922304168E-3</v>
      </c>
      <c r="K50" s="5">
        <v>2.8346447170198305E-3</v>
      </c>
      <c r="L50" s="5">
        <v>6.1051423488202219E-3</v>
      </c>
      <c r="M50" s="5">
        <v>1.309943745850751E-2</v>
      </c>
      <c r="R50" s="5">
        <v>2.8346447170198305E-3</v>
      </c>
      <c r="S50" s="5">
        <v>1.309943745850751E-2</v>
      </c>
      <c r="T50" s="5">
        <v>5.8359577529224924E-2</v>
      </c>
      <c r="U50" s="5">
        <v>0.22443598573092652</v>
      </c>
      <c r="V50" s="5">
        <v>0.57468695690624394</v>
      </c>
    </row>
    <row r="51" spans="3:22" x14ac:dyDescent="0.25">
      <c r="C51" s="5">
        <v>61</v>
      </c>
      <c r="D51" s="5">
        <f>-0.1234*C51+0.7705*$H$2</f>
        <v>0.17759999999999998</v>
      </c>
      <c r="E51" s="5">
        <f t="shared" si="0"/>
        <v>0.54428366242341797</v>
      </c>
      <c r="J51" s="5">
        <v>1.1614777609199663E-3</v>
      </c>
      <c r="K51" s="5">
        <v>2.506395679918613E-3</v>
      </c>
      <c r="L51" s="5">
        <v>5.4002239294944389E-3</v>
      </c>
      <c r="M51" s="5">
        <v>1.1596358865980776E-2</v>
      </c>
      <c r="R51" s="5">
        <v>2.506395679918613E-3</v>
      </c>
      <c r="S51" s="5">
        <v>1.1596358865980776E-2</v>
      </c>
      <c r="T51" s="5">
        <v>5.1936483485934992E-2</v>
      </c>
      <c r="U51" s="5">
        <v>0.20368826884720428</v>
      </c>
      <c r="V51" s="5">
        <v>0.54428366242341797</v>
      </c>
    </row>
    <row r="52" spans="3:22" x14ac:dyDescent="0.25">
      <c r="C52" s="5">
        <v>62</v>
      </c>
      <c r="D52" s="5">
        <f>-0.1234*C52+0.7705*$H$2</f>
        <v>5.4200000000000692E-2</v>
      </c>
      <c r="E52" s="5">
        <f t="shared" si="0"/>
        <v>0.51354668388898417</v>
      </c>
      <c r="J52" s="5">
        <v>1.0267802868413258E-3</v>
      </c>
      <c r="K52" s="5">
        <v>2.216073080216336E-3</v>
      </c>
      <c r="L52" s="5">
        <v>4.7763064068590943E-3</v>
      </c>
      <c r="M52" s="5">
        <v>1.0263955440057492E-2</v>
      </c>
      <c r="R52" s="5">
        <v>2.216073080216336E-3</v>
      </c>
      <c r="S52" s="5">
        <v>1.0263955440057492E-2</v>
      </c>
      <c r="T52" s="5">
        <v>4.6185645905525818E-2</v>
      </c>
      <c r="U52" s="5">
        <v>0.18440251578477884</v>
      </c>
      <c r="V52" s="5">
        <v>0.51354668388898417</v>
      </c>
    </row>
    <row r="53" spans="3:22" x14ac:dyDescent="0.25">
      <c r="C53" s="5">
        <v>63</v>
      </c>
      <c r="D53" s="5">
        <f>-0.1234*C53+0.7705*$H$2</f>
        <v>-6.9199999999999484E-2</v>
      </c>
      <c r="E53" s="5">
        <f t="shared" si="0"/>
        <v>0.48270690031837155</v>
      </c>
      <c r="J53" s="5">
        <v>9.0768958751036928E-4</v>
      </c>
      <c r="K53" s="5">
        <v>1.9593132785030187E-3</v>
      </c>
      <c r="L53" s="5">
        <v>4.2241673507098041E-3</v>
      </c>
      <c r="M53" s="5">
        <v>9.0832361988056436E-3</v>
      </c>
      <c r="R53" s="5">
        <v>1.9593132785030187E-3</v>
      </c>
      <c r="S53" s="5">
        <v>9.0832361988056436E-3</v>
      </c>
      <c r="T53" s="5">
        <v>4.1044020888219609E-2</v>
      </c>
      <c r="U53" s="5">
        <v>0.16656084805753968</v>
      </c>
      <c r="V53" s="5">
        <v>0.48270690031837155</v>
      </c>
    </row>
    <row r="54" spans="3:22" x14ac:dyDescent="0.25">
      <c r="C54" s="5">
        <v>64</v>
      </c>
      <c r="D54" s="5">
        <f>-0.1234*C54+0.7705*$H$2</f>
        <v>-0.19259999999999966</v>
      </c>
      <c r="E54" s="5">
        <f t="shared" si="0"/>
        <v>0.45199829266071628</v>
      </c>
      <c r="J54" s="5">
        <v>8.0240048042955507E-4</v>
      </c>
      <c r="K54" s="5">
        <v>1.732250666412779E-3</v>
      </c>
      <c r="L54" s="5">
        <v>3.7356157647357737E-3</v>
      </c>
      <c r="M54" s="5">
        <v>8.0372386094448387E-3</v>
      </c>
      <c r="R54" s="5">
        <v>1.732250666412779E-3</v>
      </c>
      <c r="S54" s="5">
        <v>8.0372386094448387E-3</v>
      </c>
      <c r="T54" s="5">
        <v>3.6452912455119613E-2</v>
      </c>
      <c r="U54" s="5">
        <v>0.15012767928623427</v>
      </c>
      <c r="V54" s="5">
        <v>0.45199829266071628</v>
      </c>
    </row>
    <row r="55" spans="3:22" x14ac:dyDescent="0.25">
      <c r="C55" s="5">
        <v>65</v>
      </c>
      <c r="D55" s="5">
        <f>-0.1234*C55+0.7705*$H$2</f>
        <v>-0.31599999999999895</v>
      </c>
      <c r="E55" s="5">
        <f t="shared" si="0"/>
        <v>0.42165088661176198</v>
      </c>
      <c r="J55" s="5">
        <v>7.0931590422239398E-4</v>
      </c>
      <c r="K55" s="5">
        <v>1.5314617070032875E-3</v>
      </c>
      <c r="L55" s="5">
        <v>3.3033808035545986E-3</v>
      </c>
      <c r="M55" s="5">
        <v>7.1108305121880561E-3</v>
      </c>
      <c r="R55" s="5">
        <v>1.5314617070032875E-3</v>
      </c>
      <c r="S55" s="5">
        <v>7.1108305121880561E-3</v>
      </c>
      <c r="T55" s="5">
        <v>3.23580281353191E-2</v>
      </c>
      <c r="U55" s="5">
        <v>0.13505310973384341</v>
      </c>
      <c r="V55" s="5">
        <v>0.42165088661176198</v>
      </c>
    </row>
    <row r="56" spans="3:22" x14ac:dyDescent="0.25">
      <c r="C56" s="5">
        <v>66</v>
      </c>
      <c r="D56" s="5">
        <f>-0.1234*C56+0.7705*$H$2</f>
        <v>-0.43939999999999912</v>
      </c>
      <c r="E56" s="5">
        <f t="shared" si="0"/>
        <v>0.39188394652570208</v>
      </c>
      <c r="J56" s="5">
        <v>6.2702307251823544E-4</v>
      </c>
      <c r="K56" s="5">
        <v>1.3539150690220787E-3</v>
      </c>
      <c r="L56" s="5">
        <v>2.9210115949363921E-3</v>
      </c>
      <c r="M56" s="5">
        <v>6.2905272016788461E-3</v>
      </c>
      <c r="R56" s="5">
        <v>1.3539150690220787E-3</v>
      </c>
      <c r="S56" s="5">
        <v>6.2905272016788461E-3</v>
      </c>
      <c r="T56" s="5">
        <v>2.8709430878296537E-2</v>
      </c>
      <c r="U56" s="5">
        <v>0.12127620411916226</v>
      </c>
      <c r="V56" s="5">
        <v>0.39188394652570208</v>
      </c>
    </row>
    <row r="57" spans="3:22" x14ac:dyDescent="0.25">
      <c r="C57" s="5">
        <v>67</v>
      </c>
      <c r="D57" s="5">
        <f>-0.1234*C57+0.7705*$H$2</f>
        <v>-0.5627999999999993</v>
      </c>
      <c r="E57" s="5">
        <f t="shared" si="0"/>
        <v>0.36289984160322575</v>
      </c>
      <c r="J57" s="5">
        <v>5.5427232756550865E-4</v>
      </c>
      <c r="K57" s="5">
        <v>1.1969272345256734E-3</v>
      </c>
      <c r="L57" s="5">
        <v>2.5827872637254261E-3</v>
      </c>
      <c r="M57" s="5">
        <v>5.5643235164377948E-3</v>
      </c>
      <c r="R57" s="5">
        <v>1.1969272345256734E-3</v>
      </c>
      <c r="S57" s="5">
        <v>5.5643235164377948E-3</v>
      </c>
      <c r="T57" s="5">
        <v>2.5461413607152771E-2</v>
      </c>
      <c r="U57" s="5">
        <v>0.10872802957605206</v>
      </c>
      <c r="V57" s="5">
        <v>0.36289984160322575</v>
      </c>
    </row>
    <row r="58" spans="3:22" x14ac:dyDescent="0.25">
      <c r="C58" s="5">
        <v>68</v>
      </c>
      <c r="D58" s="5">
        <f>-0.1234*C58+0.7705*$H$2</f>
        <v>-0.68619999999999948</v>
      </c>
      <c r="E58" s="5">
        <f t="shared" si="0"/>
        <v>0.33487893461442358</v>
      </c>
      <c r="J58" s="5">
        <v>4.8995839508028183E-4</v>
      </c>
      <c r="K58" s="5">
        <v>1.0581230126916086E-3</v>
      </c>
      <c r="L58" s="5">
        <v>2.2836362778374504E-3</v>
      </c>
      <c r="M58" s="5">
        <v>4.9215404831872978E-3</v>
      </c>
      <c r="R58" s="5">
        <v>1.0581230126916086E-3</v>
      </c>
      <c r="S58" s="5">
        <v>4.9215404831872978E-3</v>
      </c>
      <c r="T58" s="5">
        <v>2.2572318402765204E-2</v>
      </c>
      <c r="U58" s="5">
        <v>9.7334372871802244E-2</v>
      </c>
      <c r="V58" s="5">
        <v>0.33487893461442358</v>
      </c>
    </row>
    <row r="59" spans="3:22" x14ac:dyDescent="0.25">
      <c r="C59" s="5">
        <v>69</v>
      </c>
      <c r="D59" s="5">
        <f>-0.1234*C59+0.7705*$H$2</f>
        <v>-0.80959999999999965</v>
      </c>
      <c r="E59" s="5">
        <f t="shared" si="0"/>
        <v>0.30797573982290072</v>
      </c>
      <c r="J59" s="5">
        <v>4.3310377325029702E-4</v>
      </c>
      <c r="K59" s="5">
        <v>9.354004438180965E-4</v>
      </c>
      <c r="L59" s="5">
        <v>2.0190642745127941E-3</v>
      </c>
      <c r="M59" s="5">
        <v>4.3526858555039188E-3</v>
      </c>
      <c r="R59" s="5">
        <v>9.354004438180965E-4</v>
      </c>
      <c r="S59" s="5">
        <v>4.3526858555039188E-3</v>
      </c>
      <c r="T59" s="5">
        <v>2.0004318299581162E-2</v>
      </c>
      <c r="U59" s="5">
        <v>8.701809306054456E-2</v>
      </c>
      <c r="V59" s="5">
        <v>0.30797573982290072</v>
      </c>
    </row>
  </sheetData>
  <mergeCells count="2">
    <mergeCell ref="J1:M1"/>
    <mergeCell ref="R1:V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2D07-FABF-4A27-950B-B30927302892}">
  <dimension ref="A1:E17"/>
  <sheetViews>
    <sheetView workbookViewId="0">
      <selection activeCell="X10" sqref="X10"/>
    </sheetView>
    <sheetView tabSelected="1" workbookViewId="1">
      <selection activeCell="E17" sqref="E17"/>
    </sheetView>
  </sheetViews>
  <sheetFormatPr defaultRowHeight="15" x14ac:dyDescent="0.25"/>
  <cols>
    <col min="4" max="4" width="19.42578125" bestFit="1" customWidth="1"/>
  </cols>
  <sheetData>
    <row r="1" spans="1:5" x14ac:dyDescent="0.25">
      <c r="A1" t="s">
        <v>26</v>
      </c>
    </row>
    <row r="10" spans="1:5" x14ac:dyDescent="0.25">
      <c r="D10" s="4" t="s">
        <v>16</v>
      </c>
      <c r="E10" s="4">
        <v>20</v>
      </c>
    </row>
    <row r="11" spans="1:5" x14ac:dyDescent="0.25">
      <c r="D11" s="4" t="s">
        <v>13</v>
      </c>
      <c r="E11" s="4">
        <v>4</v>
      </c>
    </row>
    <row r="12" spans="1:5" x14ac:dyDescent="0.25">
      <c r="D12" s="4" t="s">
        <v>14</v>
      </c>
      <c r="E12" s="4">
        <v>1</v>
      </c>
    </row>
    <row r="13" spans="1:5" x14ac:dyDescent="0.25">
      <c r="D13" s="4" t="s">
        <v>17</v>
      </c>
      <c r="E13" s="4">
        <v>0</v>
      </c>
    </row>
    <row r="14" spans="1:5" x14ac:dyDescent="0.25">
      <c r="D14" s="4"/>
      <c r="E14" s="4"/>
    </row>
    <row r="15" spans="1:5" x14ac:dyDescent="0.25">
      <c r="D15" s="4" t="s">
        <v>19</v>
      </c>
      <c r="E15" s="4" t="str">
        <f>IF(E16&gt;0.5, "Yes", "No")</f>
        <v>Yes</v>
      </c>
    </row>
    <row r="16" spans="1:5" x14ac:dyDescent="0.25">
      <c r="D16" s="4" t="s">
        <v>18</v>
      </c>
      <c r="E16" s="2">
        <f>EXP(E17)/(1 + EXP(E17))</f>
        <v>0.65452737427108665</v>
      </c>
    </row>
    <row r="17" spans="4:5" x14ac:dyDescent="0.25">
      <c r="D17" s="4" t="s">
        <v>1</v>
      </c>
      <c r="E17" s="4">
        <f>-0.1775*E10+0.8022*E11+0.9802*E12+(-0.3341*E13)</f>
        <v>0.63900000000000023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C232-5F6E-449A-BD12-C74A7AED9D72}">
  <dimension ref="A6:Z70"/>
  <sheetViews>
    <sheetView tabSelected="1" workbookViewId="0">
      <selection activeCell="M12" sqref="M12:N12"/>
    </sheetView>
    <sheetView workbookViewId="1">
      <selection activeCell="M14" sqref="M14"/>
    </sheetView>
  </sheetViews>
  <sheetFormatPr defaultRowHeight="15" x14ac:dyDescent="0.25"/>
  <cols>
    <col min="22" max="22" width="10.85546875" bestFit="1" customWidth="1"/>
    <col min="23" max="23" width="18" customWidth="1"/>
  </cols>
  <sheetData>
    <row r="6" spans="1:20" x14ac:dyDescent="0.25">
      <c r="I6" t="s">
        <v>7</v>
      </c>
    </row>
    <row r="7" spans="1:20" x14ac:dyDescent="0.25">
      <c r="I7">
        <v>0</v>
      </c>
    </row>
    <row r="11" spans="1:20" x14ac:dyDescent="0.25">
      <c r="E11" t="s">
        <v>20</v>
      </c>
      <c r="F11">
        <v>0</v>
      </c>
      <c r="J11">
        <v>1</v>
      </c>
      <c r="K11">
        <v>0</v>
      </c>
    </row>
    <row r="12" spans="1:20" x14ac:dyDescent="0.25">
      <c r="A12" s="6" t="s">
        <v>4</v>
      </c>
      <c r="B12" s="6"/>
      <c r="C12" s="6"/>
      <c r="D12" t="s">
        <v>5</v>
      </c>
      <c r="E12" s="6" t="s">
        <v>6</v>
      </c>
      <c r="F12" s="6"/>
      <c r="J12" s="6"/>
      <c r="K12" s="6"/>
      <c r="M12">
        <v>2</v>
      </c>
    </row>
    <row r="13" spans="1:20" x14ac:dyDescent="0.25">
      <c r="A13" s="5" t="s">
        <v>3</v>
      </c>
      <c r="B13" s="5" t="s">
        <v>1</v>
      </c>
      <c r="C13" s="5" t="s">
        <v>2</v>
      </c>
      <c r="E13" t="s">
        <v>1</v>
      </c>
      <c r="F13" t="s">
        <v>2</v>
      </c>
      <c r="G13">
        <v>0</v>
      </c>
      <c r="J13" t="s">
        <v>8</v>
      </c>
      <c r="K13" t="s">
        <v>9</v>
      </c>
      <c r="M13" t="s">
        <v>10</v>
      </c>
      <c r="N13" t="s">
        <v>11</v>
      </c>
      <c r="P13">
        <v>2</v>
      </c>
      <c r="Q13">
        <v>4</v>
      </c>
      <c r="R13">
        <v>6</v>
      </c>
      <c r="S13">
        <v>8</v>
      </c>
      <c r="T13">
        <v>10</v>
      </c>
    </row>
    <row r="14" spans="1:20" x14ac:dyDescent="0.25">
      <c r="A14" s="5">
        <v>13</v>
      </c>
      <c r="B14" s="5">
        <f>-0.0107*A14</f>
        <v>-0.1391</v>
      </c>
      <c r="C14" s="5">
        <f>EXP(B14)/(1+EXP(B14))</f>
        <v>0.4652809629598052</v>
      </c>
      <c r="E14">
        <f>-0.0119*A14 + 0.0994*$I$7</f>
        <v>-0.1547</v>
      </c>
      <c r="F14">
        <f>EXP(E14)/(1+EXP(E14))</f>
        <v>0.46140194698675313</v>
      </c>
      <c r="J14">
        <v>0.48617852209743601</v>
      </c>
      <c r="K14">
        <v>0.46140194698675313</v>
      </c>
      <c r="M14">
        <f>-0.1234*A14+0.7705*$M$12</f>
        <v>-6.3199999999999923E-2</v>
      </c>
      <c r="N14">
        <f>EXP(M14)/(1+EXP(M14))</f>
        <v>0.48420525698291156</v>
      </c>
      <c r="P14">
        <v>0.48420525698291156</v>
      </c>
      <c r="Q14">
        <v>0.81424005371138353</v>
      </c>
      <c r="R14">
        <v>0.95341625803811647</v>
      </c>
      <c r="S14">
        <v>0.98964421296067828</v>
      </c>
      <c r="T14">
        <v>0.99776393704004473</v>
      </c>
    </row>
    <row r="15" spans="1:20" x14ac:dyDescent="0.25">
      <c r="A15" s="5">
        <v>14</v>
      </c>
      <c r="B15" s="5">
        <f t="shared" ref="B15:B70" si="0">-0.0107*A15</f>
        <v>-0.14979999999999999</v>
      </c>
      <c r="C15" s="5">
        <f t="shared" ref="C15:C70" si="1">EXP(B15)/(1+EXP(B15))</f>
        <v>0.46261987482962386</v>
      </c>
      <c r="E15">
        <f t="shared" ref="E15:E45" si="2">-0.0119*A15 + 0.0994*$I$7</f>
        <v>-0.16660000000000003</v>
      </c>
      <c r="F15">
        <f t="shared" ref="F15:F70" si="3">EXP(E15)/(1+EXP(E15))</f>
        <v>0.45844606828872592</v>
      </c>
      <c r="J15">
        <v>0.48320631932231051</v>
      </c>
      <c r="K15">
        <v>0.45844606828872592</v>
      </c>
      <c r="M15">
        <f t="shared" ref="M14:M45" si="4">-0.1234*A15+0.7705*$M$12</f>
        <v>-0.1866000000000001</v>
      </c>
      <c r="N15">
        <f t="shared" ref="N15:N70" si="5">EXP(M15)/(1+EXP(M15))</f>
        <v>0.45348489137313575</v>
      </c>
      <c r="P15">
        <v>0.45348489137313575</v>
      </c>
      <c r="Q15">
        <v>0.79484804344028359</v>
      </c>
      <c r="R15">
        <v>0.94761857348626577</v>
      </c>
      <c r="S15">
        <v>0.98830002944451611</v>
      </c>
      <c r="T15">
        <v>0.99747100225023289</v>
      </c>
    </row>
    <row r="16" spans="1:20" x14ac:dyDescent="0.25">
      <c r="A16" s="5">
        <v>15</v>
      </c>
      <c r="B16" s="5">
        <f t="shared" si="0"/>
        <v>-0.1605</v>
      </c>
      <c r="C16" s="5">
        <f t="shared" si="1"/>
        <v>0.45996091452475907</v>
      </c>
      <c r="E16">
        <f t="shared" si="2"/>
        <v>-0.17850000000000002</v>
      </c>
      <c r="F16">
        <f t="shared" si="3"/>
        <v>0.45549311142687604</v>
      </c>
      <c r="J16">
        <v>0.48023530425435101</v>
      </c>
      <c r="K16">
        <v>0.45549311142687604</v>
      </c>
      <c r="M16">
        <f t="shared" si="4"/>
        <v>-0.31000000000000005</v>
      </c>
      <c r="N16">
        <f t="shared" si="5"/>
        <v>0.42311473886795364</v>
      </c>
      <c r="P16">
        <v>0.42311473886795364</v>
      </c>
      <c r="Q16">
        <v>0.77399354973172596</v>
      </c>
      <c r="R16">
        <v>0.94114386850261289</v>
      </c>
      <c r="S16">
        <v>0.98678370064944942</v>
      </c>
      <c r="T16">
        <v>0.99713980163039306</v>
      </c>
    </row>
    <row r="17" spans="1:26" x14ac:dyDescent="0.25">
      <c r="A17" s="5">
        <v>16</v>
      </c>
      <c r="B17" s="5">
        <f t="shared" si="0"/>
        <v>-0.17119999999999999</v>
      </c>
      <c r="C17" s="5">
        <f t="shared" si="1"/>
        <v>0.4573042315165845</v>
      </c>
      <c r="E17">
        <f t="shared" si="2"/>
        <v>-0.19040000000000001</v>
      </c>
      <c r="F17">
        <f t="shared" si="3"/>
        <v>0.45254328083310591</v>
      </c>
      <c r="J17">
        <v>0.47726568640604855</v>
      </c>
      <c r="K17">
        <v>0.45254328083310591</v>
      </c>
      <c r="M17">
        <f t="shared" si="4"/>
        <v>-0.43340000000000001</v>
      </c>
      <c r="N17">
        <f t="shared" si="5"/>
        <v>0.39331473589502308</v>
      </c>
      <c r="P17">
        <v>0.39331473589502308</v>
      </c>
      <c r="Q17">
        <v>0.7516814065570312</v>
      </c>
      <c r="R17">
        <v>0.93392464981678591</v>
      </c>
      <c r="S17">
        <v>0.98507382199383275</v>
      </c>
      <c r="T17">
        <v>0.99676536723082521</v>
      </c>
    </row>
    <row r="18" spans="1:26" x14ac:dyDescent="0.25">
      <c r="A18" s="5">
        <v>17</v>
      </c>
      <c r="B18" s="5">
        <f t="shared" si="0"/>
        <v>-0.18189999999999998</v>
      </c>
      <c r="C18" s="5">
        <f t="shared" si="1"/>
        <v>0.45464997476006597</v>
      </c>
      <c r="E18">
        <f t="shared" si="2"/>
        <v>-0.20230000000000001</v>
      </c>
      <c r="F18">
        <f t="shared" si="3"/>
        <v>0.449596780064486</v>
      </c>
      <c r="J18">
        <v>0.47429767489513147</v>
      </c>
      <c r="K18">
        <v>0.449596780064486</v>
      </c>
      <c r="M18">
        <f t="shared" si="4"/>
        <v>-0.55679999999999996</v>
      </c>
      <c r="N18">
        <f t="shared" si="5"/>
        <v>0.3642882007831369</v>
      </c>
      <c r="P18">
        <v>0.3642882007831369</v>
      </c>
      <c r="Q18">
        <v>0.72794079276436296</v>
      </c>
      <c r="R18">
        <v>0.92588965957791136</v>
      </c>
      <c r="S18">
        <v>0.98314650344228216</v>
      </c>
      <c r="T18">
        <v>0.99634209467807033</v>
      </c>
      <c r="V18" s="1" t="s">
        <v>12</v>
      </c>
      <c r="W18" s="1">
        <v>10</v>
      </c>
      <c r="Y18" t="s">
        <v>10</v>
      </c>
      <c r="Z18">
        <f>-0.1775*W18+0.8022*W19+0.9802*W20-0.3341*W21</f>
        <v>7.4271000000000003</v>
      </c>
    </row>
    <row r="19" spans="1:26" x14ac:dyDescent="0.25">
      <c r="A19" s="5">
        <v>18</v>
      </c>
      <c r="B19" s="5">
        <f t="shared" si="0"/>
        <v>-0.19259999999999999</v>
      </c>
      <c r="C19" s="5">
        <f t="shared" si="1"/>
        <v>0.45199829266071623</v>
      </c>
      <c r="E19">
        <f t="shared" si="2"/>
        <v>-0.2142</v>
      </c>
      <c r="F19">
        <f t="shared" si="3"/>
        <v>0.44665381174782715</v>
      </c>
      <c r="J19">
        <v>0.47133147838582684</v>
      </c>
      <c r="K19">
        <v>0.44665381174782715</v>
      </c>
      <c r="M19">
        <f t="shared" si="4"/>
        <v>-0.68020000000000014</v>
      </c>
      <c r="N19">
        <f t="shared" si="5"/>
        <v>0.33621666612974499</v>
      </c>
      <c r="P19">
        <v>0.33621666612974499</v>
      </c>
      <c r="Q19">
        <v>0.70282777016892117</v>
      </c>
      <c r="R19">
        <v>0.91696445956063966</v>
      </c>
      <c r="S19">
        <v>0.98097512931036823</v>
      </c>
      <c r="T19">
        <v>0.99586366402939674</v>
      </c>
      <c r="V19" s="1" t="s">
        <v>13</v>
      </c>
      <c r="W19" s="1">
        <v>7</v>
      </c>
    </row>
    <row r="20" spans="1:26" x14ac:dyDescent="0.25">
      <c r="A20" s="5">
        <v>19</v>
      </c>
      <c r="B20" s="5">
        <f t="shared" si="0"/>
        <v>-0.20329999999999998</v>
      </c>
      <c r="C20" s="5">
        <f t="shared" si="1"/>
        <v>0.44934933304181318</v>
      </c>
      <c r="E20">
        <f t="shared" si="2"/>
        <v>-0.22610000000000002</v>
      </c>
      <c r="F20">
        <f t="shared" si="3"/>
        <v>0.4437145775248027</v>
      </c>
      <c r="J20">
        <v>0.46836730503039348</v>
      </c>
      <c r="K20">
        <v>0.4437145775248027</v>
      </c>
      <c r="M20">
        <f t="shared" si="4"/>
        <v>-0.80359999999999987</v>
      </c>
      <c r="N20">
        <f t="shared" si="5"/>
        <v>0.30925597109600828</v>
      </c>
      <c r="P20">
        <v>0.30925597109600828</v>
      </c>
      <c r="Q20">
        <v>0.67642704638491269</v>
      </c>
      <c r="R20">
        <v>0.90707226722488321</v>
      </c>
      <c r="S20">
        <v>0.97853010853982991</v>
      </c>
      <c r="T20">
        <v>0.99532295145213379</v>
      </c>
      <c r="V20" s="1" t="s">
        <v>14</v>
      </c>
      <c r="W20" s="1">
        <v>4</v>
      </c>
    </row>
    <row r="21" spans="1:26" x14ac:dyDescent="0.25">
      <c r="A21" s="5">
        <v>20</v>
      </c>
      <c r="B21" s="5">
        <f t="shared" si="0"/>
        <v>-0.214</v>
      </c>
      <c r="C21" s="5">
        <f t="shared" si="1"/>
        <v>0.44670324311189707</v>
      </c>
      <c r="E21">
        <f t="shared" si="2"/>
        <v>-0.23800000000000002</v>
      </c>
      <c r="F21">
        <f t="shared" si="3"/>
        <v>0.44077927799765199</v>
      </c>
      <c r="J21">
        <v>0.46540536241096164</v>
      </c>
      <c r="K21">
        <v>0.44077927799765199</v>
      </c>
      <c r="M21">
        <f t="shared" si="4"/>
        <v>-0.92700000000000005</v>
      </c>
      <c r="N21">
        <f t="shared" si="5"/>
        <v>0.28353374562835226</v>
      </c>
      <c r="P21">
        <v>0.28353374562835226</v>
      </c>
      <c r="Q21">
        <v>0.64885271530439015</v>
      </c>
      <c r="R21">
        <v>0.89613508448773027</v>
      </c>
      <c r="S21">
        <v>0.97577861946330213</v>
      </c>
      <c r="T21">
        <v>0.99471193085386422</v>
      </c>
      <c r="V21" s="1" t="s">
        <v>7</v>
      </c>
      <c r="W21" s="1">
        <v>1</v>
      </c>
    </row>
    <row r="22" spans="1:26" x14ac:dyDescent="0.25">
      <c r="A22" s="5">
        <v>21</v>
      </c>
      <c r="B22" s="5">
        <f t="shared" si="0"/>
        <v>-0.22469999999999998</v>
      </c>
      <c r="C22" s="5">
        <f t="shared" si="1"/>
        <v>0.44406016943256066</v>
      </c>
      <c r="E22">
        <f t="shared" si="2"/>
        <v>-0.24990000000000001</v>
      </c>
      <c r="F22">
        <f t="shared" si="3"/>
        <v>0.43784811267549362</v>
      </c>
      <c r="J22">
        <v>0.46244585748171319</v>
      </c>
      <c r="K22">
        <v>0.43784811267549362</v>
      </c>
      <c r="M22">
        <f t="shared" si="4"/>
        <v>-1.0503999999999998</v>
      </c>
      <c r="N22">
        <f t="shared" si="5"/>
        <v>0.25914829723665039</v>
      </c>
      <c r="P22">
        <v>0.25914829723665039</v>
      </c>
      <c r="Q22">
        <v>0.62024776682068816</v>
      </c>
      <c r="R22">
        <v>0.88407515676409798</v>
      </c>
      <c r="S22">
        <v>0.97268435471618175</v>
      </c>
      <c r="T22">
        <v>0.99402156456281832</v>
      </c>
      <c r="V22" s="1"/>
      <c r="W22" s="1"/>
    </row>
    <row r="23" spans="1:26" x14ac:dyDescent="0.25">
      <c r="A23" s="5">
        <v>22</v>
      </c>
      <c r="B23" s="5">
        <f t="shared" si="0"/>
        <v>-0.2354</v>
      </c>
      <c r="C23" s="5">
        <f t="shared" si="1"/>
        <v>0.44142025788654771</v>
      </c>
      <c r="E23">
        <f t="shared" si="2"/>
        <v>-0.26180000000000003</v>
      </c>
      <c r="F23">
        <f t="shared" si="3"/>
        <v>0.4349212799212806</v>
      </c>
      <c r="J23">
        <v>0.45948899651143726</v>
      </c>
      <c r="K23">
        <v>0.4349212799212806</v>
      </c>
      <c r="M23">
        <f t="shared" si="4"/>
        <v>-1.1738</v>
      </c>
      <c r="N23">
        <f t="shared" si="5"/>
        <v>0.23616880338350371</v>
      </c>
      <c r="P23">
        <v>0.23616880338350371</v>
      </c>
      <c r="Q23">
        <v>0.5907822268541626</v>
      </c>
      <c r="R23">
        <v>0.87081679214281549</v>
      </c>
      <c r="S23">
        <v>0.96920727397561712</v>
      </c>
      <c r="T23">
        <v>0.99324168215033148</v>
      </c>
      <c r="V23" s="1" t="s">
        <v>15</v>
      </c>
      <c r="W23" s="2">
        <f>EXP(Z18)/ ( 1+ EXP(Z18))</f>
        <v>0.99940544345532578</v>
      </c>
    </row>
    <row r="24" spans="1:26" x14ac:dyDescent="0.25">
      <c r="A24" s="5">
        <v>23</v>
      </c>
      <c r="B24" s="5">
        <f t="shared" si="0"/>
        <v>-0.24609999999999999</v>
      </c>
      <c r="C24" s="5">
        <f t="shared" si="1"/>
        <v>0.4387836536461745</v>
      </c>
      <c r="E24">
        <f t="shared" si="2"/>
        <v>-0.2737</v>
      </c>
      <c r="F24">
        <f t="shared" si="3"/>
        <v>0.43199897689942446</v>
      </c>
      <c r="J24">
        <v>0.45653498502649359</v>
      </c>
      <c r="K24">
        <v>0.43199897689942446</v>
      </c>
      <c r="M24">
        <f t="shared" si="4"/>
        <v>-1.2972000000000001</v>
      </c>
      <c r="N24">
        <f t="shared" si="5"/>
        <v>0.21463662951366222</v>
      </c>
      <c r="P24">
        <v>0.21463662951366222</v>
      </c>
      <c r="Q24">
        <v>0.56064988596171839</v>
      </c>
      <c r="R24">
        <v>0.85628855730211362</v>
      </c>
      <c r="S24">
        <v>0.96530337465850269</v>
      </c>
      <c r="T24">
        <v>0.99236084650694856</v>
      </c>
      <c r="V24" s="3" t="s">
        <v>0</v>
      </c>
      <c r="W24" s="1" t="str">
        <f>IF(W23&lt;0.5, "No", "Yes")</f>
        <v>Yes</v>
      </c>
    </row>
    <row r="25" spans="1:26" x14ac:dyDescent="0.25">
      <c r="A25" s="5">
        <v>24</v>
      </c>
      <c r="B25" s="5">
        <f t="shared" si="0"/>
        <v>-0.25679999999999997</v>
      </c>
      <c r="C25" s="5">
        <f t="shared" si="1"/>
        <v>0.43615050114208737</v>
      </c>
      <c r="E25">
        <f t="shared" si="2"/>
        <v>-0.28560000000000002</v>
      </c>
      <c r="F25">
        <f t="shared" si="3"/>
        <v>0.42908139952411928</v>
      </c>
      <c r="J25">
        <v>0.45358402775421758</v>
      </c>
      <c r="K25">
        <v>0.42908139952411928</v>
      </c>
      <c r="M25">
        <f t="shared" si="4"/>
        <v>-1.4205999999999999</v>
      </c>
      <c r="N25">
        <f t="shared" si="5"/>
        <v>0.19456753975263821</v>
      </c>
      <c r="P25">
        <v>0.19456753975263821</v>
      </c>
      <c r="Q25">
        <v>0.53006369143124066</v>
      </c>
      <c r="R25">
        <v>0.84042584689118072</v>
      </c>
      <c r="S25">
        <v>0.96092449362585497</v>
      </c>
      <c r="T25">
        <v>0.9913662063409252</v>
      </c>
    </row>
    <row r="26" spans="1:26" x14ac:dyDescent="0.25">
      <c r="A26" s="5">
        <v>25</v>
      </c>
      <c r="B26" s="5">
        <f t="shared" si="0"/>
        <v>-0.26749999999999996</v>
      </c>
      <c r="C26" s="5">
        <f t="shared" si="1"/>
        <v>0.43352094403237207</v>
      </c>
      <c r="E26">
        <f t="shared" si="2"/>
        <v>-0.29750000000000004</v>
      </c>
      <c r="F26">
        <f t="shared" si="3"/>
        <v>0.42616874240839064</v>
      </c>
      <c r="J26">
        <v>0.45063632856680025</v>
      </c>
      <c r="K26">
        <v>0.42616874240839064</v>
      </c>
      <c r="M26">
        <f t="shared" si="4"/>
        <v>-1.544</v>
      </c>
      <c r="N26">
        <f t="shared" si="5"/>
        <v>0.17595454465011864</v>
      </c>
      <c r="P26">
        <v>0.17595454465011864</v>
      </c>
      <c r="Q26">
        <v>0.49925000056249946</v>
      </c>
      <c r="R26">
        <v>0.8231737959640798</v>
      </c>
      <c r="S26">
        <v>0.95601815633192044</v>
      </c>
      <c r="T26">
        <v>0.99024333437544865</v>
      </c>
    </row>
    <row r="27" spans="1:26" x14ac:dyDescent="0.25">
      <c r="A27" s="5">
        <v>26</v>
      </c>
      <c r="B27" s="5">
        <f t="shared" si="0"/>
        <v>-0.2782</v>
      </c>
      <c r="C27" s="5">
        <f t="shared" si="1"/>
        <v>0.43089512517202661</v>
      </c>
      <c r="E27">
        <f t="shared" si="2"/>
        <v>-0.30940000000000001</v>
      </c>
      <c r="F27">
        <f t="shared" si="3"/>
        <v>0.42326119881389901</v>
      </c>
      <c r="J27">
        <v>0.4476920904256747</v>
      </c>
      <c r="K27">
        <v>0.42326119881389901</v>
      </c>
      <c r="M27">
        <f t="shared" si="4"/>
        <v>-1.6673999999999998</v>
      </c>
      <c r="N27">
        <f t="shared" si="5"/>
        <v>0.15877113427147044</v>
      </c>
      <c r="P27">
        <v>0.15877113427147044</v>
      </c>
      <c r="Q27">
        <v>0.46844200555050958</v>
      </c>
      <c r="R27">
        <v>0.80449047071488256</v>
      </c>
      <c r="S27">
        <v>0.95052749369818246</v>
      </c>
      <c r="T27">
        <v>0.98897605069506134</v>
      </c>
    </row>
    <row r="28" spans="1:26" x14ac:dyDescent="0.25">
      <c r="A28" s="5">
        <v>27</v>
      </c>
      <c r="B28" s="5">
        <f t="shared" si="0"/>
        <v>-0.28889999999999999</v>
      </c>
      <c r="C28" s="5">
        <f t="shared" si="1"/>
        <v>0.42827318658281205</v>
      </c>
      <c r="E28">
        <f t="shared" si="2"/>
        <v>-0.32130000000000003</v>
      </c>
      <c r="F28">
        <f t="shared" si="3"/>
        <v>0.42035896060152261</v>
      </c>
      <c r="J28">
        <v>0.44475151532644047</v>
      </c>
      <c r="K28">
        <v>0.42035896060152261</v>
      </c>
      <c r="M28">
        <f t="shared" si="4"/>
        <v>-1.7907999999999999</v>
      </c>
      <c r="N28">
        <f t="shared" si="5"/>
        <v>0.14297466914850193</v>
      </c>
      <c r="P28">
        <v>0.14297466914850193</v>
      </c>
      <c r="Q28">
        <v>0.43787272654274312</v>
      </c>
      <c r="R28">
        <v>0.78435023236999624</v>
      </c>
      <c r="S28">
        <v>0.94439125120518375</v>
      </c>
      <c r="T28">
        <v>0.98754623095251093</v>
      </c>
    </row>
    <row r="29" spans="1:26" x14ac:dyDescent="0.25">
      <c r="A29" s="5">
        <v>28</v>
      </c>
      <c r="B29" s="5">
        <f t="shared" si="0"/>
        <v>-0.29959999999999998</v>
      </c>
      <c r="C29" s="5">
        <f t="shared" si="1"/>
        <v>0.42565526942349485</v>
      </c>
      <c r="E29">
        <f t="shared" si="2"/>
        <v>-0.33320000000000005</v>
      </c>
      <c r="F29">
        <f t="shared" si="3"/>
        <v>0.41746221818274581</v>
      </c>
      <c r="J29">
        <v>0.44181480424435837</v>
      </c>
      <c r="K29">
        <v>0.41746221818274581</v>
      </c>
      <c r="M29">
        <f t="shared" si="4"/>
        <v>-1.9142000000000001</v>
      </c>
      <c r="N29">
        <f t="shared" si="5"/>
        <v>0.12850973883932562</v>
      </c>
      <c r="P29">
        <v>0.12850973883932562</v>
      </c>
      <c r="Q29">
        <v>0.40776801564466897</v>
      </c>
      <c r="R29">
        <v>0.76274712519940191</v>
      </c>
      <c r="S29">
        <v>0.93754391912001267</v>
      </c>
      <c r="T29">
        <v>0.98593359951893333</v>
      </c>
    </row>
    <row r="30" spans="1:26" x14ac:dyDescent="0.25">
      <c r="A30" s="5">
        <v>29</v>
      </c>
      <c r="B30" s="5">
        <f t="shared" si="0"/>
        <v>-0.31029999999999996</v>
      </c>
      <c r="C30" s="5">
        <f t="shared" si="1"/>
        <v>0.4230415139604915</v>
      </c>
      <c r="E30">
        <f t="shared" si="2"/>
        <v>-0.34510000000000002</v>
      </c>
      <c r="F30">
        <f t="shared" si="3"/>
        <v>0.41457116047187825</v>
      </c>
      <c r="J30">
        <v>0.43888215708044487</v>
      </c>
      <c r="K30">
        <v>0.41457116047187825</v>
      </c>
      <c r="M30">
        <f t="shared" si="4"/>
        <v>-2.0375999999999999</v>
      </c>
      <c r="N30">
        <f t="shared" si="5"/>
        <v>0.11531134121796947</v>
      </c>
      <c r="P30">
        <v>0.11531134121796947</v>
      </c>
      <c r="Q30">
        <v>0.37834001346612139</v>
      </c>
      <c r="R30">
        <v>0.73969809639215778</v>
      </c>
      <c r="S30">
        <v>0.92991601714925742</v>
      </c>
      <c r="T30">
        <v>0.98411550817215721</v>
      </c>
    </row>
    <row r="31" spans="1:26" x14ac:dyDescent="0.25">
      <c r="A31" s="5">
        <v>30</v>
      </c>
      <c r="B31" s="5">
        <f t="shared" si="0"/>
        <v>-0.32100000000000001</v>
      </c>
      <c r="C31" s="5">
        <f t="shared" si="1"/>
        <v>0.42043205953892998</v>
      </c>
      <c r="E31">
        <f t="shared" si="2"/>
        <v>-0.35700000000000004</v>
      </c>
      <c r="F31">
        <f t="shared" si="3"/>
        <v>0.41168597483912689</v>
      </c>
      <c r="J31">
        <v>0.43595377260819773</v>
      </c>
      <c r="K31">
        <v>0.41168597483912689</v>
      </c>
      <c r="M31">
        <f t="shared" si="4"/>
        <v>-2.161</v>
      </c>
      <c r="N31">
        <f t="shared" si="5"/>
        <v>0.10330777942156369</v>
      </c>
      <c r="P31">
        <v>0.10330777942156369</v>
      </c>
      <c r="Q31">
        <v>0.34978145142617295</v>
      </c>
      <c r="R31">
        <v>0.7152458187699019</v>
      </c>
      <c r="S31">
        <v>0.92143457072475154</v>
      </c>
      <c r="T31">
        <v>0.98206670160455034</v>
      </c>
    </row>
    <row r="32" spans="1:26" x14ac:dyDescent="0.25">
      <c r="A32" s="5">
        <v>31</v>
      </c>
      <c r="B32" s="5">
        <f t="shared" si="0"/>
        <v>-0.33169999999999999</v>
      </c>
      <c r="C32" s="5">
        <f t="shared" si="1"/>
        <v>0.41782704455413916</v>
      </c>
      <c r="E32">
        <f t="shared" si="2"/>
        <v>-0.36890000000000001</v>
      </c>
      <c r="F32">
        <f t="shared" si="3"/>
        <v>0.40880684706454756</v>
      </c>
      <c r="J32">
        <v>0.43302984842098063</v>
      </c>
      <c r="K32">
        <v>0.40880684706454756</v>
      </c>
      <c r="M32">
        <f t="shared" si="4"/>
        <v>-2.2843999999999998</v>
      </c>
      <c r="N32">
        <f t="shared" si="5"/>
        <v>9.2423213527898174E-2</v>
      </c>
      <c r="P32">
        <v>9.2423213527898174E-2</v>
      </c>
      <c r="Q32">
        <v>0.32226110524001145</v>
      </c>
      <c r="R32">
        <v>0.68946086392451189</v>
      </c>
      <c r="S32">
        <v>0.91202381902631435</v>
      </c>
      <c r="T32">
        <v>0.97975907193314338</v>
      </c>
    </row>
    <row r="33" spans="1:20" x14ac:dyDescent="0.25">
      <c r="A33" s="5">
        <v>32</v>
      </c>
      <c r="B33" s="5">
        <f t="shared" si="0"/>
        <v>-0.34239999999999998</v>
      </c>
      <c r="C33" s="5">
        <f t="shared" si="1"/>
        <v>0.41522660642357739</v>
      </c>
      <c r="E33">
        <f t="shared" si="2"/>
        <v>-0.38080000000000003</v>
      </c>
      <c r="F33">
        <f t="shared" si="3"/>
        <v>0.40593396129289455</v>
      </c>
      <c r="J33">
        <v>0.43011058088009652</v>
      </c>
      <c r="K33">
        <v>0.40593396129289455</v>
      </c>
      <c r="M33">
        <f t="shared" si="4"/>
        <v>-2.4077999999999999</v>
      </c>
      <c r="N33">
        <f t="shared" si="5"/>
        <v>8.257983803991506E-2</v>
      </c>
      <c r="P33">
        <v>8.257983803991506E-2</v>
      </c>
      <c r="Q33">
        <v>0.29592059141427673</v>
      </c>
      <c r="R33">
        <v>0.66244297059907331</v>
      </c>
      <c r="S33">
        <v>0.90160619597044933</v>
      </c>
      <c r="T33">
        <v>0.97716140555576558</v>
      </c>
    </row>
    <row r="34" spans="1:20" x14ac:dyDescent="0.25">
      <c r="A34" s="5">
        <v>33</v>
      </c>
      <c r="B34" s="5">
        <f t="shared" si="0"/>
        <v>-0.35309999999999997</v>
      </c>
      <c r="C34" s="5">
        <f t="shared" si="1"/>
        <v>0.41263088155921335</v>
      </c>
      <c r="E34">
        <f t="shared" si="2"/>
        <v>-0.39270000000000005</v>
      </c>
      <c r="F34">
        <f t="shared" si="3"/>
        <v>0.40306749998939267</v>
      </c>
      <c r="J34">
        <v>0.42719616506357821</v>
      </c>
      <c r="K34">
        <v>0.40306749998939267</v>
      </c>
      <c r="M34">
        <f t="shared" si="4"/>
        <v>-2.5311999999999997</v>
      </c>
      <c r="N34">
        <f t="shared" si="5"/>
        <v>7.3699683035280392E-2</v>
      </c>
      <c r="P34">
        <v>7.3699683035280392E-2</v>
      </c>
      <c r="Q34">
        <v>0.2708725757159417</v>
      </c>
      <c r="R34">
        <v>0.63432117720051151</v>
      </c>
      <c r="S34">
        <v>0.89010362380675045</v>
      </c>
      <c r="T34">
        <v>0.97423912716656291</v>
      </c>
    </row>
    <row r="35" spans="1:20" x14ac:dyDescent="0.25">
      <c r="A35" s="5">
        <v>34</v>
      </c>
      <c r="B35" s="5">
        <f t="shared" si="0"/>
        <v>-0.36379999999999996</v>
      </c>
      <c r="C35" s="5">
        <f t="shared" si="1"/>
        <v>0.41004000534036772</v>
      </c>
      <c r="E35">
        <f t="shared" si="2"/>
        <v>-0.40460000000000002</v>
      </c>
      <c r="F35">
        <f t="shared" si="3"/>
        <v>0.40020764389645103</v>
      </c>
      <c r="J35">
        <v>0.42428679471572206</v>
      </c>
      <c r="K35">
        <v>0.40020764389645103</v>
      </c>
      <c r="M35">
        <f t="shared" si="4"/>
        <v>-2.6545999999999998</v>
      </c>
      <c r="N35">
        <f t="shared" si="5"/>
        <v>6.5706056375523625E-2</v>
      </c>
      <c r="P35">
        <v>6.5706056375523625E-2</v>
      </c>
      <c r="Q35">
        <v>0.24720034663172852</v>
      </c>
      <c r="R35">
        <v>0.6052526418381946</v>
      </c>
      <c r="S35">
        <v>0.87743915356392987</v>
      </c>
      <c r="T35">
        <v>0.97095404757328418</v>
      </c>
    </row>
    <row r="36" spans="1:20" x14ac:dyDescent="0.25">
      <c r="A36" s="5">
        <v>35</v>
      </c>
      <c r="B36" s="5">
        <f t="shared" si="0"/>
        <v>-0.3745</v>
      </c>
      <c r="C36" s="5">
        <f t="shared" si="1"/>
        <v>0.40745411208702909</v>
      </c>
      <c r="E36">
        <f t="shared" si="2"/>
        <v>-0.41650000000000004</v>
      </c>
      <c r="F36">
        <f t="shared" si="3"/>
        <v>0.39735457199133811</v>
      </c>
      <c r="J36">
        <v>0.42138266219739279</v>
      </c>
      <c r="K36">
        <v>0.39735457199133811</v>
      </c>
      <c r="M36">
        <f t="shared" si="4"/>
        <v>-2.778</v>
      </c>
      <c r="N36">
        <f t="shared" si="5"/>
        <v>5.8524657334879951E-2</v>
      </c>
      <c r="P36">
        <v>5.8524657334879951E-2</v>
      </c>
      <c r="Q36">
        <v>0.2249586108110726</v>
      </c>
      <c r="R36">
        <v>0.57542005767262649</v>
      </c>
      <c r="S36">
        <v>0.86353897618728614</v>
      </c>
      <c r="T36">
        <v>0.96726412419588914</v>
      </c>
    </row>
    <row r="37" spans="1:20" x14ac:dyDescent="0.25">
      <c r="A37" s="5">
        <v>36</v>
      </c>
      <c r="B37" s="5">
        <f t="shared" si="0"/>
        <v>-0.38519999999999999</v>
      </c>
      <c r="C37" s="5">
        <f t="shared" si="1"/>
        <v>0.40487333503365236</v>
      </c>
      <c r="E37">
        <f t="shared" si="2"/>
        <v>-0.4284</v>
      </c>
      <c r="F37">
        <f t="shared" si="3"/>
        <v>0.39450846144483787</v>
      </c>
      <c r="J37">
        <v>0.41848395843712505</v>
      </c>
      <c r="K37">
        <v>0.39450846144483787</v>
      </c>
      <c r="M37">
        <f t="shared" si="4"/>
        <v>-2.9014000000000002</v>
      </c>
      <c r="N37">
        <f t="shared" si="5"/>
        <v>5.2084399457756655E-2</v>
      </c>
      <c r="P37">
        <v>5.2084399457756655E-2</v>
      </c>
      <c r="Q37">
        <v>0.20417529949455782</v>
      </c>
      <c r="R37">
        <v>0.5450276798936764</v>
      </c>
      <c r="S37">
        <v>0.84833481167116731</v>
      </c>
      <c r="T37">
        <v>0.96312324581221598</v>
      </c>
    </row>
    <row r="38" spans="1:20" x14ac:dyDescent="0.25">
      <c r="A38" s="5">
        <v>37</v>
      </c>
      <c r="B38" s="5">
        <f t="shared" si="0"/>
        <v>-0.39589999999999997</v>
      </c>
      <c r="C38" s="5">
        <f t="shared" si="1"/>
        <v>0.40229780630345074</v>
      </c>
      <c r="E38">
        <f t="shared" si="2"/>
        <v>-0.44030000000000002</v>
      </c>
      <c r="F38">
        <f t="shared" si="3"/>
        <v>0.39166948758090409</v>
      </c>
      <c r="J38">
        <v>0.41559087288304564</v>
      </c>
      <c r="K38">
        <v>0.39166948758090409</v>
      </c>
      <c r="M38">
        <f t="shared" si="4"/>
        <v>-3.0247999999999995</v>
      </c>
      <c r="N38">
        <f t="shared" si="5"/>
        <v>4.6317983572524667E-2</v>
      </c>
      <c r="P38">
        <v>4.6317983572524667E-2</v>
      </c>
      <c r="Q38">
        <v>0.18485413772217532</v>
      </c>
      <c r="R38">
        <v>0.51429610233258272</v>
      </c>
      <c r="S38">
        <v>0.83176665993710275</v>
      </c>
      <c r="T38">
        <v>0.95848105627588842</v>
      </c>
    </row>
    <row r="39" spans="1:20" x14ac:dyDescent="0.25">
      <c r="A39" s="5">
        <v>38</v>
      </c>
      <c r="B39" s="5">
        <f t="shared" si="0"/>
        <v>-0.40659999999999996</v>
      </c>
      <c r="C39" s="5">
        <f t="shared" si="1"/>
        <v>0.39972765688319001</v>
      </c>
      <c r="E39">
        <f t="shared" si="2"/>
        <v>-0.45220000000000005</v>
      </c>
      <c r="F39">
        <f t="shared" si="3"/>
        <v>0.38883782383733051</v>
      </c>
      <c r="J39">
        <v>0.41270359345564317</v>
      </c>
      <c r="K39">
        <v>0.38883782383733051</v>
      </c>
      <c r="M39">
        <f t="shared" si="4"/>
        <v>-3.1481999999999997</v>
      </c>
      <c r="N39">
        <f t="shared" si="5"/>
        <v>4.1162261829412392E-2</v>
      </c>
      <c r="P39">
        <v>4.1162261829412392E-2</v>
      </c>
      <c r="Q39">
        <v>0.16697771974476724</v>
      </c>
      <c r="R39">
        <v>0.48345604146754356</v>
      </c>
      <c r="S39">
        <v>0.81378586631447758</v>
      </c>
      <c r="T39">
        <v>0.95328283555958027</v>
      </c>
    </row>
    <row r="40" spans="1:20" x14ac:dyDescent="0.25">
      <c r="A40" s="5">
        <v>39</v>
      </c>
      <c r="B40" s="5">
        <f t="shared" si="0"/>
        <v>-0.4173</v>
      </c>
      <c r="C40" s="5">
        <f t="shared" si="1"/>
        <v>0.39716301659849546</v>
      </c>
      <c r="E40">
        <f t="shared" si="2"/>
        <v>-0.46410000000000001</v>
      </c>
      <c r="F40">
        <f t="shared" si="3"/>
        <v>0.38601364172745156</v>
      </c>
      <c r="J40">
        <v>0.40982230650140544</v>
      </c>
      <c r="K40">
        <v>0.38601364172745156</v>
      </c>
      <c r="M40">
        <f t="shared" si="4"/>
        <v>-3.2715999999999998</v>
      </c>
      <c r="N40">
        <f t="shared" si="5"/>
        <v>3.6558431407876103E-2</v>
      </c>
      <c r="P40">
        <v>3.6558431407876103E-2</v>
      </c>
      <c r="Q40">
        <v>0.15051084925815383</v>
      </c>
      <c r="R40">
        <v>0.4527414866353372</v>
      </c>
      <c r="S40">
        <v>0.79435841681730979</v>
      </c>
      <c r="T40">
        <v>0.94746946052289427</v>
      </c>
    </row>
    <row r="41" spans="1:20" x14ac:dyDescent="0.25">
      <c r="A41" s="5">
        <v>40</v>
      </c>
      <c r="B41" s="5">
        <f t="shared" si="0"/>
        <v>-0.42799999999999999</v>
      </c>
      <c r="C41" s="5">
        <f t="shared" si="1"/>
        <v>0.39460401408967932</v>
      </c>
      <c r="E41">
        <f t="shared" si="2"/>
        <v>-0.47600000000000003</v>
      </c>
      <c r="F41">
        <f t="shared" si="3"/>
        <v>0.38319711080289109</v>
      </c>
      <c r="J41">
        <v>0.40694719674735003</v>
      </c>
      <c r="K41">
        <v>0.38319711080289109</v>
      </c>
      <c r="M41">
        <f t="shared" si="4"/>
        <v>-3.395</v>
      </c>
      <c r="N41">
        <f t="shared" si="5"/>
        <v>3.2452092989243314E-2</v>
      </c>
      <c r="P41">
        <v>3.2452092989243314E-2</v>
      </c>
      <c r="Q41">
        <v>0.1354039348702073</v>
      </c>
      <c r="R41">
        <v>0.42238264230946909</v>
      </c>
      <c r="S41">
        <v>0.7734683358058364</v>
      </c>
      <c r="T41">
        <v>0.94097747215137206</v>
      </c>
    </row>
    <row r="42" spans="1:20" x14ac:dyDescent="0.25">
      <c r="A42" s="5">
        <v>41</v>
      </c>
      <c r="B42" s="5">
        <f t="shared" si="0"/>
        <v>-0.43869999999999998</v>
      </c>
      <c r="C42" s="5">
        <f t="shared" si="1"/>
        <v>0.39205077678809713</v>
      </c>
      <c r="E42">
        <f t="shared" si="2"/>
        <v>-0.48790000000000006</v>
      </c>
      <c r="F42">
        <f t="shared" si="3"/>
        <v>0.38038839861737078</v>
      </c>
      <c r="J42">
        <v>0.40407844725646885</v>
      </c>
      <c r="K42">
        <v>0.38038839861737078</v>
      </c>
      <c r="M42">
        <f t="shared" si="4"/>
        <v>-3.5184000000000002</v>
      </c>
      <c r="N42">
        <f t="shared" si="5"/>
        <v>2.8793204859498708E-2</v>
      </c>
      <c r="P42">
        <v>2.8793204859498708E-2</v>
      </c>
      <c r="Q42">
        <v>0.12159627239082417</v>
      </c>
      <c r="R42">
        <v>0.39259911070845915</v>
      </c>
      <c r="S42">
        <v>0.75112101444772184</v>
      </c>
      <c r="T42">
        <v>0.93373928045195864</v>
      </c>
    </row>
    <row r="43" spans="1:20" x14ac:dyDescent="0.25">
      <c r="A43" s="5">
        <v>42</v>
      </c>
      <c r="B43" s="5">
        <f t="shared" si="0"/>
        <v>-0.44939999999999997</v>
      </c>
      <c r="C43" s="5">
        <f t="shared" si="1"/>
        <v>0.38950343089304212</v>
      </c>
      <c r="E43">
        <f t="shared" si="2"/>
        <v>-0.49980000000000002</v>
      </c>
      <c r="F43">
        <f t="shared" si="3"/>
        <v>0.37758767069159321</v>
      </c>
      <c r="J43">
        <v>0.40121623938410622</v>
      </c>
      <c r="K43">
        <v>0.37758767069159321</v>
      </c>
      <c r="M43">
        <f t="shared" si="4"/>
        <v>-3.6417999999999995</v>
      </c>
      <c r="N43">
        <f t="shared" si="5"/>
        <v>2.5535959065405678E-2</v>
      </c>
      <c r="P43">
        <v>2.5535959065405678E-2</v>
      </c>
      <c r="Q43">
        <v>0.10901908974429529</v>
      </c>
      <c r="R43">
        <v>0.36359373712206339</v>
      </c>
      <c r="S43">
        <v>0.72734625766887939</v>
      </c>
      <c r="T43">
        <v>0.92568354238936768</v>
      </c>
    </row>
    <row r="44" spans="1:20" x14ac:dyDescent="0.25">
      <c r="A44" s="5">
        <v>43</v>
      </c>
      <c r="B44" s="5">
        <f t="shared" si="0"/>
        <v>-0.46009999999999995</v>
      </c>
      <c r="C44" s="5">
        <f t="shared" si="1"/>
        <v>0.38696210134918313</v>
      </c>
      <c r="E44">
        <f t="shared" si="2"/>
        <v>-0.51170000000000004</v>
      </c>
      <c r="F44">
        <f t="shared" si="3"/>
        <v>0.37479509047921095</v>
      </c>
      <c r="J44">
        <v>0.39836075273529337</v>
      </c>
      <c r="K44">
        <v>0.37479509047921095</v>
      </c>
      <c r="M44">
        <f t="shared" si="4"/>
        <v>-3.7651999999999997</v>
      </c>
      <c r="N44">
        <f t="shared" si="5"/>
        <v>2.263860171605258E-2</v>
      </c>
      <c r="P44">
        <v>2.263860171605258E-2</v>
      </c>
      <c r="Q44">
        <v>9.7598272642165432E-2</v>
      </c>
      <c r="R44">
        <v>0.33554747038233423</v>
      </c>
      <c r="S44">
        <v>0.70220080645524308</v>
      </c>
      <c r="T44">
        <v>0.91673575172466304</v>
      </c>
    </row>
    <row r="45" spans="1:20" x14ac:dyDescent="0.25">
      <c r="A45" s="5">
        <v>44</v>
      </c>
      <c r="B45" s="5">
        <f t="shared" si="0"/>
        <v>-0.4708</v>
      </c>
      <c r="C45" s="5">
        <f t="shared" si="1"/>
        <v>0.38442691182455668</v>
      </c>
      <c r="E45">
        <f t="shared" si="2"/>
        <v>-0.52360000000000007</v>
      </c>
      <c r="F45">
        <f t="shared" si="3"/>
        <v>0.37201081933389391</v>
      </c>
      <c r="J45">
        <v>0.3955121651230557</v>
      </c>
      <c r="K45">
        <v>0.37201081933389391</v>
      </c>
      <c r="M45">
        <f t="shared" si="4"/>
        <v>-3.8885999999999998</v>
      </c>
      <c r="N45">
        <f t="shared" si="5"/>
        <v>2.0063215503265425E-2</v>
      </c>
      <c r="P45">
        <v>2.0063215503265425E-2</v>
      </c>
      <c r="Q45">
        <v>8.72567263689078E-2</v>
      </c>
      <c r="R45">
        <v>0.30861548793507365</v>
      </c>
      <c r="S45">
        <v>0.67577007866510352</v>
      </c>
      <c r="T45">
        <v>0.90681908171260173</v>
      </c>
    </row>
    <row r="46" spans="1:20" x14ac:dyDescent="0.25">
      <c r="A46" s="5">
        <v>45</v>
      </c>
      <c r="B46" s="5">
        <f t="shared" si="0"/>
        <v>-0.48149999999999998</v>
      </c>
      <c r="C46" s="5">
        <f t="shared" si="1"/>
        <v>0.38189798468911557</v>
      </c>
      <c r="E46">
        <f t="shared" ref="E46:E70" si="6">-0.0119*A46 + 0.0994*$I$7</f>
        <v>-0.53550000000000009</v>
      </c>
      <c r="F46">
        <f t="shared" si="3"/>
        <v>0.36923501647750373</v>
      </c>
      <c r="J46">
        <v>0.39267065252771305</v>
      </c>
      <c r="K46">
        <v>0.36923501647750373</v>
      </c>
      <c r="M46">
        <f t="shared" ref="M46:M70" si="7">-0.1234*A46+0.7705*$M$12</f>
        <v>-4.0120000000000005</v>
      </c>
      <c r="N46">
        <f t="shared" si="5"/>
        <v>1.7775478919520599E-2</v>
      </c>
      <c r="P46">
        <v>1.7775478919520599E-2</v>
      </c>
      <c r="Q46">
        <v>7.791635939744973E-2</v>
      </c>
      <c r="R46">
        <v>0.28292471450702739</v>
      </c>
      <c r="S46">
        <v>0.64816888183842103</v>
      </c>
      <c r="T46">
        <v>0.89585552147874037</v>
      </c>
    </row>
    <row r="47" spans="1:20" x14ac:dyDescent="0.25">
      <c r="A47" s="5">
        <v>46</v>
      </c>
      <c r="B47" s="5">
        <f t="shared" si="0"/>
        <v>-0.49219999999999997</v>
      </c>
      <c r="C47" s="5">
        <f t="shared" si="1"/>
        <v>0.37937544099384507</v>
      </c>
      <c r="E47">
        <f t="shared" si="6"/>
        <v>-0.5474</v>
      </c>
      <c r="F47">
        <f t="shared" si="3"/>
        <v>0.36646783896938623</v>
      </c>
      <c r="J47">
        <v>0.38983638905718948</v>
      </c>
      <c r="K47">
        <v>0.36646783896938623</v>
      </c>
      <c r="M47">
        <f t="shared" si="7"/>
        <v>-4.1354000000000006</v>
      </c>
      <c r="N47">
        <f t="shared" si="5"/>
        <v>1.5744413527343737E-2</v>
      </c>
      <c r="P47">
        <v>1.5744413527343737E-2</v>
      </c>
      <c r="Q47">
        <v>6.9499697573270472E-2</v>
      </c>
      <c r="R47">
        <v>0.25857274216674431</v>
      </c>
      <c r="S47">
        <v>0.61954089092637787</v>
      </c>
      <c r="T47">
        <v>0.88376734350280817</v>
      </c>
    </row>
    <row r="48" spans="1:20" x14ac:dyDescent="0.25">
      <c r="A48" s="5">
        <v>47</v>
      </c>
      <c r="B48" s="5">
        <f t="shared" si="0"/>
        <v>-0.50290000000000001</v>
      </c>
      <c r="C48" s="5">
        <f t="shared" si="1"/>
        <v>0.37685940045044841</v>
      </c>
      <c r="E48">
        <f t="shared" si="6"/>
        <v>-0.55930000000000002</v>
      </c>
      <c r="F48">
        <f t="shared" si="3"/>
        <v>0.3637094416767897</v>
      </c>
      <c r="J48">
        <v>0.38700954690834799</v>
      </c>
      <c r="K48">
        <v>0.3637094416767897</v>
      </c>
      <c r="M48">
        <f t="shared" si="7"/>
        <v>-4.258799999999999</v>
      </c>
      <c r="N48">
        <f t="shared" si="5"/>
        <v>1.3942127981823619E-2</v>
      </c>
      <c r="P48">
        <v>1.3942127981823619E-2</v>
      </c>
      <c r="Q48">
        <v>6.1931153662081032E-2</v>
      </c>
      <c r="R48">
        <v>0.23562805249085625</v>
      </c>
      <c r="S48">
        <v>0.59005675405629665</v>
      </c>
      <c r="T48">
        <v>0.87047893182337666</v>
      </c>
    </row>
    <row r="49" spans="1:20" x14ac:dyDescent="0.25">
      <c r="A49" s="5">
        <v>48</v>
      </c>
      <c r="B49" s="5">
        <f t="shared" si="0"/>
        <v>-0.51359999999999995</v>
      </c>
      <c r="C49" s="5">
        <f t="shared" si="1"/>
        <v>0.37434998141161102</v>
      </c>
      <c r="E49">
        <f t="shared" si="6"/>
        <v>-0.57120000000000004</v>
      </c>
      <c r="F49">
        <f t="shared" si="3"/>
        <v>0.36095997724641588</v>
      </c>
      <c r="J49">
        <v>0.38419029632936852</v>
      </c>
      <c r="K49">
        <v>0.36095997724641588</v>
      </c>
      <c r="M49">
        <f t="shared" si="7"/>
        <v>-4.3821999999999992</v>
      </c>
      <c r="N49">
        <f t="shared" si="5"/>
        <v>1.2343565301994082E-2</v>
      </c>
      <c r="P49">
        <v>1.2343565301994082E-2</v>
      </c>
      <c r="Q49">
        <v>5.5137987051384812E-2</v>
      </c>
      <c r="R49">
        <v>0.21413135920917212</v>
      </c>
      <c r="S49">
        <v>0.55991078726328858</v>
      </c>
      <c r="T49">
        <v>0.85591898716665349</v>
      </c>
    </row>
    <row r="50" spans="1:20" x14ac:dyDescent="0.25">
      <c r="A50" s="5">
        <v>49</v>
      </c>
      <c r="B50" s="5">
        <f t="shared" si="0"/>
        <v>-0.52429999999999999</v>
      </c>
      <c r="C50" s="5">
        <f t="shared" si="1"/>
        <v>0.37184730085184581</v>
      </c>
      <c r="E50">
        <f t="shared" si="6"/>
        <v>-0.58310000000000006</v>
      </c>
      <c r="F50">
        <f t="shared" si="3"/>
        <v>0.35821959607711168</v>
      </c>
      <c r="J50">
        <v>0.3813788055831801</v>
      </c>
      <c r="K50">
        <v>0.35821959607711168</v>
      </c>
      <c r="M50">
        <f t="shared" si="7"/>
        <v>-4.5055999999999994</v>
      </c>
      <c r="N50">
        <f t="shared" si="5"/>
        <v>1.0926258085732565E-2</v>
      </c>
      <c r="P50">
        <v>1.0926258085732565E-2</v>
      </c>
      <c r="Q50">
        <v>4.9050993478270515E-2</v>
      </c>
      <c r="R50">
        <v>0.19409783745521794</v>
      </c>
      <c r="S50">
        <v>0.52931633606360096</v>
      </c>
      <c r="T50">
        <v>0.84002310515384071</v>
      </c>
    </row>
    <row r="51" spans="1:20" x14ac:dyDescent="0.25">
      <c r="A51" s="5">
        <v>50</v>
      </c>
      <c r="B51" s="5">
        <f t="shared" si="0"/>
        <v>-0.53499999999999992</v>
      </c>
      <c r="C51" s="5">
        <f t="shared" si="1"/>
        <v>0.36935147434892562</v>
      </c>
      <c r="E51">
        <f t="shared" si="6"/>
        <v>-0.59500000000000008</v>
      </c>
      <c r="F51">
        <f t="shared" si="3"/>
        <v>0.35548844629370541</v>
      </c>
      <c r="J51">
        <v>0.37857524091196348</v>
      </c>
      <c r="K51">
        <v>0.35548844629370541</v>
      </c>
      <c r="M51">
        <f t="shared" si="7"/>
        <v>-4.6289999999999996</v>
      </c>
      <c r="N51">
        <f t="shared" si="5"/>
        <v>9.6700949174080304E-3</v>
      </c>
      <c r="P51">
        <v>9.6700949174080304E-3</v>
      </c>
      <c r="Q51">
        <v>4.3604966009634261E-2</v>
      </c>
      <c r="R51">
        <v>0.17551998379984368</v>
      </c>
      <c r="S51">
        <v>0.49850000449998377</v>
      </c>
      <c r="T51">
        <v>0.82273669642174307</v>
      </c>
    </row>
    <row r="52" spans="1:20" x14ac:dyDescent="0.25">
      <c r="A52" s="5">
        <v>51</v>
      </c>
      <c r="B52" s="5">
        <f t="shared" si="0"/>
        <v>-0.54569999999999996</v>
      </c>
      <c r="C52" s="5">
        <f t="shared" si="1"/>
        <v>0.36686261606590664</v>
      </c>
      <c r="E52">
        <f t="shared" si="6"/>
        <v>-0.6069</v>
      </c>
      <c r="F52">
        <f t="shared" si="3"/>
        <v>0.35276667372199372</v>
      </c>
      <c r="J52">
        <v>0.37577976650273587</v>
      </c>
      <c r="K52">
        <v>0.35276667372199372</v>
      </c>
      <c r="M52">
        <f t="shared" si="7"/>
        <v>-4.7523999999999997</v>
      </c>
      <c r="N52">
        <f t="shared" si="5"/>
        <v>8.5571000770706361E-3</v>
      </c>
      <c r="P52">
        <v>8.5571000770706361E-3</v>
      </c>
      <c r="Q52">
        <v>3.873896721746295E-2</v>
      </c>
      <c r="R52">
        <v>0.15837085574785806</v>
      </c>
      <c r="S52">
        <v>0.46769506454763621</v>
      </c>
      <c r="T52">
        <v>0.80401818298803007</v>
      </c>
    </row>
    <row r="53" spans="1:20" x14ac:dyDescent="0.25">
      <c r="A53" s="5">
        <v>52</v>
      </c>
      <c r="B53" s="5">
        <f t="shared" si="0"/>
        <v>-0.55640000000000001</v>
      </c>
      <c r="C53" s="5">
        <f t="shared" si="1"/>
        <v>0.36438083873374821</v>
      </c>
      <c r="E53">
        <f t="shared" si="6"/>
        <v>-0.61880000000000002</v>
      </c>
      <c r="F53">
        <f t="shared" si="3"/>
        <v>0.3500544218648815</v>
      </c>
      <c r="J53">
        <v>0.37299254445402841</v>
      </c>
      <c r="K53">
        <v>0.3500544218648815</v>
      </c>
      <c r="M53">
        <f t="shared" si="7"/>
        <v>-4.8757999999999999</v>
      </c>
      <c r="N53">
        <f t="shared" si="5"/>
        <v>7.5712277757797146E-3</v>
      </c>
      <c r="P53">
        <v>7.5712277757797146E-3</v>
      </c>
      <c r="Q53">
        <v>3.4396449497398042E-2</v>
      </c>
      <c r="R53">
        <v>0.14260746398914514</v>
      </c>
      <c r="S53">
        <v>0.43713444409320362</v>
      </c>
      <c r="T53">
        <v>0.78384236467795509</v>
      </c>
    </row>
    <row r="54" spans="1:20" x14ac:dyDescent="0.25">
      <c r="A54" s="5">
        <v>53</v>
      </c>
      <c r="B54" s="5">
        <f t="shared" si="0"/>
        <v>-0.56709999999999994</v>
      </c>
      <c r="C54" s="5">
        <f t="shared" si="1"/>
        <v>0.36190625363452994</v>
      </c>
      <c r="E54">
        <f t="shared" si="6"/>
        <v>-0.63070000000000004</v>
      </c>
      <c r="F54">
        <f t="shared" si="3"/>
        <v>0.347351831879679</v>
      </c>
      <c r="J54">
        <v>0.37021373474367003</v>
      </c>
      <c r="K54">
        <v>0.347351831879679</v>
      </c>
      <c r="M54">
        <f t="shared" si="7"/>
        <v>-4.9992000000000001</v>
      </c>
      <c r="N54">
        <f t="shared" si="5"/>
        <v>6.698171469067947E-3</v>
      </c>
      <c r="P54">
        <v>6.698171469067947E-3</v>
      </c>
      <c r="Q54">
        <v>3.0525256511134819E-2</v>
      </c>
      <c r="R54">
        <v>0.12817412816174004</v>
      </c>
      <c r="S54">
        <v>0.40704373680971501</v>
      </c>
      <c r="T54">
        <v>0.76220380549522249</v>
      </c>
    </row>
    <row r="55" spans="1:20" x14ac:dyDescent="0.25">
      <c r="A55" s="5">
        <v>54</v>
      </c>
      <c r="B55" s="5">
        <f t="shared" si="0"/>
        <v>-0.57779999999999998</v>
      </c>
      <c r="C55" s="5">
        <f t="shared" si="1"/>
        <v>0.35943897058527141</v>
      </c>
      <c r="E55">
        <f t="shared" si="6"/>
        <v>-0.64260000000000006</v>
      </c>
      <c r="F55">
        <f t="shared" si="3"/>
        <v>0.34465904255655677</v>
      </c>
      <c r="J55">
        <v>0.36744349519768338</v>
      </c>
      <c r="K55">
        <v>0.34465904255655677</v>
      </c>
      <c r="M55">
        <f t="shared" si="7"/>
        <v>-5.1226000000000003</v>
      </c>
      <c r="N55">
        <f t="shared" si="5"/>
        <v>5.92518829998347E-3</v>
      </c>
      <c r="P55">
        <v>5.92518829998347E-3</v>
      </c>
      <c r="Q55">
        <v>2.7077534345642487E-2</v>
      </c>
      <c r="R55">
        <v>0.11500565032728033</v>
      </c>
      <c r="S55">
        <v>0.37763467488654173</v>
      </c>
      <c r="T55">
        <v>0.73912004668569442</v>
      </c>
    </row>
    <row r="56" spans="1:20" x14ac:dyDescent="0.25">
      <c r="A56" s="5">
        <v>55</v>
      </c>
      <c r="B56" s="5">
        <f t="shared" si="0"/>
        <v>-0.58850000000000002</v>
      </c>
      <c r="C56" s="5">
        <f t="shared" si="1"/>
        <v>0.35697909792235705</v>
      </c>
      <c r="E56">
        <f t="shared" si="6"/>
        <v>-0.65450000000000008</v>
      </c>
      <c r="F56">
        <f t="shared" si="3"/>
        <v>0.3419761902981599</v>
      </c>
      <c r="J56">
        <v>0.36468198146030512</v>
      </c>
      <c r="K56">
        <v>0.3419761902981599</v>
      </c>
      <c r="M56">
        <f t="shared" si="7"/>
        <v>-5.2460000000000004</v>
      </c>
      <c r="N56">
        <f t="shared" si="5"/>
        <v>5.2409383604882969E-3</v>
      </c>
      <c r="P56">
        <v>5.2409383604882969E-3</v>
      </c>
      <c r="Q56">
        <v>2.4009576565228723E-2</v>
      </c>
      <c r="R56">
        <v>0.10303020411923661</v>
      </c>
      <c r="S56">
        <v>0.34909945611971144</v>
      </c>
      <c r="T56">
        <v>0.7146344167107368</v>
      </c>
    </row>
    <row r="57" spans="1:20" x14ac:dyDescent="0.25">
      <c r="A57" s="5">
        <v>56</v>
      </c>
      <c r="B57" s="5">
        <f t="shared" si="0"/>
        <v>-0.59919999999999995</v>
      </c>
      <c r="C57" s="5">
        <f t="shared" si="1"/>
        <v>0.35452674248656668</v>
      </c>
      <c r="E57">
        <f t="shared" si="6"/>
        <v>-0.6664000000000001</v>
      </c>
      <c r="F57">
        <f t="shared" si="3"/>
        <v>0.33930340910038165</v>
      </c>
      <c r="J57">
        <v>0.36192934696513662</v>
      </c>
      <c r="K57">
        <v>0.33930340910038165</v>
      </c>
      <c r="M57">
        <f t="shared" si="7"/>
        <v>-5.3694000000000006</v>
      </c>
      <c r="N57">
        <f t="shared" si="5"/>
        <v>4.635338206333192E-3</v>
      </c>
      <c r="P57">
        <v>4.635338206333192E-3</v>
      </c>
      <c r="Q57">
        <v>2.1281623142518059E-2</v>
      </c>
      <c r="R57">
        <v>9.2171877543151787E-2</v>
      </c>
      <c r="S57">
        <v>0.32160622826662888</v>
      </c>
      <c r="T57">
        <v>0.68881818537609885</v>
      </c>
    </row>
    <row r="58" spans="1:20" x14ac:dyDescent="0.25">
      <c r="A58" s="5">
        <v>57</v>
      </c>
      <c r="B58" s="5">
        <f t="shared" si="0"/>
        <v>-0.6099</v>
      </c>
      <c r="C58" s="5">
        <f t="shared" si="1"/>
        <v>0.35208200960871666</v>
      </c>
      <c r="E58">
        <f t="shared" si="6"/>
        <v>-0.67830000000000001</v>
      </c>
      <c r="F58">
        <f t="shared" si="3"/>
        <v>0.33664083053429478</v>
      </c>
      <c r="J58">
        <v>0.35918574290743172</v>
      </c>
      <c r="K58">
        <v>0.33664083053429478</v>
      </c>
      <c r="M58">
        <f t="shared" si="7"/>
        <v>-5.492799999999999</v>
      </c>
      <c r="N58">
        <f t="shared" si="5"/>
        <v>4.0994278918508207E-3</v>
      </c>
      <c r="P58">
        <v>4.0994278918508207E-3</v>
      </c>
      <c r="Q58">
        <v>1.8857629443564367E-2</v>
      </c>
      <c r="R58">
        <v>8.2352841244112768E-2</v>
      </c>
      <c r="S58">
        <v>0.29529591954580314</v>
      </c>
      <c r="T58">
        <v>0.6617718071811991</v>
      </c>
    </row>
    <row r="59" spans="1:20" x14ac:dyDescent="0.25">
      <c r="A59" s="5">
        <v>58</v>
      </c>
      <c r="B59" s="5">
        <f t="shared" si="0"/>
        <v>-0.62059999999999993</v>
      </c>
      <c r="C59" s="5">
        <f t="shared" si="1"/>
        <v>0.34964500309590985</v>
      </c>
      <c r="E59">
        <f t="shared" si="6"/>
        <v>-0.69020000000000004</v>
      </c>
      <c r="F59">
        <f t="shared" si="3"/>
        <v>0.3339885837292409</v>
      </c>
      <c r="J59">
        <v>0.35645131821752923</v>
      </c>
      <c r="K59">
        <v>0.3339885837292409</v>
      </c>
      <c r="M59">
        <f t="shared" si="7"/>
        <v>-5.6161999999999992</v>
      </c>
      <c r="N59">
        <f t="shared" si="5"/>
        <v>3.6252506877187674E-3</v>
      </c>
      <c r="P59">
        <v>3.6252506877187674E-3</v>
      </c>
      <c r="Q59">
        <v>1.6705018085733853E-2</v>
      </c>
      <c r="R59">
        <v>7.3495140658859481E-2</v>
      </c>
      <c r="S59">
        <v>0.27028048128490534</v>
      </c>
      <c r="T59">
        <v>0.6336250237341009</v>
      </c>
    </row>
    <row r="60" spans="1:20" x14ac:dyDescent="0.25">
      <c r="A60" s="5">
        <v>59</v>
      </c>
      <c r="B60" s="5">
        <f t="shared" si="0"/>
        <v>-0.63129999999999997</v>
      </c>
      <c r="C60" s="5">
        <f t="shared" si="1"/>
        <v>0.34721582521839811</v>
      </c>
      <c r="E60">
        <f t="shared" si="6"/>
        <v>-0.70210000000000006</v>
      </c>
      <c r="F60">
        <f t="shared" si="3"/>
        <v>0.3313467953570719</v>
      </c>
      <c r="J60">
        <v>0.35372621953543254</v>
      </c>
      <c r="K60">
        <v>0.3313467953570719</v>
      </c>
      <c r="M60">
        <f t="shared" si="7"/>
        <v>-5.7395999999999994</v>
      </c>
      <c r="N60">
        <f t="shared" si="5"/>
        <v>3.2057445907088329E-3</v>
      </c>
      <c r="P60">
        <v>3.2057445907088329E-3</v>
      </c>
      <c r="Q60">
        <v>1.4794423606055377E-2</v>
      </c>
      <c r="R60">
        <v>6.5522129836421195E-2</v>
      </c>
      <c r="S60">
        <v>0.24664249311987119</v>
      </c>
      <c r="T60">
        <v>0.60453565033603085</v>
      </c>
    </row>
    <row r="61" spans="1:20" x14ac:dyDescent="0.25">
      <c r="A61" s="5">
        <v>60</v>
      </c>
      <c r="B61" s="5">
        <f t="shared" si="0"/>
        <v>-0.64200000000000002</v>
      </c>
      <c r="C61" s="5">
        <f t="shared" si="1"/>
        <v>0.34479457669705699</v>
      </c>
      <c r="E61">
        <f t="shared" si="6"/>
        <v>-0.71400000000000008</v>
      </c>
      <c r="F61">
        <f t="shared" si="3"/>
        <v>0.32871558961754388</v>
      </c>
      <c r="J61">
        <v>0.35101059118654271</v>
      </c>
      <c r="K61">
        <v>0.32871558961754388</v>
      </c>
      <c r="M61">
        <f t="shared" si="7"/>
        <v>-5.8629999999999995</v>
      </c>
      <c r="N61">
        <f t="shared" si="5"/>
        <v>2.8346447170198305E-3</v>
      </c>
      <c r="P61">
        <v>2.8346447170198305E-3</v>
      </c>
      <c r="Q61">
        <v>1.309943745850751E-2</v>
      </c>
      <c r="R61">
        <v>5.8359577529224924E-2</v>
      </c>
      <c r="S61">
        <v>0.22443598573092652</v>
      </c>
      <c r="T61">
        <v>0.57468695690624394</v>
      </c>
    </row>
    <row r="62" spans="1:20" x14ac:dyDescent="0.25">
      <c r="A62" s="5">
        <v>61</v>
      </c>
      <c r="B62" s="5">
        <f t="shared" si="0"/>
        <v>-0.65269999999999995</v>
      </c>
      <c r="C62" s="5">
        <f t="shared" si="1"/>
        <v>0.3423813566914729</v>
      </c>
      <c r="E62">
        <f t="shared" si="6"/>
        <v>-0.7259000000000001</v>
      </c>
      <c r="F62">
        <f t="shared" si="3"/>
        <v>0.32609508822485572</v>
      </c>
      <c r="J62">
        <v>0.34830457515854679</v>
      </c>
      <c r="K62">
        <v>0.32609508822485572</v>
      </c>
      <c r="M62">
        <f t="shared" si="7"/>
        <v>-5.9863999999999997</v>
      </c>
      <c r="N62">
        <f t="shared" si="5"/>
        <v>2.506395679918613E-3</v>
      </c>
      <c r="P62">
        <v>2.506395679918613E-3</v>
      </c>
      <c r="Q62">
        <v>1.1596358865980776E-2</v>
      </c>
      <c r="R62">
        <v>5.1936483485934992E-2</v>
      </c>
      <c r="S62">
        <v>0.20368826884720428</v>
      </c>
      <c r="T62">
        <v>0.54428366242341797</v>
      </c>
    </row>
    <row r="63" spans="1:20" x14ac:dyDescent="0.25">
      <c r="A63" s="5">
        <v>62</v>
      </c>
      <c r="B63" s="5">
        <f t="shared" si="0"/>
        <v>-0.66339999999999999</v>
      </c>
      <c r="C63" s="5">
        <f t="shared" si="1"/>
        <v>0.33997626278864279</v>
      </c>
      <c r="E63">
        <f t="shared" si="6"/>
        <v>-0.73780000000000001</v>
      </c>
      <c r="F63">
        <f t="shared" si="3"/>
        <v>0.32348541039532969</v>
      </c>
      <c r="J63">
        <v>0.34560831107946388</v>
      </c>
      <c r="K63">
        <v>0.32348541039532969</v>
      </c>
      <c r="M63">
        <f t="shared" si="7"/>
        <v>-6.1097999999999999</v>
      </c>
      <c r="N63">
        <f t="shared" si="5"/>
        <v>2.216073080216336E-3</v>
      </c>
      <c r="P63">
        <v>2.216073080216336E-3</v>
      </c>
      <c r="Q63">
        <v>1.0263955440057492E-2</v>
      </c>
      <c r="R63">
        <v>4.6185645905525818E-2</v>
      </c>
      <c r="S63">
        <v>0.18440251578477884</v>
      </c>
      <c r="T63">
        <v>0.51354668388898417</v>
      </c>
    </row>
    <row r="64" spans="1:20" x14ac:dyDescent="0.25">
      <c r="A64" s="5">
        <v>63</v>
      </c>
      <c r="B64" s="5">
        <f t="shared" si="0"/>
        <v>-0.67409999999999992</v>
      </c>
      <c r="C64" s="5">
        <f t="shared" si="1"/>
        <v>0.33757939099228662</v>
      </c>
      <c r="E64">
        <f t="shared" si="6"/>
        <v>-0.74970000000000003</v>
      </c>
      <c r="F64">
        <f t="shared" si="3"/>
        <v>0.32088667283622685</v>
      </c>
      <c r="J64">
        <v>0.3429219361968503</v>
      </c>
      <c r="K64">
        <v>0.32088667283622685</v>
      </c>
      <c r="M64">
        <f t="shared" si="7"/>
        <v>-6.2332000000000001</v>
      </c>
      <c r="N64">
        <f t="shared" si="5"/>
        <v>1.9593132785030187E-3</v>
      </c>
      <c r="P64">
        <v>1.9593132785030187E-3</v>
      </c>
      <c r="Q64">
        <v>9.0832361988056436E-3</v>
      </c>
      <c r="R64">
        <v>4.1044020888219609E-2</v>
      </c>
      <c r="S64">
        <v>0.16656084805753968</v>
      </c>
      <c r="T64">
        <v>0.48270690031837155</v>
      </c>
    </row>
    <row r="65" spans="1:20" x14ac:dyDescent="0.25">
      <c r="A65" s="5">
        <v>64</v>
      </c>
      <c r="B65" s="5">
        <f t="shared" si="0"/>
        <v>-0.68479999999999996</v>
      </c>
      <c r="C65" s="5">
        <f t="shared" si="1"/>
        <v>0.33519083571277025</v>
      </c>
      <c r="E65">
        <f t="shared" si="6"/>
        <v>-0.76160000000000005</v>
      </c>
      <c r="F65">
        <f t="shared" si="3"/>
        <v>0.31829898973569154</v>
      </c>
      <c r="J65">
        <v>0.34024558535816368</v>
      </c>
      <c r="K65">
        <v>0.31829898973569154</v>
      </c>
      <c r="M65">
        <f t="shared" si="7"/>
        <v>-6.3566000000000003</v>
      </c>
      <c r="N65">
        <f t="shared" si="5"/>
        <v>1.732250666412779E-3</v>
      </c>
      <c r="P65">
        <v>1.732250666412779E-3</v>
      </c>
      <c r="Q65">
        <v>8.0372386094448387E-3</v>
      </c>
      <c r="R65">
        <v>3.6452912455119613E-2</v>
      </c>
      <c r="S65">
        <v>0.15012767928623427</v>
      </c>
      <c r="T65">
        <v>0.45199829266071628</v>
      </c>
    </row>
    <row r="66" spans="1:20" x14ac:dyDescent="0.25">
      <c r="A66" s="5">
        <v>65</v>
      </c>
      <c r="B66" s="5">
        <f t="shared" si="0"/>
        <v>-0.69550000000000001</v>
      </c>
      <c r="C66" s="5">
        <f t="shared" si="1"/>
        <v>0.33281068975763994</v>
      </c>
      <c r="E66">
        <f t="shared" si="6"/>
        <v>-0.77350000000000008</v>
      </c>
      <c r="F66">
        <f t="shared" si="3"/>
        <v>0.31572247275381604</v>
      </c>
      <c r="J66">
        <v>0.33757939099228651</v>
      </c>
      <c r="K66">
        <v>0.31572247275381604</v>
      </c>
      <c r="M66">
        <f t="shared" si="7"/>
        <v>-6.4799999999999986</v>
      </c>
      <c r="N66">
        <f t="shared" si="5"/>
        <v>1.5314617070032875E-3</v>
      </c>
      <c r="P66">
        <v>1.5314617070032875E-3</v>
      </c>
      <c r="Q66">
        <v>7.1108305121880561E-3</v>
      </c>
      <c r="R66">
        <v>3.23580281353191E-2</v>
      </c>
      <c r="S66">
        <v>0.13505310973384341</v>
      </c>
      <c r="T66">
        <v>0.42165088661176198</v>
      </c>
    </row>
    <row r="67" spans="1:20" x14ac:dyDescent="0.25">
      <c r="A67" s="5">
        <v>66</v>
      </c>
      <c r="B67" s="5">
        <f t="shared" si="0"/>
        <v>-0.70619999999999994</v>
      </c>
      <c r="C67" s="5">
        <f t="shared" si="1"/>
        <v>0.33043904432276439</v>
      </c>
      <c r="E67">
        <f t="shared" si="6"/>
        <v>-0.7854000000000001</v>
      </c>
      <c r="F67">
        <f t="shared" si="3"/>
        <v>0.31315723101481852</v>
      </c>
      <c r="J67">
        <v>0.3349234830922066</v>
      </c>
      <c r="K67">
        <v>0.31315723101481852</v>
      </c>
      <c r="M67">
        <f t="shared" si="7"/>
        <v>-6.6033999999999988</v>
      </c>
      <c r="N67">
        <f t="shared" si="5"/>
        <v>1.3539150690220787E-3</v>
      </c>
      <c r="P67">
        <v>1.3539150690220787E-3</v>
      </c>
      <c r="Q67">
        <v>6.2905272016788461E-3</v>
      </c>
      <c r="R67">
        <v>2.8709430878296537E-2</v>
      </c>
      <c r="S67">
        <v>0.12127620411916226</v>
      </c>
      <c r="T67">
        <v>0.39188394652570208</v>
      </c>
    </row>
    <row r="68" spans="1:20" x14ac:dyDescent="0.25">
      <c r="A68" s="5">
        <v>67</v>
      </c>
      <c r="B68" s="5">
        <f t="shared" si="0"/>
        <v>-0.71689999999999998</v>
      </c>
      <c r="C68" s="5">
        <f t="shared" si="1"/>
        <v>0.32807598898408391</v>
      </c>
      <c r="E68">
        <f t="shared" si="6"/>
        <v>-0.79730000000000001</v>
      </c>
      <c r="F68">
        <f t="shared" si="3"/>
        <v>0.31060337110032554</v>
      </c>
      <c r="J68">
        <v>0.33227798919885215</v>
      </c>
      <c r="K68">
        <v>0.31060337110032554</v>
      </c>
      <c r="M68">
        <f t="shared" si="7"/>
        <v>-6.726799999999999</v>
      </c>
      <c r="N68">
        <f t="shared" si="5"/>
        <v>1.1969272345256734E-3</v>
      </c>
      <c r="P68">
        <v>1.1969272345256734E-3</v>
      </c>
      <c r="Q68">
        <v>5.5643235164377948E-3</v>
      </c>
      <c r="R68">
        <v>2.5461413607152771E-2</v>
      </c>
      <c r="S68">
        <v>0.10872802957605206</v>
      </c>
      <c r="T68">
        <v>0.36289984160322575</v>
      </c>
    </row>
    <row r="69" spans="1:20" x14ac:dyDescent="0.25">
      <c r="A69" s="5">
        <v>68</v>
      </c>
      <c r="B69" s="5">
        <f t="shared" si="0"/>
        <v>-0.72759999999999991</v>
      </c>
      <c r="C69" s="5">
        <f t="shared" si="1"/>
        <v>0.32572161168996511</v>
      </c>
      <c r="E69">
        <f t="shared" si="6"/>
        <v>-0.80920000000000003</v>
      </c>
      <c r="F69">
        <f t="shared" si="3"/>
        <v>0.30806099704374712</v>
      </c>
      <c r="J69">
        <v>0.32964303438607967</v>
      </c>
      <c r="K69">
        <v>0.30806099704374712</v>
      </c>
      <c r="M69">
        <f t="shared" si="7"/>
        <v>-6.8501999999999992</v>
      </c>
      <c r="N69">
        <f t="shared" si="5"/>
        <v>1.0581230126916086E-3</v>
      </c>
      <c r="P69">
        <v>1.0581230126916086E-3</v>
      </c>
      <c r="Q69">
        <v>4.9215404831872978E-3</v>
      </c>
      <c r="R69">
        <v>2.2572318402765204E-2</v>
      </c>
      <c r="S69">
        <v>9.7334372871802244E-2</v>
      </c>
      <c r="T69">
        <v>0.33487893461442358</v>
      </c>
    </row>
    <row r="70" spans="1:20" x14ac:dyDescent="0.25">
      <c r="A70" s="5">
        <v>69</v>
      </c>
      <c r="B70" s="5">
        <f t="shared" si="0"/>
        <v>-0.73829999999999996</v>
      </c>
      <c r="C70" s="5">
        <f t="shared" si="1"/>
        <v>0.32337599875415618</v>
      </c>
      <c r="E70">
        <f t="shared" si="6"/>
        <v>-0.82110000000000005</v>
      </c>
      <c r="F70">
        <f t="shared" si="3"/>
        <v>0.30553021032573768</v>
      </c>
      <c r="J70">
        <v>0.32701874124680885</v>
      </c>
      <c r="K70">
        <v>0.30553021032573768</v>
      </c>
      <c r="M70">
        <f t="shared" si="7"/>
        <v>-6.9735999999999994</v>
      </c>
      <c r="N70">
        <f t="shared" si="5"/>
        <v>9.354004438180965E-4</v>
      </c>
      <c r="P70">
        <v>9.354004438180965E-4</v>
      </c>
      <c r="Q70">
        <v>4.3526858555039188E-3</v>
      </c>
      <c r="R70">
        <v>2.0004318299581162E-2</v>
      </c>
      <c r="S70">
        <v>8.701809306054456E-2</v>
      </c>
      <c r="T70">
        <v>0.30797573982290072</v>
      </c>
    </row>
  </sheetData>
  <mergeCells count="3">
    <mergeCell ref="E12:F12"/>
    <mergeCell ref="J12:K12"/>
    <mergeCell ref="A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Agri Field Size</vt:lpstr>
      <vt:lpstr>Field size + Alt Occu</vt:lpstr>
      <vt:lpstr>Field size + Family mem</vt:lpstr>
      <vt:lpstr>Final Model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Mirchandani;Mi</dc:creator>
  <cp:lastModifiedBy>Karan Mirchandani</cp:lastModifiedBy>
  <dcterms:created xsi:type="dcterms:W3CDTF">2021-11-11T10:20:17Z</dcterms:created>
  <dcterms:modified xsi:type="dcterms:W3CDTF">2021-11-12T13:53:59Z</dcterms:modified>
</cp:coreProperties>
</file>