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20" windowWidth="13995" windowHeight="11205" firstSheet="3" activeTab="5"/>
  </bookViews>
  <sheets>
    <sheet name="第一層計算" sheetId="1" r:id="rId1"/>
    <sheet name="第一層特徵的Information Gain" sheetId="2" r:id="rId2"/>
    <sheet name="第二次迭代" sheetId="3" r:id="rId3"/>
    <sheet name="第二層特徵的Information Gain" sheetId="4" r:id="rId4"/>
    <sheet name="第三次迭代" sheetId="5" r:id="rId5"/>
    <sheet name="第三層特徵的Information Gain" sheetId="6" r:id="rId6"/>
  </sheets>
  <calcPr calcId="125725"/>
</workbook>
</file>

<file path=xl/calcChain.xml><?xml version="1.0" encoding="utf-8"?>
<calcChain xmlns="http://schemas.openxmlformats.org/spreadsheetml/2006/main">
  <c r="F27" i="5"/>
  <c r="H26"/>
  <c r="G26"/>
  <c r="F26"/>
  <c r="D26"/>
  <c r="C26"/>
  <c r="B26"/>
  <c r="B27" s="1"/>
  <c r="K23"/>
  <c r="G23"/>
  <c r="C23"/>
  <c r="G17"/>
  <c r="F16"/>
  <c r="B15"/>
  <c r="H15"/>
  <c r="G15"/>
  <c r="F15"/>
  <c r="D15"/>
  <c r="C15"/>
  <c r="B16"/>
  <c r="K12"/>
  <c r="G12"/>
  <c r="C12"/>
  <c r="D5"/>
  <c r="C5"/>
  <c r="B5"/>
  <c r="G39" i="3"/>
  <c r="H37"/>
  <c r="G37"/>
  <c r="F37"/>
  <c r="F38" s="1"/>
  <c r="D37"/>
  <c r="C37"/>
  <c r="B37"/>
  <c r="B38" s="1"/>
  <c r="K34"/>
  <c r="G34"/>
  <c r="C34"/>
  <c r="G28"/>
  <c r="F27"/>
  <c r="B27"/>
  <c r="B26"/>
  <c r="K23"/>
  <c r="G23"/>
  <c r="C23"/>
  <c r="H26"/>
  <c r="G26"/>
  <c r="F26"/>
  <c r="D26"/>
  <c r="C26"/>
  <c r="E17"/>
  <c r="F16"/>
  <c r="B16"/>
  <c r="G12"/>
  <c r="C12"/>
  <c r="H15"/>
  <c r="G15"/>
  <c r="F15"/>
  <c r="D15"/>
  <c r="C15"/>
  <c r="B15"/>
  <c r="B6"/>
  <c r="D5"/>
  <c r="C5"/>
  <c r="B5"/>
  <c r="J49" i="1"/>
  <c r="F49"/>
  <c r="B49"/>
  <c r="D48"/>
  <c r="H48"/>
  <c r="K45"/>
  <c r="G45"/>
  <c r="C45"/>
  <c r="L48"/>
  <c r="K48"/>
  <c r="J48"/>
  <c r="G48"/>
  <c r="F48"/>
  <c r="C48"/>
  <c r="B48"/>
  <c r="G39"/>
  <c r="F38"/>
  <c r="K34"/>
  <c r="G34"/>
  <c r="C34"/>
  <c r="L37"/>
  <c r="J38" s="1"/>
  <c r="K37"/>
  <c r="J37"/>
  <c r="H37"/>
  <c r="G37"/>
  <c r="F37"/>
  <c r="D37"/>
  <c r="C37"/>
  <c r="B37"/>
  <c r="G28"/>
  <c r="K23"/>
  <c r="G23"/>
  <c r="C23"/>
  <c r="E17"/>
  <c r="D5"/>
  <c r="C5"/>
  <c r="B5"/>
  <c r="H15"/>
  <c r="G15"/>
  <c r="F15"/>
  <c r="F16" s="1"/>
  <c r="D15"/>
  <c r="C15"/>
  <c r="B16" s="1"/>
  <c r="B15"/>
  <c r="J27"/>
  <c r="L26"/>
  <c r="K26"/>
  <c r="J26"/>
  <c r="H26"/>
  <c r="G26"/>
  <c r="F26"/>
  <c r="C26"/>
  <c r="B26"/>
  <c r="B27" s="1"/>
  <c r="D26"/>
  <c r="F27"/>
  <c r="G12"/>
  <c r="C12"/>
  <c r="G28" i="5" l="1"/>
  <c r="B6"/>
  <c r="G50" i="1"/>
  <c r="B38"/>
  <c r="B6"/>
</calcChain>
</file>

<file path=xl/sharedStrings.xml><?xml version="1.0" encoding="utf-8"?>
<sst xmlns="http://schemas.openxmlformats.org/spreadsheetml/2006/main" count="270" uniqueCount="28">
  <si>
    <t>Car</t>
    <phoneticPr fontId="1" type="noConversion"/>
  </si>
  <si>
    <t>Bus</t>
    <phoneticPr fontId="1" type="noConversion"/>
  </si>
  <si>
    <t>Train</t>
    <phoneticPr fontId="1" type="noConversion"/>
  </si>
  <si>
    <t>Gender = Male</t>
    <phoneticPr fontId="1" type="noConversion"/>
  </si>
  <si>
    <t>Gender = Female</t>
    <phoneticPr fontId="1" type="noConversion"/>
  </si>
  <si>
    <t>次數</t>
    <phoneticPr fontId="1" type="noConversion"/>
  </si>
  <si>
    <t>比例</t>
    <phoneticPr fontId="1" type="noConversion"/>
  </si>
  <si>
    <t>Entropy =</t>
    <phoneticPr fontId="1" type="noConversion"/>
  </si>
  <si>
    <t xml:space="preserve">Entropy = </t>
    <phoneticPr fontId="1" type="noConversion"/>
  </si>
  <si>
    <t>Information Gain =</t>
  </si>
  <si>
    <t>Information Gain =</t>
    <phoneticPr fontId="1" type="noConversion"/>
  </si>
  <si>
    <t>Car Ownership = 0</t>
    <phoneticPr fontId="1" type="noConversion"/>
  </si>
  <si>
    <t>Car Ownership = 2</t>
    <phoneticPr fontId="1" type="noConversion"/>
  </si>
  <si>
    <t xml:space="preserve">整體比例 = </t>
    <phoneticPr fontId="1" type="noConversion"/>
  </si>
  <si>
    <t>Car Ownership = 1</t>
    <phoneticPr fontId="1" type="noConversion"/>
  </si>
  <si>
    <t>資料筆數 =</t>
    <phoneticPr fontId="1" type="noConversion"/>
  </si>
  <si>
    <t>Classes</t>
    <phoneticPr fontId="1" type="noConversion"/>
  </si>
  <si>
    <t>Travel Cost = Cheap</t>
    <phoneticPr fontId="1" type="noConversion"/>
  </si>
  <si>
    <t>Travel Cost = Standard</t>
    <phoneticPr fontId="1" type="noConversion"/>
  </si>
  <si>
    <t>Travel Cost = Expensive</t>
    <phoneticPr fontId="1" type="noConversion"/>
  </si>
  <si>
    <t>Income Level = High</t>
    <phoneticPr fontId="1" type="noConversion"/>
  </si>
  <si>
    <t>Income Level = Medium</t>
    <phoneticPr fontId="1" type="noConversion"/>
  </si>
  <si>
    <t>Income Level = Low</t>
    <phoneticPr fontId="1" type="noConversion"/>
  </si>
  <si>
    <t>Gender =</t>
    <phoneticPr fontId="1" type="noConversion"/>
  </si>
  <si>
    <t>Car Ownership =</t>
    <phoneticPr fontId="1" type="noConversion"/>
  </si>
  <si>
    <t>Travel Cost =</t>
    <phoneticPr fontId="1" type="noConversion"/>
  </si>
  <si>
    <t>Income Level =</t>
    <phoneticPr fontId="1" type="noConversion"/>
  </si>
  <si>
    <t>Information Gain</t>
    <phoneticPr fontId="1" type="noConversion"/>
  </si>
</sst>
</file>

<file path=xl/styles.xml><?xml version="1.0" encoding="utf-8"?>
<styleSheet xmlns="http://schemas.openxmlformats.org/spreadsheetml/2006/main">
  <numFmts count="5">
    <numFmt numFmtId="177" formatCode="0.0000_ "/>
    <numFmt numFmtId="178" formatCode="0.000_ "/>
    <numFmt numFmtId="182" formatCode="0.00_ "/>
    <numFmt numFmtId="183" formatCode="0.0_ "/>
    <numFmt numFmtId="184" formatCode="0_ "/>
  </numFmts>
  <fonts count="3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4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6" xfId="0" applyBorder="1">
      <alignment vertical="center"/>
    </xf>
    <xf numFmtId="178" fontId="0" fillId="0" borderId="7" xfId="0" applyNumberFormat="1" applyBorder="1">
      <alignment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9" xfId="0" applyBorder="1" applyAlignment="1">
      <alignment horizontal="right" vertical="center"/>
    </xf>
    <xf numFmtId="0" fontId="0" fillId="0" borderId="10" xfId="0" applyBorder="1" applyAlignment="1">
      <alignment horizontal="right" vertical="center"/>
    </xf>
    <xf numFmtId="0" fontId="0" fillId="0" borderId="4" xfId="0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0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178" fontId="0" fillId="0" borderId="7" xfId="0" applyNumberFormat="1" applyBorder="1" applyAlignment="1">
      <alignment horizontal="left" vertical="center"/>
    </xf>
    <xf numFmtId="0" fontId="0" fillId="0" borderId="6" xfId="0" applyBorder="1" applyAlignment="1">
      <alignment horizontal="right" vertical="center"/>
    </xf>
    <xf numFmtId="178" fontId="0" fillId="0" borderId="0" xfId="0" applyNumberFormat="1" applyBorder="1" applyAlignment="1">
      <alignment horizontal="center" vertical="center"/>
    </xf>
    <xf numFmtId="0" fontId="0" fillId="0" borderId="4" xfId="0" applyBorder="1" applyAlignment="1">
      <alignment horizontal="right" vertical="center"/>
    </xf>
    <xf numFmtId="0" fontId="0" fillId="0" borderId="5" xfId="0" applyBorder="1" applyAlignment="1">
      <alignment horizontal="left" vertical="center"/>
    </xf>
    <xf numFmtId="183" fontId="0" fillId="0" borderId="0" xfId="0" applyNumberFormat="1" applyBorder="1" applyAlignment="1">
      <alignment horizontal="center" vertical="center"/>
    </xf>
    <xf numFmtId="177" fontId="0" fillId="0" borderId="5" xfId="0" applyNumberFormat="1" applyBorder="1" applyAlignment="1">
      <alignment horizontal="center" vertical="center"/>
    </xf>
    <xf numFmtId="178" fontId="0" fillId="0" borderId="10" xfId="0" applyNumberFormat="1" applyBorder="1" applyAlignment="1">
      <alignment horizontal="left" vertical="center"/>
    </xf>
    <xf numFmtId="178" fontId="0" fillId="0" borderId="11" xfId="0" applyNumberFormat="1" applyBorder="1" applyAlignment="1">
      <alignment horizontal="left" vertical="center"/>
    </xf>
    <xf numFmtId="182" fontId="0" fillId="0" borderId="10" xfId="0" applyNumberFormat="1" applyBorder="1" applyAlignment="1">
      <alignment horizontal="left" vertical="center"/>
    </xf>
    <xf numFmtId="182" fontId="0" fillId="0" borderId="11" xfId="0" applyNumberFormat="1" applyBorder="1" applyAlignment="1">
      <alignment horizontal="left" vertical="center"/>
    </xf>
    <xf numFmtId="0" fontId="0" fillId="0" borderId="1" xfId="0" applyBorder="1" applyAlignment="1">
      <alignment horizontal="right" vertical="center"/>
    </xf>
    <xf numFmtId="0" fontId="0" fillId="0" borderId="3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184" fontId="0" fillId="0" borderId="0" xfId="0" applyNumberFormat="1" applyBorder="1" applyAlignment="1">
      <alignment horizontal="center" vertical="center"/>
    </xf>
    <xf numFmtId="0" fontId="2" fillId="0" borderId="0" xfId="0" applyFont="1">
      <alignment vertical="center"/>
    </xf>
    <xf numFmtId="184" fontId="0" fillId="0" borderId="7" xfId="0" applyNumberFormat="1" applyBorder="1" applyAlignment="1">
      <alignment horizontal="left" vertical="center"/>
    </xf>
    <xf numFmtId="184" fontId="0" fillId="0" borderId="7" xfId="0" applyNumberFormat="1" applyBorder="1">
      <alignment vertical="center"/>
    </xf>
    <xf numFmtId="184" fontId="0" fillId="0" borderId="10" xfId="0" applyNumberFormat="1" applyBorder="1" applyAlignment="1">
      <alignment horizontal="left" vertical="center"/>
    </xf>
    <xf numFmtId="184" fontId="0" fillId="0" borderId="11" xfId="0" applyNumberFormat="1" applyBorder="1" applyAlignment="1">
      <alignment horizontal="left" vertical="center"/>
    </xf>
  </cellXfs>
  <cellStyles count="1">
    <cellStyle name="一般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50"/>
  <sheetViews>
    <sheetView workbookViewId="0">
      <selection activeCell="A21" sqref="A21:L28"/>
    </sheetView>
  </sheetViews>
  <sheetFormatPr defaultRowHeight="16.5"/>
  <cols>
    <col min="1" max="1" width="14.25" style="1" bestFit="1" customWidth="1"/>
    <col min="5" max="5" width="11.625" bestFit="1" customWidth="1"/>
    <col min="6" max="6" width="10.5" bestFit="1" customWidth="1"/>
  </cols>
  <sheetData>
    <row r="1" spans="1:8">
      <c r="A1" s="2" t="s">
        <v>16</v>
      </c>
      <c r="B1" s="3"/>
      <c r="C1" s="3"/>
      <c r="D1" s="4"/>
    </row>
    <row r="2" spans="1:8">
      <c r="A2" s="19" t="s">
        <v>15</v>
      </c>
      <c r="B2" s="20"/>
      <c r="C2" s="21">
        <v>10</v>
      </c>
      <c r="D2" s="22"/>
    </row>
    <row r="3" spans="1:8">
      <c r="A3" s="5"/>
      <c r="B3" s="6" t="s">
        <v>1</v>
      </c>
      <c r="C3" s="6" t="s">
        <v>2</v>
      </c>
      <c r="D3" s="7" t="s">
        <v>0</v>
      </c>
    </row>
    <row r="4" spans="1:8">
      <c r="A4" s="5" t="s">
        <v>5</v>
      </c>
      <c r="B4" s="6">
        <v>4</v>
      </c>
      <c r="C4" s="6">
        <v>3</v>
      </c>
      <c r="D4" s="7">
        <v>3</v>
      </c>
    </row>
    <row r="5" spans="1:8">
      <c r="A5" s="5" t="s">
        <v>6</v>
      </c>
      <c r="B5" s="6">
        <f>B4/C2</f>
        <v>0.4</v>
      </c>
      <c r="C5" s="6">
        <f>C4/C2</f>
        <v>0.3</v>
      </c>
      <c r="D5" s="7">
        <f>D4/C2</f>
        <v>0.3</v>
      </c>
    </row>
    <row r="6" spans="1:8" ht="17.25" thickBot="1">
      <c r="A6" s="8" t="s">
        <v>7</v>
      </c>
      <c r="B6" s="14">
        <f>-B5*LOG(B5,2)-C5*LOG(C5,2)-D5*LOG(D5,2)</f>
        <v>1.5709505944546684</v>
      </c>
      <c r="C6" s="9"/>
      <c r="D6" s="10"/>
    </row>
    <row r="9" spans="1:8" ht="17.25" thickBot="1"/>
    <row r="10" spans="1:8">
      <c r="A10" s="2" t="s">
        <v>3</v>
      </c>
      <c r="B10" s="3"/>
      <c r="C10" s="3"/>
      <c r="D10" s="4"/>
      <c r="E10" s="2" t="s">
        <v>4</v>
      </c>
      <c r="F10" s="3"/>
      <c r="G10" s="3"/>
      <c r="H10" s="4"/>
    </row>
    <row r="11" spans="1:8">
      <c r="A11" s="19" t="s">
        <v>15</v>
      </c>
      <c r="B11" s="20"/>
      <c r="C11" s="21">
        <v>5</v>
      </c>
      <c r="D11" s="22"/>
      <c r="E11" s="19" t="s">
        <v>15</v>
      </c>
      <c r="F11" s="20"/>
      <c r="G11" s="21">
        <v>5</v>
      </c>
      <c r="H11" s="22"/>
    </row>
    <row r="12" spans="1:8">
      <c r="A12" s="19" t="s">
        <v>13</v>
      </c>
      <c r="B12" s="20"/>
      <c r="C12" s="21">
        <f>(B14+C14+D14)/10</f>
        <v>0.5</v>
      </c>
      <c r="D12" s="22"/>
      <c r="E12" s="19" t="s">
        <v>13</v>
      </c>
      <c r="F12" s="20"/>
      <c r="G12" s="21">
        <f>(F14+G14+H14)/10</f>
        <v>0.5</v>
      </c>
      <c r="H12" s="22"/>
    </row>
    <row r="13" spans="1:8">
      <c r="A13" s="5"/>
      <c r="B13" s="6" t="s">
        <v>1</v>
      </c>
      <c r="C13" s="6" t="s">
        <v>2</v>
      </c>
      <c r="D13" s="7" t="s">
        <v>0</v>
      </c>
      <c r="E13" s="5"/>
      <c r="F13" s="11" t="s">
        <v>1</v>
      </c>
      <c r="G13" s="11" t="s">
        <v>2</v>
      </c>
      <c r="H13" s="12" t="s">
        <v>0</v>
      </c>
    </row>
    <row r="14" spans="1:8">
      <c r="A14" s="5" t="s">
        <v>5</v>
      </c>
      <c r="B14" s="6">
        <v>3</v>
      </c>
      <c r="C14" s="6">
        <v>1</v>
      </c>
      <c r="D14" s="7">
        <v>1</v>
      </c>
      <c r="E14" s="5" t="s">
        <v>5</v>
      </c>
      <c r="F14" s="6">
        <v>1</v>
      </c>
      <c r="G14" s="6">
        <v>2</v>
      </c>
      <c r="H14" s="7">
        <v>2</v>
      </c>
    </row>
    <row r="15" spans="1:8">
      <c r="A15" s="5" t="s">
        <v>6</v>
      </c>
      <c r="B15" s="6">
        <f>B14/C11</f>
        <v>0.6</v>
      </c>
      <c r="C15" s="6">
        <f>C14/C11</f>
        <v>0.2</v>
      </c>
      <c r="D15" s="7">
        <f>D14/C11</f>
        <v>0.2</v>
      </c>
      <c r="E15" s="5" t="s">
        <v>6</v>
      </c>
      <c r="F15" s="6">
        <f>F14/G11</f>
        <v>0.2</v>
      </c>
      <c r="G15" s="6">
        <f>G14/G11</f>
        <v>0.4</v>
      </c>
      <c r="H15" s="7">
        <f>H14/G11</f>
        <v>0.4</v>
      </c>
    </row>
    <row r="16" spans="1:8" ht="17.25" thickBot="1">
      <c r="A16" s="8" t="s">
        <v>7</v>
      </c>
      <c r="B16" s="14">
        <f>-B15*LOG(B15,2)-C15*LOG(C15,2)-D15*LOG(D15,2)</f>
        <v>1.3709505944546687</v>
      </c>
      <c r="C16" s="9"/>
      <c r="D16" s="10"/>
      <c r="E16" s="13" t="s">
        <v>8</v>
      </c>
      <c r="F16" s="14">
        <f>-F15*LOG(F15,2)-G15*LOG(G15,2)-H15*LOG(H15,2)</f>
        <v>1.5219280948873621</v>
      </c>
      <c r="G16" s="9"/>
      <c r="H16" s="10"/>
    </row>
    <row r="17" spans="1:12" ht="17.25" thickBot="1">
      <c r="A17" s="17" t="s">
        <v>10</v>
      </c>
      <c r="B17" s="18"/>
      <c r="C17" s="18"/>
      <c r="D17" s="18"/>
      <c r="E17" s="32">
        <f>B6-(0.5*B16+0.5*F16)</f>
        <v>0.12451124978365291</v>
      </c>
      <c r="F17" s="32"/>
      <c r="G17" s="32"/>
      <c r="H17" s="33"/>
    </row>
    <row r="20" spans="1:12" ht="17.25" thickBot="1"/>
    <row r="21" spans="1:12">
      <c r="A21" s="2" t="s">
        <v>11</v>
      </c>
      <c r="B21" s="3"/>
      <c r="C21" s="3"/>
      <c r="D21" s="4"/>
      <c r="E21" s="2" t="s">
        <v>14</v>
      </c>
      <c r="F21" s="3"/>
      <c r="G21" s="3"/>
      <c r="H21" s="4"/>
      <c r="I21" s="2" t="s">
        <v>12</v>
      </c>
      <c r="J21" s="3"/>
      <c r="K21" s="3"/>
      <c r="L21" s="4"/>
    </row>
    <row r="22" spans="1:12">
      <c r="A22" s="19" t="s">
        <v>15</v>
      </c>
      <c r="B22" s="20"/>
      <c r="C22" s="21">
        <v>3</v>
      </c>
      <c r="D22" s="22"/>
      <c r="E22" s="19" t="s">
        <v>15</v>
      </c>
      <c r="F22" s="20"/>
      <c r="G22" s="21">
        <v>5</v>
      </c>
      <c r="H22" s="22"/>
      <c r="I22" s="19" t="s">
        <v>15</v>
      </c>
      <c r="J22" s="20"/>
      <c r="K22" s="21">
        <v>2</v>
      </c>
      <c r="L22" s="22"/>
    </row>
    <row r="23" spans="1:12">
      <c r="A23" s="19" t="s">
        <v>13</v>
      </c>
      <c r="B23" s="20"/>
      <c r="C23" s="21">
        <f>(B25+C25+D25)/C2</f>
        <v>0.3</v>
      </c>
      <c r="D23" s="22"/>
      <c r="E23" s="19" t="s">
        <v>13</v>
      </c>
      <c r="F23" s="20"/>
      <c r="G23" s="21">
        <f>(F25+G25+H25)/C2</f>
        <v>0.5</v>
      </c>
      <c r="H23" s="22"/>
      <c r="I23" s="19" t="s">
        <v>13</v>
      </c>
      <c r="J23" s="20"/>
      <c r="K23" s="21">
        <f>(J25+K25+L25)/C2</f>
        <v>0.2</v>
      </c>
      <c r="L23" s="22"/>
    </row>
    <row r="24" spans="1:12">
      <c r="A24" s="5"/>
      <c r="B24" s="6" t="s">
        <v>1</v>
      </c>
      <c r="C24" s="6" t="s">
        <v>2</v>
      </c>
      <c r="D24" s="7" t="s">
        <v>0</v>
      </c>
      <c r="E24" s="5"/>
      <c r="F24" s="6" t="s">
        <v>1</v>
      </c>
      <c r="G24" s="6" t="s">
        <v>2</v>
      </c>
      <c r="H24" s="7" t="s">
        <v>0</v>
      </c>
      <c r="I24" s="5"/>
      <c r="J24" s="6" t="s">
        <v>1</v>
      </c>
      <c r="K24" s="6" t="s">
        <v>2</v>
      </c>
      <c r="L24" s="7" t="s">
        <v>0</v>
      </c>
    </row>
    <row r="25" spans="1:12">
      <c r="A25" s="5" t="s">
        <v>5</v>
      </c>
      <c r="B25" s="6">
        <v>2</v>
      </c>
      <c r="C25" s="6">
        <v>1</v>
      </c>
      <c r="D25" s="7">
        <v>0</v>
      </c>
      <c r="E25" s="5" t="s">
        <v>5</v>
      </c>
      <c r="F25" s="6">
        <v>2</v>
      </c>
      <c r="G25" s="6">
        <v>2</v>
      </c>
      <c r="H25" s="7">
        <v>1</v>
      </c>
      <c r="I25" s="5" t="s">
        <v>5</v>
      </c>
      <c r="J25" s="6">
        <v>0</v>
      </c>
      <c r="K25" s="6">
        <v>0</v>
      </c>
      <c r="L25" s="7">
        <v>2</v>
      </c>
    </row>
    <row r="26" spans="1:12">
      <c r="A26" s="5" t="s">
        <v>6</v>
      </c>
      <c r="B26" s="25">
        <f>B25/C22</f>
        <v>0.66666666666666663</v>
      </c>
      <c r="C26" s="25">
        <f>C25/C22</f>
        <v>0.33333333333333331</v>
      </c>
      <c r="D26" s="7">
        <f>D25/3</f>
        <v>0</v>
      </c>
      <c r="E26" s="5" t="s">
        <v>6</v>
      </c>
      <c r="F26" s="6">
        <f>F25/G22</f>
        <v>0.4</v>
      </c>
      <c r="G26" s="6">
        <f>G25/G22</f>
        <v>0.4</v>
      </c>
      <c r="H26" s="7">
        <f>H25/G22</f>
        <v>0.2</v>
      </c>
      <c r="I26" s="5" t="s">
        <v>6</v>
      </c>
      <c r="J26" s="6">
        <f>J25/K22</f>
        <v>0</v>
      </c>
      <c r="K26" s="6">
        <f>K25/K22</f>
        <v>0</v>
      </c>
      <c r="L26" s="7">
        <f>L25/K22</f>
        <v>1</v>
      </c>
    </row>
    <row r="27" spans="1:12" ht="17.25" thickBot="1">
      <c r="A27" s="24" t="s">
        <v>7</v>
      </c>
      <c r="B27" s="23">
        <f>-B26*LOG(B26,2)-C26*LOG(C26,2)-D25</f>
        <v>0.91829583405448956</v>
      </c>
      <c r="C27" s="9"/>
      <c r="D27" s="10"/>
      <c r="E27" s="24" t="s">
        <v>7</v>
      </c>
      <c r="F27" s="23">
        <f>-F26*LOG(F26,2)-G26*LOG(G26,2)-H26*LOG(H26,2)</f>
        <v>1.5219280948873621</v>
      </c>
      <c r="G27" s="9"/>
      <c r="H27" s="10"/>
      <c r="I27" s="24" t="s">
        <v>7</v>
      </c>
      <c r="J27" s="23">
        <f>0-0-L26*LOG(L26,2)</f>
        <v>0</v>
      </c>
      <c r="K27" s="9"/>
      <c r="L27" s="10"/>
    </row>
    <row r="28" spans="1:12" ht="17.25" thickBot="1">
      <c r="A28" s="17" t="s">
        <v>9</v>
      </c>
      <c r="B28" s="18"/>
      <c r="C28" s="18"/>
      <c r="D28" s="18"/>
      <c r="E28" s="18"/>
      <c r="F28" s="18"/>
      <c r="G28" s="30">
        <f>B6-(C23*B27+G23*F27+K23*J27)</f>
        <v>0.53449779679464049</v>
      </c>
      <c r="H28" s="30"/>
      <c r="I28" s="30"/>
      <c r="J28" s="30"/>
      <c r="K28" s="30"/>
      <c r="L28" s="31"/>
    </row>
    <row r="31" spans="1:12" ht="17.25" thickBot="1"/>
    <row r="32" spans="1:12">
      <c r="A32" s="2" t="s">
        <v>17</v>
      </c>
      <c r="B32" s="3"/>
      <c r="C32" s="3"/>
      <c r="D32" s="4"/>
      <c r="E32" s="2" t="s">
        <v>18</v>
      </c>
      <c r="F32" s="3"/>
      <c r="G32" s="3"/>
      <c r="H32" s="4"/>
      <c r="I32" s="2" t="s">
        <v>19</v>
      </c>
      <c r="J32" s="3"/>
      <c r="K32" s="3"/>
      <c r="L32" s="4"/>
    </row>
    <row r="33" spans="1:12">
      <c r="A33" s="19" t="s">
        <v>15</v>
      </c>
      <c r="B33" s="20"/>
      <c r="C33" s="21">
        <v>5</v>
      </c>
      <c r="D33" s="22"/>
      <c r="E33" s="19" t="s">
        <v>15</v>
      </c>
      <c r="F33" s="20"/>
      <c r="G33" s="21">
        <v>2</v>
      </c>
      <c r="H33" s="22"/>
      <c r="I33" s="19" t="s">
        <v>15</v>
      </c>
      <c r="J33" s="20"/>
      <c r="K33" s="21">
        <v>3</v>
      </c>
      <c r="L33" s="22"/>
    </row>
    <row r="34" spans="1:12">
      <c r="A34" s="19" t="s">
        <v>13</v>
      </c>
      <c r="B34" s="20"/>
      <c r="C34" s="21">
        <f>C33/C2</f>
        <v>0.5</v>
      </c>
      <c r="D34" s="22"/>
      <c r="E34" s="19" t="s">
        <v>13</v>
      </c>
      <c r="F34" s="20"/>
      <c r="G34" s="21">
        <f>G33/C2</f>
        <v>0.2</v>
      </c>
      <c r="H34" s="22"/>
      <c r="I34" s="19" t="s">
        <v>13</v>
      </c>
      <c r="J34" s="20"/>
      <c r="K34" s="21">
        <f>K33/C2</f>
        <v>0.3</v>
      </c>
      <c r="L34" s="22"/>
    </row>
    <row r="35" spans="1:12">
      <c r="A35" s="5"/>
      <c r="B35" s="6" t="s">
        <v>1</v>
      </c>
      <c r="C35" s="6" t="s">
        <v>2</v>
      </c>
      <c r="D35" s="7" t="s">
        <v>0</v>
      </c>
      <c r="E35" s="5"/>
      <c r="F35" s="6" t="s">
        <v>1</v>
      </c>
      <c r="G35" s="6" t="s">
        <v>2</v>
      </c>
      <c r="H35" s="7" t="s">
        <v>0</v>
      </c>
      <c r="I35" s="5"/>
      <c r="J35" s="6" t="s">
        <v>1</v>
      </c>
      <c r="K35" s="6" t="s">
        <v>2</v>
      </c>
      <c r="L35" s="7" t="s">
        <v>0</v>
      </c>
    </row>
    <row r="36" spans="1:12">
      <c r="A36" s="5" t="s">
        <v>5</v>
      </c>
      <c r="B36" s="6">
        <v>4</v>
      </c>
      <c r="C36" s="6">
        <v>1</v>
      </c>
      <c r="D36" s="7">
        <v>0</v>
      </c>
      <c r="E36" s="5" t="s">
        <v>5</v>
      </c>
      <c r="F36" s="6">
        <v>0</v>
      </c>
      <c r="G36" s="6">
        <v>2</v>
      </c>
      <c r="H36" s="7">
        <v>0</v>
      </c>
      <c r="I36" s="5" t="s">
        <v>5</v>
      </c>
      <c r="J36" s="6">
        <v>0</v>
      </c>
      <c r="K36" s="6">
        <v>0</v>
      </c>
      <c r="L36" s="7">
        <v>3</v>
      </c>
    </row>
    <row r="37" spans="1:12">
      <c r="A37" s="5" t="s">
        <v>6</v>
      </c>
      <c r="B37" s="28">
        <f>B36/C33</f>
        <v>0.8</v>
      </c>
      <c r="C37" s="28">
        <f>C36/C33</f>
        <v>0.2</v>
      </c>
      <c r="D37" s="7">
        <f>D36/3</f>
        <v>0</v>
      </c>
      <c r="E37" s="5" t="s">
        <v>6</v>
      </c>
      <c r="F37" s="6">
        <f>F36/G33</f>
        <v>0</v>
      </c>
      <c r="G37" s="6">
        <f>G36/G33</f>
        <v>1</v>
      </c>
      <c r="H37" s="7">
        <f>H36/G33</f>
        <v>0</v>
      </c>
      <c r="I37" s="5" t="s">
        <v>6</v>
      </c>
      <c r="J37" s="6">
        <f>J36/K33</f>
        <v>0</v>
      </c>
      <c r="K37" s="6">
        <f>K36/K33</f>
        <v>0</v>
      </c>
      <c r="L37" s="7">
        <f>L36/K33</f>
        <v>1</v>
      </c>
    </row>
    <row r="38" spans="1:12" ht="17.25" thickBot="1">
      <c r="A38" s="24" t="s">
        <v>7</v>
      </c>
      <c r="B38" s="23">
        <f>-B37*LOG(B37,2)-C37*LOG(C37,2)-D36</f>
        <v>0.72192809488736231</v>
      </c>
      <c r="C38" s="9"/>
      <c r="D38" s="10"/>
      <c r="E38" s="24" t="s">
        <v>7</v>
      </c>
      <c r="F38" s="14">
        <f>0-G37*LOG(G37,2)-0</f>
        <v>0</v>
      </c>
      <c r="G38" s="9"/>
      <c r="H38" s="10"/>
      <c r="I38" s="24" t="s">
        <v>7</v>
      </c>
      <c r="J38" s="23">
        <f>0-0-L37*LOG(L37,2)</f>
        <v>0</v>
      </c>
      <c r="K38" s="9"/>
      <c r="L38" s="10"/>
    </row>
    <row r="39" spans="1:12" ht="17.25" thickBot="1">
      <c r="A39" s="17" t="s">
        <v>9</v>
      </c>
      <c r="B39" s="18"/>
      <c r="C39" s="18"/>
      <c r="D39" s="18"/>
      <c r="E39" s="18"/>
      <c r="F39" s="18"/>
      <c r="G39" s="32">
        <f>$B$6-(C34*B38+G34*F38+K34*J38)</f>
        <v>1.2099865470109874</v>
      </c>
      <c r="H39" s="32"/>
      <c r="I39" s="32"/>
      <c r="J39" s="32"/>
      <c r="K39" s="32"/>
      <c r="L39" s="33"/>
    </row>
    <row r="42" spans="1:12" ht="17.25" thickBot="1"/>
    <row r="43" spans="1:12">
      <c r="A43" s="2" t="s">
        <v>20</v>
      </c>
      <c r="B43" s="3"/>
      <c r="C43" s="3"/>
      <c r="D43" s="4"/>
      <c r="E43" s="2" t="s">
        <v>21</v>
      </c>
      <c r="F43" s="3"/>
      <c r="G43" s="3"/>
      <c r="H43" s="4"/>
      <c r="I43" s="2" t="s">
        <v>22</v>
      </c>
      <c r="J43" s="3"/>
      <c r="K43" s="3"/>
      <c r="L43" s="4"/>
    </row>
    <row r="44" spans="1:12">
      <c r="A44" s="19" t="s">
        <v>15</v>
      </c>
      <c r="B44" s="20"/>
      <c r="C44" s="21">
        <v>2</v>
      </c>
      <c r="D44" s="22"/>
      <c r="E44" s="19" t="s">
        <v>15</v>
      </c>
      <c r="F44" s="20"/>
      <c r="G44" s="21">
        <v>6</v>
      </c>
      <c r="H44" s="22"/>
      <c r="I44" s="19" t="s">
        <v>15</v>
      </c>
      <c r="J44" s="20"/>
      <c r="K44" s="21">
        <v>2</v>
      </c>
      <c r="L44" s="22"/>
    </row>
    <row r="45" spans="1:12">
      <c r="A45" s="19" t="s">
        <v>13</v>
      </c>
      <c r="B45" s="20"/>
      <c r="C45" s="21">
        <f>C44/$C$2</f>
        <v>0.2</v>
      </c>
      <c r="D45" s="22"/>
      <c r="E45" s="19" t="s">
        <v>13</v>
      </c>
      <c r="F45" s="20"/>
      <c r="G45" s="21">
        <f>G44/$C$2</f>
        <v>0.6</v>
      </c>
      <c r="H45" s="22"/>
      <c r="I45" s="19" t="s">
        <v>13</v>
      </c>
      <c r="J45" s="20"/>
      <c r="K45" s="21">
        <f>K44/$C$2</f>
        <v>0.2</v>
      </c>
      <c r="L45" s="22"/>
    </row>
    <row r="46" spans="1:12">
      <c r="A46" s="5"/>
      <c r="B46" s="6" t="s">
        <v>1</v>
      </c>
      <c r="C46" s="6" t="s">
        <v>2</v>
      </c>
      <c r="D46" s="7" t="s">
        <v>0</v>
      </c>
      <c r="E46" s="5"/>
      <c r="F46" s="6" t="s">
        <v>1</v>
      </c>
      <c r="G46" s="6" t="s">
        <v>2</v>
      </c>
      <c r="H46" s="7" t="s">
        <v>0</v>
      </c>
      <c r="I46" s="5"/>
      <c r="J46" s="6" t="s">
        <v>1</v>
      </c>
      <c r="K46" s="6" t="s">
        <v>2</v>
      </c>
      <c r="L46" s="7" t="s">
        <v>0</v>
      </c>
    </row>
    <row r="47" spans="1:12">
      <c r="A47" s="5" t="s">
        <v>5</v>
      </c>
      <c r="B47" s="6">
        <v>0</v>
      </c>
      <c r="C47" s="6">
        <v>0</v>
      </c>
      <c r="D47" s="7">
        <v>2</v>
      </c>
      <c r="E47" s="5" t="s">
        <v>5</v>
      </c>
      <c r="F47" s="6">
        <v>2</v>
      </c>
      <c r="G47" s="6">
        <v>3</v>
      </c>
      <c r="H47" s="7">
        <v>1</v>
      </c>
      <c r="I47" s="5" t="s">
        <v>5</v>
      </c>
      <c r="J47" s="6">
        <v>2</v>
      </c>
      <c r="K47" s="6">
        <v>0</v>
      </c>
      <c r="L47" s="7">
        <v>0</v>
      </c>
    </row>
    <row r="48" spans="1:12">
      <c r="A48" s="5" t="s">
        <v>6</v>
      </c>
      <c r="B48" s="28">
        <f>B47/C44</f>
        <v>0</v>
      </c>
      <c r="C48" s="28">
        <f>C47/C44</f>
        <v>0</v>
      </c>
      <c r="D48" s="7">
        <f>D47/C44</f>
        <v>1</v>
      </c>
      <c r="E48" s="5" t="s">
        <v>6</v>
      </c>
      <c r="F48" s="25">
        <f>F47/G44</f>
        <v>0.33333333333333331</v>
      </c>
      <c r="G48" s="6">
        <f>G47/G44</f>
        <v>0.5</v>
      </c>
      <c r="H48" s="29">
        <f>H47/G44</f>
        <v>0.16666666666666666</v>
      </c>
      <c r="I48" s="5" t="s">
        <v>6</v>
      </c>
      <c r="J48" s="6">
        <f>J47/K44</f>
        <v>1</v>
      </c>
      <c r="K48" s="6">
        <f>K47/K44</f>
        <v>0</v>
      </c>
      <c r="L48" s="7">
        <f>L47/K44</f>
        <v>0</v>
      </c>
    </row>
    <row r="49" spans="1:12" ht="17.25" thickBot="1">
      <c r="A49" s="24" t="s">
        <v>7</v>
      </c>
      <c r="B49" s="23">
        <f>0-0-D48*LOG(D48,2)</f>
        <v>0</v>
      </c>
      <c r="C49" s="9"/>
      <c r="D49" s="10"/>
      <c r="E49" s="24" t="s">
        <v>7</v>
      </c>
      <c r="F49" s="14">
        <f>-F48*LOG(F48,2)-G48*LOG(G48,2)-H48*LOG(H48,2)</f>
        <v>1.4591479170272448</v>
      </c>
      <c r="G49" s="9"/>
      <c r="H49" s="10"/>
      <c r="I49" s="24" t="s">
        <v>7</v>
      </c>
      <c r="J49" s="23">
        <f>J48*LOG(J48,2)-0-0</f>
        <v>0</v>
      </c>
      <c r="K49" s="9"/>
      <c r="L49" s="10"/>
    </row>
    <row r="50" spans="1:12" ht="17.25" thickBot="1">
      <c r="A50" s="17" t="s">
        <v>9</v>
      </c>
      <c r="B50" s="18"/>
      <c r="C50" s="18"/>
      <c r="D50" s="18"/>
      <c r="E50" s="18"/>
      <c r="F50" s="18"/>
      <c r="G50" s="30">
        <f>$B$6-(C45*B49+G45*F49+K45*J49)</f>
        <v>0.69546184423832158</v>
      </c>
      <c r="H50" s="30"/>
      <c r="I50" s="30"/>
      <c r="J50" s="30"/>
      <c r="K50" s="30"/>
      <c r="L50" s="31"/>
    </row>
  </sheetData>
  <mergeCells count="66">
    <mergeCell ref="A50:F50"/>
    <mergeCell ref="G50:L50"/>
    <mergeCell ref="K44:L44"/>
    <mergeCell ref="A45:B45"/>
    <mergeCell ref="C45:D45"/>
    <mergeCell ref="E45:F45"/>
    <mergeCell ref="G45:H45"/>
    <mergeCell ref="I45:J45"/>
    <mergeCell ref="K45:L45"/>
    <mergeCell ref="A39:F39"/>
    <mergeCell ref="G39:L39"/>
    <mergeCell ref="A43:D43"/>
    <mergeCell ref="E43:H43"/>
    <mergeCell ref="I43:L43"/>
    <mergeCell ref="A44:B44"/>
    <mergeCell ref="C44:D44"/>
    <mergeCell ref="E44:F44"/>
    <mergeCell ref="G44:H44"/>
    <mergeCell ref="I44:J44"/>
    <mergeCell ref="K33:L33"/>
    <mergeCell ref="A34:B34"/>
    <mergeCell ref="C34:D34"/>
    <mergeCell ref="E34:F34"/>
    <mergeCell ref="G34:H34"/>
    <mergeCell ref="I34:J34"/>
    <mergeCell ref="K34:L34"/>
    <mergeCell ref="A28:F28"/>
    <mergeCell ref="G28:L28"/>
    <mergeCell ref="A32:D32"/>
    <mergeCell ref="E32:H32"/>
    <mergeCell ref="I32:L32"/>
    <mergeCell ref="A33:B33"/>
    <mergeCell ref="C33:D33"/>
    <mergeCell ref="E33:F33"/>
    <mergeCell ref="G33:H33"/>
    <mergeCell ref="I33:J33"/>
    <mergeCell ref="G11:H11"/>
    <mergeCell ref="A1:D1"/>
    <mergeCell ref="A2:B2"/>
    <mergeCell ref="C2:D2"/>
    <mergeCell ref="K23:L23"/>
    <mergeCell ref="A22:B22"/>
    <mergeCell ref="C22:D22"/>
    <mergeCell ref="E22:F22"/>
    <mergeCell ref="G22:H22"/>
    <mergeCell ref="I22:J22"/>
    <mergeCell ref="K22:L22"/>
    <mergeCell ref="I21:L21"/>
    <mergeCell ref="A12:B12"/>
    <mergeCell ref="C12:D12"/>
    <mergeCell ref="E12:F12"/>
    <mergeCell ref="G12:H12"/>
    <mergeCell ref="A23:B23"/>
    <mergeCell ref="C23:D23"/>
    <mergeCell ref="E23:F23"/>
    <mergeCell ref="G23:H23"/>
    <mergeCell ref="I23:J23"/>
    <mergeCell ref="A10:D10"/>
    <mergeCell ref="E10:H10"/>
    <mergeCell ref="A17:D17"/>
    <mergeCell ref="E17:H17"/>
    <mergeCell ref="A21:D21"/>
    <mergeCell ref="E21:H21"/>
    <mergeCell ref="A11:B11"/>
    <mergeCell ref="C11:D11"/>
    <mergeCell ref="E11:F1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1:C5"/>
  <sheetViews>
    <sheetView workbookViewId="0">
      <selection activeCell="B1" sqref="B1:C5"/>
    </sheetView>
  </sheetViews>
  <sheetFormatPr defaultRowHeight="16.5"/>
  <cols>
    <col min="2" max="2" width="15.25" bestFit="1" customWidth="1"/>
    <col min="3" max="3" width="9" customWidth="1"/>
  </cols>
  <sheetData>
    <row r="1" spans="2:3" ht="17.25" thickBot="1">
      <c r="B1" s="15" t="s">
        <v>27</v>
      </c>
      <c r="C1" s="16"/>
    </row>
    <row r="2" spans="2:3">
      <c r="B2" s="34" t="s">
        <v>23</v>
      </c>
      <c r="C2" s="35">
        <v>0.12</v>
      </c>
    </row>
    <row r="3" spans="2:3">
      <c r="B3" s="26" t="s">
        <v>24</v>
      </c>
      <c r="C3" s="27">
        <v>0.53400000000000003</v>
      </c>
    </row>
    <row r="4" spans="2:3">
      <c r="B4" s="26" t="s">
        <v>25</v>
      </c>
      <c r="C4" s="27">
        <v>1.21</v>
      </c>
    </row>
    <row r="5" spans="2:3" ht="17.25" thickBot="1">
      <c r="B5" s="24" t="s">
        <v>26</v>
      </c>
      <c r="C5" s="36">
        <v>0.69499999999999995</v>
      </c>
    </row>
  </sheetData>
  <mergeCells count="1">
    <mergeCell ref="B1:C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L39"/>
  <sheetViews>
    <sheetView topLeftCell="A13" workbookViewId="0">
      <selection activeCell="A32" sqref="A32:L39"/>
    </sheetView>
  </sheetViews>
  <sheetFormatPr defaultRowHeight="16.5"/>
  <sheetData>
    <row r="1" spans="1:8">
      <c r="A1" s="2" t="s">
        <v>16</v>
      </c>
      <c r="B1" s="3"/>
      <c r="C1" s="3"/>
      <c r="D1" s="4"/>
    </row>
    <row r="2" spans="1:8">
      <c r="A2" s="19" t="s">
        <v>15</v>
      </c>
      <c r="B2" s="20"/>
      <c r="C2" s="21">
        <v>5</v>
      </c>
      <c r="D2" s="22"/>
    </row>
    <row r="3" spans="1:8">
      <c r="A3" s="5"/>
      <c r="B3" s="6" t="s">
        <v>1</v>
      </c>
      <c r="C3" s="6" t="s">
        <v>2</v>
      </c>
      <c r="D3" s="7" t="s">
        <v>0</v>
      </c>
    </row>
    <row r="4" spans="1:8">
      <c r="A4" s="5" t="s">
        <v>5</v>
      </c>
      <c r="B4" s="6">
        <v>4</v>
      </c>
      <c r="C4" s="6">
        <v>1</v>
      </c>
      <c r="D4" s="7">
        <v>0</v>
      </c>
    </row>
    <row r="5" spans="1:8">
      <c r="A5" s="5" t="s">
        <v>6</v>
      </c>
      <c r="B5" s="6">
        <f>B4/C2</f>
        <v>0.8</v>
      </c>
      <c r="C5" s="6">
        <f>C4/C2</f>
        <v>0.2</v>
      </c>
      <c r="D5" s="7">
        <f>D4/C2</f>
        <v>0</v>
      </c>
    </row>
    <row r="6" spans="1:8" ht="17.25" thickBot="1">
      <c r="A6" s="8" t="s">
        <v>7</v>
      </c>
      <c r="B6" s="14">
        <f>-B5*LOG(B5,2)-C5*LOG(C5,2)-0</f>
        <v>0.72192809488736231</v>
      </c>
      <c r="C6" s="9"/>
      <c r="D6" s="10"/>
    </row>
    <row r="9" spans="1:8" ht="17.25" thickBot="1"/>
    <row r="10" spans="1:8">
      <c r="A10" s="2" t="s">
        <v>3</v>
      </c>
      <c r="B10" s="3"/>
      <c r="C10" s="3"/>
      <c r="D10" s="4"/>
      <c r="E10" s="2" t="s">
        <v>4</v>
      </c>
      <c r="F10" s="3"/>
      <c r="G10" s="3"/>
      <c r="H10" s="4"/>
    </row>
    <row r="11" spans="1:8">
      <c r="A11" s="19" t="s">
        <v>15</v>
      </c>
      <c r="B11" s="20"/>
      <c r="C11" s="21">
        <v>3</v>
      </c>
      <c r="D11" s="22"/>
      <c r="E11" s="19" t="s">
        <v>15</v>
      </c>
      <c r="F11" s="20"/>
      <c r="G11" s="21">
        <v>2</v>
      </c>
      <c r="H11" s="22"/>
    </row>
    <row r="12" spans="1:8">
      <c r="A12" s="19" t="s">
        <v>13</v>
      </c>
      <c r="B12" s="20"/>
      <c r="C12" s="21">
        <f>C11/C2</f>
        <v>0.6</v>
      </c>
      <c r="D12" s="22"/>
      <c r="E12" s="19" t="s">
        <v>13</v>
      </c>
      <c r="F12" s="20"/>
      <c r="G12" s="21">
        <f>G11/C2</f>
        <v>0.4</v>
      </c>
      <c r="H12" s="22"/>
    </row>
    <row r="13" spans="1:8">
      <c r="A13" s="5"/>
      <c r="B13" s="6" t="s">
        <v>1</v>
      </c>
      <c r="C13" s="6" t="s">
        <v>2</v>
      </c>
      <c r="D13" s="7" t="s">
        <v>0</v>
      </c>
      <c r="E13" s="5"/>
      <c r="F13" s="11" t="s">
        <v>1</v>
      </c>
      <c r="G13" s="11" t="s">
        <v>2</v>
      </c>
      <c r="H13" s="12" t="s">
        <v>0</v>
      </c>
    </row>
    <row r="14" spans="1:8">
      <c r="A14" s="5" t="s">
        <v>5</v>
      </c>
      <c r="B14" s="6">
        <v>3</v>
      </c>
      <c r="C14" s="6">
        <v>0</v>
      </c>
      <c r="D14" s="7">
        <v>0</v>
      </c>
      <c r="E14" s="5" t="s">
        <v>5</v>
      </c>
      <c r="F14" s="6">
        <v>1</v>
      </c>
      <c r="G14" s="6">
        <v>1</v>
      </c>
      <c r="H14" s="7">
        <v>0</v>
      </c>
    </row>
    <row r="15" spans="1:8">
      <c r="A15" s="5" t="s">
        <v>6</v>
      </c>
      <c r="B15" s="6">
        <f>B14/C11</f>
        <v>1</v>
      </c>
      <c r="C15" s="6">
        <f>C14/C11</f>
        <v>0</v>
      </c>
      <c r="D15" s="7">
        <f>D14/C11</f>
        <v>0</v>
      </c>
      <c r="E15" s="5" t="s">
        <v>6</v>
      </c>
      <c r="F15" s="6">
        <f>F14/G11</f>
        <v>0.5</v>
      </c>
      <c r="G15" s="6">
        <f>G14/G11</f>
        <v>0.5</v>
      </c>
      <c r="H15" s="7">
        <f>H14/G11</f>
        <v>0</v>
      </c>
    </row>
    <row r="16" spans="1:8" ht="17.25" thickBot="1">
      <c r="A16" s="8" t="s">
        <v>7</v>
      </c>
      <c r="B16" s="14">
        <f>-B15*LOG(B15,2)-0-0</f>
        <v>0</v>
      </c>
      <c r="C16" s="9"/>
      <c r="D16" s="10"/>
      <c r="E16" s="13" t="s">
        <v>8</v>
      </c>
      <c r="F16" s="14">
        <f>-F15*LOG(F15,2)-G15*LOG(G15,2)-0</f>
        <v>1</v>
      </c>
      <c r="G16" s="9"/>
      <c r="H16" s="10"/>
    </row>
    <row r="17" spans="1:12" ht="17.25" thickBot="1">
      <c r="A17" s="17" t="s">
        <v>10</v>
      </c>
      <c r="B17" s="18"/>
      <c r="C17" s="18"/>
      <c r="D17" s="18"/>
      <c r="E17" s="30">
        <f>B6-(C12*B16+G12*F16)</f>
        <v>0.32192809488736229</v>
      </c>
      <c r="F17" s="30"/>
      <c r="G17" s="30"/>
      <c r="H17" s="31"/>
    </row>
    <row r="20" spans="1:12" ht="17.25" thickBot="1"/>
    <row r="21" spans="1:12">
      <c r="A21" s="2" t="s">
        <v>11</v>
      </c>
      <c r="B21" s="3"/>
      <c r="C21" s="3"/>
      <c r="D21" s="4"/>
      <c r="E21" s="2" t="s">
        <v>14</v>
      </c>
      <c r="F21" s="3"/>
      <c r="G21" s="3"/>
      <c r="H21" s="4"/>
      <c r="I21" s="2" t="s">
        <v>12</v>
      </c>
      <c r="J21" s="3"/>
      <c r="K21" s="3"/>
      <c r="L21" s="4"/>
    </row>
    <row r="22" spans="1:12">
      <c r="A22" s="19" t="s">
        <v>15</v>
      </c>
      <c r="B22" s="20"/>
      <c r="C22" s="21">
        <v>2</v>
      </c>
      <c r="D22" s="22"/>
      <c r="E22" s="19" t="s">
        <v>15</v>
      </c>
      <c r="F22" s="20"/>
      <c r="G22" s="21">
        <v>3</v>
      </c>
      <c r="H22" s="22"/>
      <c r="I22" s="19" t="s">
        <v>15</v>
      </c>
      <c r="J22" s="20"/>
      <c r="K22" s="21">
        <v>0</v>
      </c>
      <c r="L22" s="22"/>
    </row>
    <row r="23" spans="1:12">
      <c r="A23" s="19" t="s">
        <v>13</v>
      </c>
      <c r="B23" s="20"/>
      <c r="C23" s="21">
        <f>C22/$C$2</f>
        <v>0.4</v>
      </c>
      <c r="D23" s="22"/>
      <c r="E23" s="19" t="s">
        <v>13</v>
      </c>
      <c r="F23" s="20"/>
      <c r="G23" s="21">
        <f>G22/$C$2</f>
        <v>0.6</v>
      </c>
      <c r="H23" s="22"/>
      <c r="I23" s="19" t="s">
        <v>13</v>
      </c>
      <c r="J23" s="20"/>
      <c r="K23" s="21">
        <f>K22/$C$2</f>
        <v>0</v>
      </c>
      <c r="L23" s="22"/>
    </row>
    <row r="24" spans="1:12">
      <c r="A24" s="5"/>
      <c r="B24" s="6" t="s">
        <v>1</v>
      </c>
      <c r="C24" s="6" t="s">
        <v>2</v>
      </c>
      <c r="D24" s="7" t="s">
        <v>0</v>
      </c>
      <c r="E24" s="5"/>
      <c r="F24" s="6" t="s">
        <v>1</v>
      </c>
      <c r="G24" s="6" t="s">
        <v>2</v>
      </c>
      <c r="H24" s="7" t="s">
        <v>0</v>
      </c>
      <c r="I24" s="5"/>
      <c r="J24" s="6" t="s">
        <v>1</v>
      </c>
      <c r="K24" s="6" t="s">
        <v>2</v>
      </c>
      <c r="L24" s="7" t="s">
        <v>0</v>
      </c>
    </row>
    <row r="25" spans="1:12">
      <c r="A25" s="5" t="s">
        <v>5</v>
      </c>
      <c r="B25" s="6">
        <v>2</v>
      </c>
      <c r="C25" s="6">
        <v>0</v>
      </c>
      <c r="D25" s="7">
        <v>0</v>
      </c>
      <c r="E25" s="5" t="s">
        <v>5</v>
      </c>
      <c r="F25" s="6">
        <v>2</v>
      </c>
      <c r="G25" s="6">
        <v>1</v>
      </c>
      <c r="H25" s="7">
        <v>0</v>
      </c>
      <c r="I25" s="5" t="s">
        <v>5</v>
      </c>
      <c r="J25" s="6">
        <v>0</v>
      </c>
      <c r="K25" s="6">
        <v>0</v>
      </c>
      <c r="L25" s="7">
        <v>0</v>
      </c>
    </row>
    <row r="26" spans="1:12">
      <c r="A26" s="5" t="s">
        <v>6</v>
      </c>
      <c r="B26" s="37">
        <f>B25/C22</f>
        <v>1</v>
      </c>
      <c r="C26" s="37">
        <f>C25/C22</f>
        <v>0</v>
      </c>
      <c r="D26" s="7">
        <f>D25/3</f>
        <v>0</v>
      </c>
      <c r="E26" s="5" t="s">
        <v>6</v>
      </c>
      <c r="F26" s="25">
        <f>F25/G22</f>
        <v>0.66666666666666663</v>
      </c>
      <c r="G26" s="25">
        <f>G25/G22</f>
        <v>0.33333333333333331</v>
      </c>
      <c r="H26" s="7">
        <f>H25/G22</f>
        <v>0</v>
      </c>
      <c r="I26" s="5" t="s">
        <v>6</v>
      </c>
      <c r="J26" s="6">
        <v>0</v>
      </c>
      <c r="K26" s="6">
        <v>0</v>
      </c>
      <c r="L26" s="7">
        <v>0</v>
      </c>
    </row>
    <row r="27" spans="1:12" ht="17.25" thickBot="1">
      <c r="A27" s="24" t="s">
        <v>7</v>
      </c>
      <c r="B27" s="23">
        <f>-B26*LOG(B26,2)-0-0</f>
        <v>0</v>
      </c>
      <c r="C27" s="9"/>
      <c r="D27" s="10"/>
      <c r="E27" s="24" t="s">
        <v>7</v>
      </c>
      <c r="F27" s="23">
        <f>-F26*LOG(F26,2)-G26*LOG(G26,2)-0</f>
        <v>0.91829583405448956</v>
      </c>
      <c r="G27" s="9"/>
      <c r="H27" s="10"/>
      <c r="I27" s="24" t="s">
        <v>7</v>
      </c>
      <c r="J27" s="23">
        <v>0</v>
      </c>
      <c r="K27" s="9"/>
      <c r="L27" s="10"/>
    </row>
    <row r="28" spans="1:12" ht="17.25" thickBot="1">
      <c r="A28" s="17" t="s">
        <v>9</v>
      </c>
      <c r="B28" s="18"/>
      <c r="C28" s="18"/>
      <c r="D28" s="18"/>
      <c r="E28" s="18"/>
      <c r="F28" s="18"/>
      <c r="G28" s="30">
        <f>B6-(C23*B27+G23*F27+K23*J27)</f>
        <v>0.17095059445466865</v>
      </c>
      <c r="H28" s="30"/>
      <c r="I28" s="30"/>
      <c r="J28" s="30"/>
      <c r="K28" s="30"/>
      <c r="L28" s="31"/>
    </row>
    <row r="31" spans="1:12" ht="17.25" thickBot="1"/>
    <row r="32" spans="1:12">
      <c r="A32" s="2" t="s">
        <v>22</v>
      </c>
      <c r="B32" s="3"/>
      <c r="C32" s="3"/>
      <c r="D32" s="4"/>
      <c r="E32" s="2" t="s">
        <v>21</v>
      </c>
      <c r="F32" s="3"/>
      <c r="G32" s="3"/>
      <c r="H32" s="4"/>
      <c r="I32" s="2" t="s">
        <v>20</v>
      </c>
      <c r="J32" s="3"/>
      <c r="K32" s="3"/>
      <c r="L32" s="4"/>
    </row>
    <row r="33" spans="1:12">
      <c r="A33" s="19" t="s">
        <v>15</v>
      </c>
      <c r="B33" s="20"/>
      <c r="C33" s="21">
        <v>2</v>
      </c>
      <c r="D33" s="22"/>
      <c r="E33" s="19" t="s">
        <v>15</v>
      </c>
      <c r="F33" s="20"/>
      <c r="G33" s="21">
        <v>3</v>
      </c>
      <c r="H33" s="22"/>
      <c r="I33" s="19" t="s">
        <v>15</v>
      </c>
      <c r="J33" s="20"/>
      <c r="K33" s="21">
        <v>0</v>
      </c>
      <c r="L33" s="22"/>
    </row>
    <row r="34" spans="1:12">
      <c r="A34" s="19" t="s">
        <v>13</v>
      </c>
      <c r="B34" s="20"/>
      <c r="C34" s="21">
        <f>C33/$C$2</f>
        <v>0.4</v>
      </c>
      <c r="D34" s="22"/>
      <c r="E34" s="19" t="s">
        <v>13</v>
      </c>
      <c r="F34" s="20"/>
      <c r="G34" s="21">
        <f>G33/$C$2</f>
        <v>0.6</v>
      </c>
      <c r="H34" s="22"/>
      <c r="I34" s="19" t="s">
        <v>13</v>
      </c>
      <c r="J34" s="20"/>
      <c r="K34" s="21">
        <f>K33/$C$2</f>
        <v>0</v>
      </c>
      <c r="L34" s="22"/>
    </row>
    <row r="35" spans="1:12">
      <c r="A35" s="5"/>
      <c r="B35" s="6" t="s">
        <v>1</v>
      </c>
      <c r="C35" s="6" t="s">
        <v>2</v>
      </c>
      <c r="D35" s="7" t="s">
        <v>0</v>
      </c>
      <c r="E35" s="5"/>
      <c r="F35" s="6" t="s">
        <v>1</v>
      </c>
      <c r="G35" s="6" t="s">
        <v>2</v>
      </c>
      <c r="H35" s="7" t="s">
        <v>0</v>
      </c>
      <c r="I35" s="5"/>
      <c r="J35" s="6" t="s">
        <v>1</v>
      </c>
      <c r="K35" s="6" t="s">
        <v>2</v>
      </c>
      <c r="L35" s="7" t="s">
        <v>0</v>
      </c>
    </row>
    <row r="36" spans="1:12">
      <c r="A36" s="5" t="s">
        <v>5</v>
      </c>
      <c r="B36" s="6">
        <v>2</v>
      </c>
      <c r="C36" s="6">
        <v>0</v>
      </c>
      <c r="D36" s="7">
        <v>0</v>
      </c>
      <c r="E36" s="5" t="s">
        <v>5</v>
      </c>
      <c r="F36" s="6">
        <v>2</v>
      </c>
      <c r="G36" s="6">
        <v>1</v>
      </c>
      <c r="H36" s="7">
        <v>0</v>
      </c>
      <c r="I36" s="5" t="s">
        <v>5</v>
      </c>
      <c r="J36" s="6">
        <v>0</v>
      </c>
      <c r="K36" s="6">
        <v>0</v>
      </c>
      <c r="L36" s="7">
        <v>0</v>
      </c>
    </row>
    <row r="37" spans="1:12">
      <c r="A37" s="5" t="s">
        <v>6</v>
      </c>
      <c r="B37" s="37">
        <f>B36/C33</f>
        <v>1</v>
      </c>
      <c r="C37" s="37">
        <f>C36/C33</f>
        <v>0</v>
      </c>
      <c r="D37" s="7">
        <f>D36/3</f>
        <v>0</v>
      </c>
      <c r="E37" s="5" t="s">
        <v>6</v>
      </c>
      <c r="F37" s="25">
        <f>F36/G33</f>
        <v>0.66666666666666663</v>
      </c>
      <c r="G37" s="25">
        <f>G36/G33</f>
        <v>0.33333333333333331</v>
      </c>
      <c r="H37" s="7">
        <f>H36/G33</f>
        <v>0</v>
      </c>
      <c r="I37" s="5" t="s">
        <v>6</v>
      </c>
      <c r="J37" s="6">
        <v>0</v>
      </c>
      <c r="K37" s="6">
        <v>0</v>
      </c>
      <c r="L37" s="7">
        <v>0</v>
      </c>
    </row>
    <row r="38" spans="1:12" ht="17.25" thickBot="1">
      <c r="A38" s="24" t="s">
        <v>7</v>
      </c>
      <c r="B38" s="23">
        <f>-B37*LOG(B37,2)-0-0</f>
        <v>0</v>
      </c>
      <c r="C38" s="9"/>
      <c r="D38" s="10"/>
      <c r="E38" s="24" t="s">
        <v>7</v>
      </c>
      <c r="F38" s="23">
        <f>-F37*LOG(F37,2)-G37*LOG(G37,2)-0</f>
        <v>0.91829583405448956</v>
      </c>
      <c r="G38" s="9"/>
      <c r="H38" s="10"/>
      <c r="I38" s="24" t="s">
        <v>7</v>
      </c>
      <c r="J38" s="23">
        <v>0</v>
      </c>
      <c r="K38" s="9"/>
      <c r="L38" s="10"/>
    </row>
    <row r="39" spans="1:12" ht="17.25" thickBot="1">
      <c r="A39" s="17" t="s">
        <v>9</v>
      </c>
      <c r="B39" s="18"/>
      <c r="C39" s="18"/>
      <c r="D39" s="18"/>
      <c r="E39" s="18"/>
      <c r="F39" s="18"/>
      <c r="G39" s="30">
        <f>$B$6-(C34*B38+G34*F38+K34*J38)</f>
        <v>0.17095059445466865</v>
      </c>
      <c r="H39" s="30"/>
      <c r="I39" s="30"/>
      <c r="J39" s="30"/>
      <c r="K39" s="30"/>
      <c r="L39" s="31"/>
    </row>
  </sheetData>
  <mergeCells count="49">
    <mergeCell ref="A39:F39"/>
    <mergeCell ref="G39:L39"/>
    <mergeCell ref="K33:L33"/>
    <mergeCell ref="A34:B34"/>
    <mergeCell ref="C34:D34"/>
    <mergeCell ref="E34:F34"/>
    <mergeCell ref="G34:H34"/>
    <mergeCell ref="I34:J34"/>
    <mergeCell ref="K34:L34"/>
    <mergeCell ref="A28:F28"/>
    <mergeCell ref="G28:L28"/>
    <mergeCell ref="A32:D32"/>
    <mergeCell ref="E32:H32"/>
    <mergeCell ref="I32:L32"/>
    <mergeCell ref="A33:B33"/>
    <mergeCell ref="C33:D33"/>
    <mergeCell ref="E33:F33"/>
    <mergeCell ref="G33:H33"/>
    <mergeCell ref="I33:J33"/>
    <mergeCell ref="A23:B23"/>
    <mergeCell ref="C23:D23"/>
    <mergeCell ref="E23:F23"/>
    <mergeCell ref="G23:H23"/>
    <mergeCell ref="I23:J23"/>
    <mergeCell ref="K23:L23"/>
    <mergeCell ref="A21:D21"/>
    <mergeCell ref="E21:H21"/>
    <mergeCell ref="I21:L21"/>
    <mergeCell ref="A22:B22"/>
    <mergeCell ref="C22:D22"/>
    <mergeCell ref="E22:F22"/>
    <mergeCell ref="G22:H22"/>
    <mergeCell ref="I22:J22"/>
    <mergeCell ref="K22:L22"/>
    <mergeCell ref="A12:B12"/>
    <mergeCell ref="C12:D12"/>
    <mergeCell ref="E12:F12"/>
    <mergeCell ref="G12:H12"/>
    <mergeCell ref="A17:D17"/>
    <mergeCell ref="E17:H17"/>
    <mergeCell ref="A1:D1"/>
    <mergeCell ref="A2:B2"/>
    <mergeCell ref="C2:D2"/>
    <mergeCell ref="A10:D10"/>
    <mergeCell ref="E10:H10"/>
    <mergeCell ref="A11:B11"/>
    <mergeCell ref="C11:D11"/>
    <mergeCell ref="E11:F11"/>
    <mergeCell ref="G11:H11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4"/>
  <sheetViews>
    <sheetView workbookViewId="0">
      <selection activeCell="B1" sqref="B1:C4"/>
    </sheetView>
  </sheetViews>
  <sheetFormatPr defaultRowHeight="16.5"/>
  <cols>
    <col min="2" max="2" width="15.25" bestFit="1" customWidth="1"/>
  </cols>
  <sheetData>
    <row r="1" spans="1:3" ht="17.25" thickBot="1">
      <c r="A1" s="38"/>
      <c r="B1" s="15" t="s">
        <v>27</v>
      </c>
      <c r="C1" s="16"/>
    </row>
    <row r="2" spans="1:3">
      <c r="B2" s="34" t="s">
        <v>23</v>
      </c>
      <c r="C2" s="35">
        <v>0.32200000000000001</v>
      </c>
    </row>
    <row r="3" spans="1:3">
      <c r="B3" s="26" t="s">
        <v>24</v>
      </c>
      <c r="C3" s="27">
        <v>0.17100000000000001</v>
      </c>
    </row>
    <row r="4" spans="1:3" ht="17.25" thickBot="1">
      <c r="B4" s="24" t="s">
        <v>26</v>
      </c>
      <c r="C4" s="36">
        <v>0.17100000000000001</v>
      </c>
    </row>
  </sheetData>
  <mergeCells count="1">
    <mergeCell ref="B1:C1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L28"/>
  <sheetViews>
    <sheetView workbookViewId="0">
      <selection activeCell="H30" sqref="H30"/>
    </sheetView>
  </sheetViews>
  <sheetFormatPr defaultRowHeight="16.5"/>
  <sheetData>
    <row r="1" spans="1:12">
      <c r="A1" s="2" t="s">
        <v>16</v>
      </c>
      <c r="B1" s="3"/>
      <c r="C1" s="3"/>
      <c r="D1" s="4"/>
    </row>
    <row r="2" spans="1:12">
      <c r="A2" s="19" t="s">
        <v>15</v>
      </c>
      <c r="B2" s="20"/>
      <c r="C2" s="21">
        <v>2</v>
      </c>
      <c r="D2" s="22"/>
    </row>
    <row r="3" spans="1:12">
      <c r="A3" s="5"/>
      <c r="B3" s="6" t="s">
        <v>1</v>
      </c>
      <c r="C3" s="6" t="s">
        <v>2</v>
      </c>
      <c r="D3" s="7" t="s">
        <v>0</v>
      </c>
    </row>
    <row r="4" spans="1:12">
      <c r="A4" s="5" t="s">
        <v>5</v>
      </c>
      <c r="B4" s="6">
        <v>1</v>
      </c>
      <c r="C4" s="6">
        <v>1</v>
      </c>
      <c r="D4" s="7">
        <v>0</v>
      </c>
    </row>
    <row r="5" spans="1:12">
      <c r="A5" s="5" t="s">
        <v>6</v>
      </c>
      <c r="B5" s="6">
        <f>B4/C2</f>
        <v>0.5</v>
      </c>
      <c r="C5" s="6">
        <f>C4/C2</f>
        <v>0.5</v>
      </c>
      <c r="D5" s="7">
        <f>D4/C2</f>
        <v>0</v>
      </c>
    </row>
    <row r="6" spans="1:12" ht="17.25" thickBot="1">
      <c r="A6" s="8" t="s">
        <v>7</v>
      </c>
      <c r="B6" s="40">
        <f>-B5*LOG(B5,2)-C5*LOG(C5,2)-0</f>
        <v>1</v>
      </c>
      <c r="C6" s="9"/>
      <c r="D6" s="10"/>
    </row>
    <row r="9" spans="1:12" ht="17.25" thickBot="1"/>
    <row r="10" spans="1:12">
      <c r="A10" s="2" t="s">
        <v>11</v>
      </c>
      <c r="B10" s="3"/>
      <c r="C10" s="3"/>
      <c r="D10" s="4"/>
      <c r="E10" s="2" t="s">
        <v>14</v>
      </c>
      <c r="F10" s="3"/>
      <c r="G10" s="3"/>
      <c r="H10" s="4"/>
      <c r="I10" s="2" t="s">
        <v>12</v>
      </c>
      <c r="J10" s="3"/>
      <c r="K10" s="3"/>
      <c r="L10" s="4"/>
    </row>
    <row r="11" spans="1:12">
      <c r="A11" s="19" t="s">
        <v>15</v>
      </c>
      <c r="B11" s="20"/>
      <c r="C11" s="21">
        <v>1</v>
      </c>
      <c r="D11" s="22"/>
      <c r="E11" s="19" t="s">
        <v>15</v>
      </c>
      <c r="F11" s="20"/>
      <c r="G11" s="21">
        <v>1</v>
      </c>
      <c r="H11" s="22"/>
      <c r="I11" s="19" t="s">
        <v>15</v>
      </c>
      <c r="J11" s="20"/>
      <c r="K11" s="21">
        <v>0</v>
      </c>
      <c r="L11" s="22"/>
    </row>
    <row r="12" spans="1:12">
      <c r="A12" s="19" t="s">
        <v>13</v>
      </c>
      <c r="B12" s="20"/>
      <c r="C12" s="21">
        <f>C11/$C$2</f>
        <v>0.5</v>
      </c>
      <c r="D12" s="22"/>
      <c r="E12" s="19" t="s">
        <v>13</v>
      </c>
      <c r="F12" s="20"/>
      <c r="G12" s="21">
        <f>G11/$C$2</f>
        <v>0.5</v>
      </c>
      <c r="H12" s="22"/>
      <c r="I12" s="19" t="s">
        <v>13</v>
      </c>
      <c r="J12" s="20"/>
      <c r="K12" s="21">
        <f>K11/$C$2</f>
        <v>0</v>
      </c>
      <c r="L12" s="22"/>
    </row>
    <row r="13" spans="1:12">
      <c r="A13" s="5"/>
      <c r="B13" s="6" t="s">
        <v>1</v>
      </c>
      <c r="C13" s="6" t="s">
        <v>2</v>
      </c>
      <c r="D13" s="7" t="s">
        <v>0</v>
      </c>
      <c r="E13" s="5"/>
      <c r="F13" s="6" t="s">
        <v>1</v>
      </c>
      <c r="G13" s="6" t="s">
        <v>2</v>
      </c>
      <c r="H13" s="7" t="s">
        <v>0</v>
      </c>
      <c r="I13" s="5"/>
      <c r="J13" s="6" t="s">
        <v>1</v>
      </c>
      <c r="K13" s="6" t="s">
        <v>2</v>
      </c>
      <c r="L13" s="7" t="s">
        <v>0</v>
      </c>
    </row>
    <row r="14" spans="1:12">
      <c r="A14" s="5" t="s">
        <v>5</v>
      </c>
      <c r="B14" s="6">
        <v>1</v>
      </c>
      <c r="C14" s="6">
        <v>0</v>
      </c>
      <c r="D14" s="7">
        <v>0</v>
      </c>
      <c r="E14" s="5" t="s">
        <v>5</v>
      </c>
      <c r="F14" s="6">
        <v>0</v>
      </c>
      <c r="G14" s="6">
        <v>1</v>
      </c>
      <c r="H14" s="7">
        <v>0</v>
      </c>
      <c r="I14" s="5" t="s">
        <v>5</v>
      </c>
      <c r="J14" s="6">
        <v>0</v>
      </c>
      <c r="K14" s="6">
        <v>0</v>
      </c>
      <c r="L14" s="7">
        <v>0</v>
      </c>
    </row>
    <row r="15" spans="1:12">
      <c r="A15" s="5" t="s">
        <v>6</v>
      </c>
      <c r="B15" s="37">
        <f>B14/C11</f>
        <v>1</v>
      </c>
      <c r="C15" s="37">
        <f>C14/C11</f>
        <v>0</v>
      </c>
      <c r="D15" s="7">
        <f>D14/3</f>
        <v>0</v>
      </c>
      <c r="E15" s="5" t="s">
        <v>6</v>
      </c>
      <c r="F15" s="37">
        <f>F14/G11</f>
        <v>0</v>
      </c>
      <c r="G15" s="37">
        <f>G14/G11</f>
        <v>1</v>
      </c>
      <c r="H15" s="7">
        <f>H14/G11</f>
        <v>0</v>
      </c>
      <c r="I15" s="5" t="s">
        <v>6</v>
      </c>
      <c r="J15" s="6">
        <v>0</v>
      </c>
      <c r="K15" s="6">
        <v>0</v>
      </c>
      <c r="L15" s="7">
        <v>0</v>
      </c>
    </row>
    <row r="16" spans="1:12" ht="17.25" thickBot="1">
      <c r="A16" s="24" t="s">
        <v>7</v>
      </c>
      <c r="B16" s="39">
        <f>-B15*LOG(B15,2)-0-0</f>
        <v>0</v>
      </c>
      <c r="C16" s="9"/>
      <c r="D16" s="10"/>
      <c r="E16" s="24" t="s">
        <v>7</v>
      </c>
      <c r="F16" s="39">
        <f>0-G15*LOG(G15,2)-0</f>
        <v>0</v>
      </c>
      <c r="G16" s="9"/>
      <c r="H16" s="10"/>
      <c r="I16" s="24" t="s">
        <v>7</v>
      </c>
      <c r="J16" s="23">
        <v>0</v>
      </c>
      <c r="K16" s="9"/>
      <c r="L16" s="10"/>
    </row>
    <row r="17" spans="1:12" ht="17.25" thickBot="1">
      <c r="A17" s="17" t="s">
        <v>9</v>
      </c>
      <c r="B17" s="18"/>
      <c r="C17" s="18"/>
      <c r="D17" s="18"/>
      <c r="E17" s="18"/>
      <c r="F17" s="18"/>
      <c r="G17" s="41">
        <f>B6-(C12*B16+G12*F16)</f>
        <v>1</v>
      </c>
      <c r="H17" s="41"/>
      <c r="I17" s="41"/>
      <c r="J17" s="41"/>
      <c r="K17" s="41"/>
      <c r="L17" s="42"/>
    </row>
    <row r="20" spans="1:12" ht="17.25" thickBot="1"/>
    <row r="21" spans="1:12">
      <c r="A21" s="2" t="s">
        <v>22</v>
      </c>
      <c r="B21" s="3"/>
      <c r="C21" s="3"/>
      <c r="D21" s="4"/>
      <c r="E21" s="2" t="s">
        <v>21</v>
      </c>
      <c r="F21" s="3"/>
      <c r="G21" s="3"/>
      <c r="H21" s="4"/>
      <c r="I21" s="2" t="s">
        <v>20</v>
      </c>
      <c r="J21" s="3"/>
      <c r="K21" s="3"/>
      <c r="L21" s="4"/>
    </row>
    <row r="22" spans="1:12">
      <c r="A22" s="19" t="s">
        <v>15</v>
      </c>
      <c r="B22" s="20"/>
      <c r="C22" s="21">
        <v>1</v>
      </c>
      <c r="D22" s="22"/>
      <c r="E22" s="19" t="s">
        <v>15</v>
      </c>
      <c r="F22" s="20"/>
      <c r="G22" s="21">
        <v>1</v>
      </c>
      <c r="H22" s="22"/>
      <c r="I22" s="19" t="s">
        <v>15</v>
      </c>
      <c r="J22" s="20"/>
      <c r="K22" s="21">
        <v>0</v>
      </c>
      <c r="L22" s="22"/>
    </row>
    <row r="23" spans="1:12">
      <c r="A23" s="19" t="s">
        <v>13</v>
      </c>
      <c r="B23" s="20"/>
      <c r="C23" s="21">
        <f>C22/$C$2</f>
        <v>0.5</v>
      </c>
      <c r="D23" s="22"/>
      <c r="E23" s="19" t="s">
        <v>13</v>
      </c>
      <c r="F23" s="20"/>
      <c r="G23" s="21">
        <f>G22/$C$2</f>
        <v>0.5</v>
      </c>
      <c r="H23" s="22"/>
      <c r="I23" s="19" t="s">
        <v>13</v>
      </c>
      <c r="J23" s="20"/>
      <c r="K23" s="21">
        <f>K22/$C$2</f>
        <v>0</v>
      </c>
      <c r="L23" s="22"/>
    </row>
    <row r="24" spans="1:12">
      <c r="A24" s="5"/>
      <c r="B24" s="6" t="s">
        <v>1</v>
      </c>
      <c r="C24" s="6" t="s">
        <v>2</v>
      </c>
      <c r="D24" s="7" t="s">
        <v>0</v>
      </c>
      <c r="E24" s="5"/>
      <c r="F24" s="6" t="s">
        <v>1</v>
      </c>
      <c r="G24" s="6" t="s">
        <v>2</v>
      </c>
      <c r="H24" s="7" t="s">
        <v>0</v>
      </c>
      <c r="I24" s="5"/>
      <c r="J24" s="6" t="s">
        <v>1</v>
      </c>
      <c r="K24" s="6" t="s">
        <v>2</v>
      </c>
      <c r="L24" s="7" t="s">
        <v>0</v>
      </c>
    </row>
    <row r="25" spans="1:12">
      <c r="A25" s="5" t="s">
        <v>5</v>
      </c>
      <c r="B25" s="6">
        <v>1</v>
      </c>
      <c r="C25" s="6">
        <v>0</v>
      </c>
      <c r="D25" s="7">
        <v>0</v>
      </c>
      <c r="E25" s="5" t="s">
        <v>5</v>
      </c>
      <c r="F25" s="6">
        <v>0</v>
      </c>
      <c r="G25" s="6">
        <v>1</v>
      </c>
      <c r="H25" s="7">
        <v>0</v>
      </c>
      <c r="I25" s="5" t="s">
        <v>5</v>
      </c>
      <c r="J25" s="6">
        <v>0</v>
      </c>
      <c r="K25" s="6">
        <v>0</v>
      </c>
      <c r="L25" s="7">
        <v>0</v>
      </c>
    </row>
    <row r="26" spans="1:12">
      <c r="A26" s="5" t="s">
        <v>6</v>
      </c>
      <c r="B26" s="37">
        <f>B25/C22</f>
        <v>1</v>
      </c>
      <c r="C26" s="37">
        <f>C25/C22</f>
        <v>0</v>
      </c>
      <c r="D26" s="7">
        <f>D25/3</f>
        <v>0</v>
      </c>
      <c r="E26" s="5" t="s">
        <v>6</v>
      </c>
      <c r="F26" s="37">
        <f>F25/G22</f>
        <v>0</v>
      </c>
      <c r="G26" s="37">
        <f>G25/G22</f>
        <v>1</v>
      </c>
      <c r="H26" s="7">
        <f>H25/G22</f>
        <v>0</v>
      </c>
      <c r="I26" s="5" t="s">
        <v>6</v>
      </c>
      <c r="J26" s="6">
        <v>0</v>
      </c>
      <c r="K26" s="6">
        <v>0</v>
      </c>
      <c r="L26" s="7">
        <v>0</v>
      </c>
    </row>
    <row r="27" spans="1:12" ht="17.25" thickBot="1">
      <c r="A27" s="24" t="s">
        <v>7</v>
      </c>
      <c r="B27" s="39">
        <f>-B26*LOG(B26,2)-0-0</f>
        <v>0</v>
      </c>
      <c r="C27" s="9"/>
      <c r="D27" s="10"/>
      <c r="E27" s="24" t="s">
        <v>7</v>
      </c>
      <c r="F27" s="39">
        <f>0-G26*LOG(G26,2)-0</f>
        <v>0</v>
      </c>
      <c r="G27" s="9"/>
      <c r="H27" s="10"/>
      <c r="I27" s="24" t="s">
        <v>7</v>
      </c>
      <c r="J27" s="39">
        <v>0</v>
      </c>
      <c r="K27" s="9"/>
      <c r="L27" s="10"/>
    </row>
    <row r="28" spans="1:12" ht="17.25" thickBot="1">
      <c r="A28" s="17" t="s">
        <v>9</v>
      </c>
      <c r="B28" s="18"/>
      <c r="C28" s="18"/>
      <c r="D28" s="18"/>
      <c r="E28" s="18"/>
      <c r="F28" s="18"/>
      <c r="G28" s="41">
        <f>$B$6-(C23*B27+G23*F27+K23*J27)</f>
        <v>1</v>
      </c>
      <c r="H28" s="41"/>
      <c r="I28" s="41"/>
      <c r="J28" s="41"/>
      <c r="K28" s="41"/>
      <c r="L28" s="42"/>
    </row>
  </sheetData>
  <mergeCells count="37">
    <mergeCell ref="A28:F28"/>
    <mergeCell ref="G28:L28"/>
    <mergeCell ref="K22:L22"/>
    <mergeCell ref="A23:B23"/>
    <mergeCell ref="C23:D23"/>
    <mergeCell ref="E23:F23"/>
    <mergeCell ref="G23:H23"/>
    <mergeCell ref="I23:J23"/>
    <mergeCell ref="K23:L23"/>
    <mergeCell ref="A17:F17"/>
    <mergeCell ref="G17:L17"/>
    <mergeCell ref="A21:D21"/>
    <mergeCell ref="E21:H21"/>
    <mergeCell ref="I21:L21"/>
    <mergeCell ref="A22:B22"/>
    <mergeCell ref="C22:D22"/>
    <mergeCell ref="E22:F22"/>
    <mergeCell ref="G22:H22"/>
    <mergeCell ref="I22:J22"/>
    <mergeCell ref="A12:B12"/>
    <mergeCell ref="C12:D12"/>
    <mergeCell ref="E12:F12"/>
    <mergeCell ref="G12:H12"/>
    <mergeCell ref="I12:J12"/>
    <mergeCell ref="K12:L12"/>
    <mergeCell ref="A11:B11"/>
    <mergeCell ref="C11:D11"/>
    <mergeCell ref="E11:F11"/>
    <mergeCell ref="G11:H11"/>
    <mergeCell ref="I11:J11"/>
    <mergeCell ref="K11:L11"/>
    <mergeCell ref="A1:D1"/>
    <mergeCell ref="A2:B2"/>
    <mergeCell ref="C2:D2"/>
    <mergeCell ref="A10:D10"/>
    <mergeCell ref="E10:H10"/>
    <mergeCell ref="I10:L10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B1:C3"/>
  <sheetViews>
    <sheetView tabSelected="1" workbookViewId="0">
      <selection activeCell="D12" sqref="D12"/>
    </sheetView>
  </sheetViews>
  <sheetFormatPr defaultRowHeight="16.5"/>
  <cols>
    <col min="2" max="2" width="15.25" bestFit="1" customWidth="1"/>
  </cols>
  <sheetData>
    <row r="1" spans="2:3" ht="17.25" thickBot="1">
      <c r="B1" s="15" t="s">
        <v>27</v>
      </c>
      <c r="C1" s="16"/>
    </row>
    <row r="2" spans="2:3">
      <c r="B2" s="26" t="s">
        <v>24</v>
      </c>
      <c r="C2" s="27">
        <v>1</v>
      </c>
    </row>
    <row r="3" spans="2:3" ht="17.25" thickBot="1">
      <c r="B3" s="24" t="s">
        <v>26</v>
      </c>
      <c r="C3" s="36">
        <v>1</v>
      </c>
    </row>
  </sheetData>
  <mergeCells count="1">
    <mergeCell ref="B1:C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第一層計算</vt:lpstr>
      <vt:lpstr>第一層特徵的Information Gain</vt:lpstr>
      <vt:lpstr>第二次迭代</vt:lpstr>
      <vt:lpstr>第二層特徵的Information Gain</vt:lpstr>
      <vt:lpstr>第三次迭代</vt:lpstr>
      <vt:lpstr>第三層特徵的Information Gain</vt:lpstr>
    </vt:vector>
  </TitlesOfParts>
  <Company>MyCompany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Mirdex</dc:creator>
  <cp:lastModifiedBy>Mirdex</cp:lastModifiedBy>
  <dcterms:created xsi:type="dcterms:W3CDTF">2017-11-30T01:12:55Z</dcterms:created>
  <dcterms:modified xsi:type="dcterms:W3CDTF">2017-11-30T07:03:31Z</dcterms:modified>
</cp:coreProperties>
</file>