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fan\PycharmProjects\resultCardsSchool\"/>
    </mc:Choice>
  </mc:AlternateContent>
  <bookViews>
    <workbookView xWindow="0" yWindow="0" windowWidth="15345" windowHeight="4335"/>
  </bookViews>
  <sheets>
    <sheet name="4-A" sheetId="1" r:id="rId1"/>
  </sheets>
  <calcPr calcId="152511"/>
</workbook>
</file>

<file path=xl/calcChain.xml><?xml version="1.0" encoding="utf-8"?>
<calcChain xmlns="http://schemas.openxmlformats.org/spreadsheetml/2006/main">
  <c r="Q29" i="1" l="1"/>
  <c r="Q30" i="1"/>
  <c r="S31" i="1" l="1"/>
  <c r="R31" i="1"/>
  <c r="Q31" i="1"/>
  <c r="S29" i="1"/>
  <c r="R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S2" i="1"/>
  <c r="R2" i="1"/>
  <c r="Q2" i="1"/>
</calcChain>
</file>

<file path=xl/sharedStrings.xml><?xml version="1.0" encoding="utf-8"?>
<sst xmlns="http://schemas.openxmlformats.org/spreadsheetml/2006/main" count="110" uniqueCount="77">
  <si>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</si>
  <si>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</si>
  <si>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</si>
  <si>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</si>
  <si>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</si>
  <si>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</si>
  <si>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</si>
  <si>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</si>
  <si>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</si>
  <si>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</si>
  <si>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</si>
  <si>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</si>
  <si>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</si>
  <si>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Science</t>
  </si>
  <si>
    <t>Social Studies</t>
  </si>
  <si>
    <t>Islamiat + Nazra / Ethics</t>
  </si>
  <si>
    <t>Total Marks</t>
  </si>
  <si>
    <t>Percentage</t>
  </si>
  <si>
    <t>Result</t>
  </si>
  <si>
    <t>UMAIR</t>
  </si>
  <si>
    <t xml:space="preserve"> NAZIR AHMAD</t>
  </si>
  <si>
    <t>4-A</t>
  </si>
  <si>
    <t>NAHMIYAH</t>
  </si>
  <si>
    <t xml:space="preserve"> SAMUEL</t>
  </si>
  <si>
    <t>ARBAB SAGHIR</t>
  </si>
  <si>
    <t xml:space="preserve"> PATRAS MASIH</t>
  </si>
  <si>
    <t>QALAB HASSAN</t>
  </si>
  <si>
    <t xml:space="preserve"> KHAWAR ABBAS</t>
  </si>
  <si>
    <t>ADNAN ALI</t>
  </si>
  <si>
    <t xml:space="preserve"> MUHAMMAD AKRAM</t>
  </si>
  <si>
    <t>MUHAMMAD TABISH</t>
  </si>
  <si>
    <t xml:space="preserve"> TARIQ</t>
  </si>
  <si>
    <t>HARRIS MASIH</t>
  </si>
  <si>
    <t xml:space="preserve"> WILAYAT MASIH</t>
  </si>
  <si>
    <t>MUHAMMAD AHMAD</t>
  </si>
  <si>
    <t xml:space="preserve"> MUHAMMAD NAEEM</t>
  </si>
  <si>
    <t>MUHAMMAD AWAIS</t>
  </si>
  <si>
    <t xml:space="preserve"> MUHMMAD JAMSHAID</t>
  </si>
  <si>
    <t>BASHIR KHAN</t>
  </si>
  <si>
    <t xml:space="preserve"> KHAN MUHAMMAD</t>
  </si>
  <si>
    <t>MUHAMMAD IMRAN</t>
  </si>
  <si>
    <t xml:space="preserve"> ABDUL GHAFOOR</t>
  </si>
  <si>
    <t>ASAD ULLAH</t>
  </si>
  <si>
    <t xml:space="preserve"> ZAFAR IQBAL</t>
  </si>
  <si>
    <t>MUHAMMAD ABDULLAH ASIF</t>
  </si>
  <si>
    <t xml:space="preserve"> MUHAMMAD ASIF</t>
  </si>
  <si>
    <t>FAIZAN ZAIB</t>
  </si>
  <si>
    <t xml:space="preserve"> JAN ZAIB</t>
  </si>
  <si>
    <t>MUHAMMAD MEHDI</t>
  </si>
  <si>
    <t xml:space="preserve"> JAVED IQBAL</t>
  </si>
  <si>
    <t>AYAN ZAIB</t>
  </si>
  <si>
    <t>ABDULLAH AMJAD</t>
  </si>
  <si>
    <t xml:space="preserve"> AMJAD ALI</t>
  </si>
  <si>
    <t>MUHAMMAD REHAN</t>
  </si>
  <si>
    <t xml:space="preserve"> MUHAMMAD SHAFIQUE</t>
  </si>
  <si>
    <t>MIAN MUNEEB IMTIAZ</t>
  </si>
  <si>
    <t xml:space="preserve"> MIAN MUHAMMAD IMTIAZ</t>
  </si>
  <si>
    <t>RONISH SHEHBAZ</t>
  </si>
  <si>
    <t xml:space="preserve"> SHEHBAZ</t>
  </si>
  <si>
    <t>BILAL AHMAD</t>
  </si>
  <si>
    <t xml:space="preserve"> MUNIR AHMED</t>
  </si>
  <si>
    <t>MUHAMMAD ZABIH</t>
  </si>
  <si>
    <t xml:space="preserve"> KHURRAM SHAHZAD</t>
  </si>
  <si>
    <t>SAQIB NAWAZ</t>
  </si>
  <si>
    <t xml:space="preserve"> HAQ NAWAZ</t>
  </si>
  <si>
    <t>MUHAMMAD AYAN ABBAS</t>
  </si>
  <si>
    <t xml:space="preserve"> GHULAM ABBAS</t>
  </si>
  <si>
    <t>KHAQAN HAIIDER</t>
  </si>
  <si>
    <t xml:space="preserve"> SAJJADHAIDER</t>
  </si>
  <si>
    <t>JOELL</t>
  </si>
  <si>
    <t>MUSA</t>
  </si>
  <si>
    <t>MUHAMMAD MUZAMMIL</t>
  </si>
  <si>
    <t xml:space="preserve"> SHOUKAT ALI</t>
  </si>
  <si>
    <t>MUHAMMAD AYAN</t>
  </si>
  <si>
    <t xml:space="preserve"> ASHRAF</t>
  </si>
  <si>
    <t>Fail</t>
  </si>
  <si>
    <t xml:space="preserve"> AMAN 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</si>
</sst>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d\-mmmm\-yy"/>
    <numFmt numFmtId="166" formatCode="d\-mmmm\-yy"/>
  </numFmts>
  <fonts count="9">
    <font>
      <sz val="10"/>
      <color rgb="FF000000"/>
      <name val="Arial"/>
      <scheme val="minor"/>
    </font>
    <font>
      <b/>
      <sz val="9"/>
      <color rgb="FF00000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DejaVuSans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 applyAlignment="1"/>
    <xf numFmtId="15" fontId="4" fillId="0" borderId="4" xfId="0" applyNumberFormat="1" applyFont="1" applyBorder="1" applyAlignment="1"/>
    <xf numFmtId="0" fontId="4" fillId="0" borderId="5" xfId="0" applyFont="1" applyBorder="1" applyAlignment="1"/>
    <xf numFmtId="0" fontId="6" fillId="0" borderId="3" xfId="0" applyFont="1" applyBorder="1" applyAlignment="1"/>
    <xf numFmtId="0" fontId="7" fillId="0" borderId="3" xfId="0" applyFont="1" applyBorder="1" applyAlignment="1"/>
    <xf numFmtId="0" fontId="8" fillId="0" borderId="3" xfId="0" applyFont="1" applyBorder="1" applyAlignment="1"/>
    <xf numFmtId="0" fontId="6" fillId="0" borderId="3" xfId="0" applyFont="1" applyBorder="1" applyAlignment="1">
      <alignment horizontal="center" vertical="center"/>
    </xf>
    <xf numFmtId="164" fontId="4" fillId="0" borderId="4" xfId="0" applyNumberFormat="1" applyFont="1" applyBorder="1" applyAlignment="1"/>
    <xf numFmtId="165" fontId="4" fillId="0" borderId="4" xfId="0" applyNumberFormat="1" applyFont="1" applyBorder="1" applyAlignment="1"/>
    <xf numFmtId="0" fontId="4" fillId="0" borderId="6" xfId="0" applyFont="1" applyBorder="1" applyAlignment="1"/>
    <xf numFmtId="164" fontId="4" fillId="0" borderId="6" xfId="0" applyNumberFormat="1" applyFont="1" applyBorder="1" applyAlignment="1"/>
    <xf numFmtId="0" fontId="4" fillId="0" borderId="7" xfId="0" applyFont="1" applyBorder="1" applyAlignment="1"/>
    <xf numFmtId="166" fontId="4" fillId="0" borderId="4" xfId="0" applyNumberFormat="1" applyFont="1" applyBorder="1" applyAlignment="1"/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S31"/>
  <sheetViews>
    <sheetView tabSelected="1" topLeftCell="G17" workbookViewId="0">
      <selection activeCell="Q30" sqref="Q30"/>
    </sheetView>
  </sheetViews>
  <sheetFormatPr defaultColWidth="12.5703125" defaultRowHeight="15.75" customHeight="1"/>
  <cols>
    <col min="1" max="1" width="3.7109375" customWidth="1"/>
    <col min="2" max="2" width="6.42578125" customWidth="1"/>
    <col min="3" max="3" width="6.28515625" customWidth="1"/>
    <col min="4" max="4" width="24.42578125" customWidth="1"/>
    <col min="8" max="8" width="24.140625" customWidth="1"/>
    <col min="9" max="9" width="13" customWidth="1"/>
    <col min="10" max="10" width="6.140625" customWidth="1"/>
  </cols>
  <sheetData>
    <row r="1" spans="1:19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</row>
    <row r="2" spans="1:19" ht="18" customHeight="1">
      <c r="A2" s="6">
        <v>255</v>
      </c>
      <c r="B2" s="6">
        <v>77</v>
      </c>
      <c r="C2" s="7">
        <v>401</v>
      </c>
      <c r="D2" s="6" t="s">
        <v>19</v>
      </c>
      <c r="E2" s="8">
        <v>41270</v>
      </c>
      <c r="F2" s="6">
        <v>12.2</v>
      </c>
      <c r="G2" s="8">
        <v>42807</v>
      </c>
      <c r="H2" s="6" t="s">
        <v>20</v>
      </c>
      <c r="I2" s="6">
        <v>3520258139477</v>
      </c>
      <c r="J2" s="9" t="s">
        <v>21</v>
      </c>
      <c r="K2" s="10">
        <v>45</v>
      </c>
      <c r="L2" s="10">
        <v>44</v>
      </c>
      <c r="M2" s="10">
        <v>46</v>
      </c>
      <c r="N2" s="10">
        <v>50</v>
      </c>
      <c r="O2" s="11">
        <v>47</v>
      </c>
      <c r="P2" s="12">
        <v>70</v>
      </c>
      <c r="Q2" s="13" t="str">
        <f t="shared" ref="Q2:Q30" si="0">SUM(K2:P2) &amp; "/650"</f>
        <v>302/650</v>
      </c>
      <c r="R2" s="13" t="str">
        <f t="shared" ref="R2:R29" si="1">ROUND((SUM(K2:P2)/650)*100,1) &amp; "%"</f>
        <v>46.5%</v>
      </c>
      <c r="S2" s="13" t="str">
        <f t="shared" ref="S2:S29" si="2">IF((SUM(K2:P2)/650)*100 &gt;= 33, "Pass", "Fail")</f>
        <v>Pass</v>
      </c>
    </row>
    <row r="3" spans="1:19" ht="18" customHeight="1">
      <c r="A3" s="6">
        <v>256</v>
      </c>
      <c r="B3" s="6">
        <v>107</v>
      </c>
      <c r="C3" s="6">
        <f t="shared" ref="C3:C31" si="3">C2+1</f>
        <v>402</v>
      </c>
      <c r="D3" s="6" t="s">
        <v>22</v>
      </c>
      <c r="E3" s="8">
        <v>41360</v>
      </c>
      <c r="F3" s="6">
        <v>11.1</v>
      </c>
      <c r="G3" s="8">
        <v>42844</v>
      </c>
      <c r="H3" s="6" t="s">
        <v>23</v>
      </c>
      <c r="I3" s="6">
        <v>3520289537499</v>
      </c>
      <c r="J3" s="9" t="s">
        <v>21</v>
      </c>
      <c r="K3" s="10">
        <v>49</v>
      </c>
      <c r="L3" s="10">
        <v>41</v>
      </c>
      <c r="M3" s="10">
        <v>44</v>
      </c>
      <c r="N3" s="10">
        <v>40</v>
      </c>
      <c r="O3" s="11">
        <v>42</v>
      </c>
      <c r="P3" s="12">
        <v>50</v>
      </c>
      <c r="Q3" s="13" t="str">
        <f t="shared" si="0"/>
        <v>266/650</v>
      </c>
      <c r="R3" s="13" t="str">
        <f t="shared" si="1"/>
        <v>40.9%</v>
      </c>
      <c r="S3" s="13" t="str">
        <f t="shared" si="2"/>
        <v>Pass</v>
      </c>
    </row>
    <row r="4" spans="1:19" ht="18" customHeight="1">
      <c r="A4" s="6">
        <v>257</v>
      </c>
      <c r="B4" s="6">
        <v>165</v>
      </c>
      <c r="C4" s="6">
        <f t="shared" si="3"/>
        <v>403</v>
      </c>
      <c r="D4" s="6" t="s">
        <v>24</v>
      </c>
      <c r="E4" s="8">
        <v>41478</v>
      </c>
      <c r="F4" s="6">
        <v>11.7</v>
      </c>
      <c r="G4" s="14">
        <v>43192</v>
      </c>
      <c r="H4" s="6" t="s">
        <v>25</v>
      </c>
      <c r="I4" s="6">
        <v>3410266422705</v>
      </c>
      <c r="J4" s="9" t="s">
        <v>21</v>
      </c>
      <c r="K4" s="10">
        <v>57</v>
      </c>
      <c r="L4" s="10">
        <v>43</v>
      </c>
      <c r="M4" s="10">
        <v>41</v>
      </c>
      <c r="N4" s="10">
        <v>52</v>
      </c>
      <c r="O4" s="11">
        <v>44</v>
      </c>
      <c r="P4" s="12">
        <v>54</v>
      </c>
      <c r="Q4" s="13" t="str">
        <f t="shared" si="0"/>
        <v>291/650</v>
      </c>
      <c r="R4" s="13" t="str">
        <f t="shared" si="1"/>
        <v>44.8%</v>
      </c>
      <c r="S4" s="13" t="str">
        <f t="shared" si="2"/>
        <v>Pass</v>
      </c>
    </row>
    <row r="5" spans="1:19" ht="18" customHeight="1">
      <c r="A5" s="6">
        <v>258</v>
      </c>
      <c r="B5" s="6">
        <v>187</v>
      </c>
      <c r="C5" s="6">
        <f t="shared" si="3"/>
        <v>404</v>
      </c>
      <c r="D5" s="6" t="s">
        <v>26</v>
      </c>
      <c r="E5" s="15">
        <v>41398</v>
      </c>
      <c r="F5" s="6">
        <v>11.1</v>
      </c>
      <c r="G5" s="15">
        <v>43222</v>
      </c>
      <c r="H5" s="6" t="s">
        <v>27</v>
      </c>
      <c r="I5" s="6">
        <v>3520275427453</v>
      </c>
      <c r="J5" s="9" t="s">
        <v>21</v>
      </c>
      <c r="K5" s="10">
        <v>48</v>
      </c>
      <c r="L5" s="10">
        <v>43</v>
      </c>
      <c r="M5" s="10">
        <v>45</v>
      </c>
      <c r="N5" s="10">
        <v>50</v>
      </c>
      <c r="O5" s="11">
        <v>38</v>
      </c>
      <c r="P5" s="12">
        <v>77</v>
      </c>
      <c r="Q5" s="13" t="str">
        <f t="shared" si="0"/>
        <v>301/650</v>
      </c>
      <c r="R5" s="13" t="str">
        <f t="shared" si="1"/>
        <v>46.3%</v>
      </c>
      <c r="S5" s="13" t="str">
        <f t="shared" si="2"/>
        <v>Pass</v>
      </c>
    </row>
    <row r="6" spans="1:19" ht="18" customHeight="1">
      <c r="A6" s="6">
        <v>259</v>
      </c>
      <c r="B6" s="6">
        <v>203</v>
      </c>
      <c r="C6" s="6">
        <f t="shared" si="3"/>
        <v>405</v>
      </c>
      <c r="D6" s="6" t="s">
        <v>28</v>
      </c>
      <c r="E6" s="8">
        <v>40844</v>
      </c>
      <c r="F6" s="6">
        <v>13.4</v>
      </c>
      <c r="G6" s="8">
        <v>43353</v>
      </c>
      <c r="H6" s="6" t="s">
        <v>29</v>
      </c>
      <c r="I6" s="6">
        <v>3420258979971</v>
      </c>
      <c r="J6" s="9" t="s">
        <v>21</v>
      </c>
      <c r="K6" s="10">
        <v>40</v>
      </c>
      <c r="L6" s="10">
        <v>38</v>
      </c>
      <c r="M6" s="10">
        <v>38</v>
      </c>
      <c r="N6" s="10">
        <v>42</v>
      </c>
      <c r="O6" s="11">
        <v>41</v>
      </c>
      <c r="P6" s="12">
        <v>87</v>
      </c>
      <c r="Q6" s="13" t="str">
        <f t="shared" si="0"/>
        <v>286/650</v>
      </c>
      <c r="R6" s="13" t="str">
        <f t="shared" si="1"/>
        <v>44%</v>
      </c>
      <c r="S6" s="13" t="str">
        <f t="shared" si="2"/>
        <v>Pass</v>
      </c>
    </row>
    <row r="7" spans="1:19" ht="18" customHeight="1">
      <c r="A7" s="6">
        <v>260</v>
      </c>
      <c r="B7" s="6">
        <v>280</v>
      </c>
      <c r="C7" s="6">
        <f t="shared" si="3"/>
        <v>406</v>
      </c>
      <c r="D7" s="6" t="s">
        <v>30</v>
      </c>
      <c r="E7" s="8">
        <v>41532</v>
      </c>
      <c r="F7" s="6">
        <v>11.5</v>
      </c>
      <c r="G7" s="14">
        <v>43381</v>
      </c>
      <c r="H7" s="6" t="s">
        <v>31</v>
      </c>
      <c r="I7" s="6">
        <v>3520148027073</v>
      </c>
      <c r="J7" s="9" t="s">
        <v>21</v>
      </c>
      <c r="K7" s="10">
        <v>64</v>
      </c>
      <c r="L7" s="10">
        <v>58</v>
      </c>
      <c r="M7" s="10">
        <v>47</v>
      </c>
      <c r="N7" s="10">
        <v>50</v>
      </c>
      <c r="O7" s="11">
        <v>48</v>
      </c>
      <c r="P7" s="12">
        <v>80</v>
      </c>
      <c r="Q7" s="13" t="str">
        <f t="shared" si="0"/>
        <v>347/650</v>
      </c>
      <c r="R7" s="13" t="str">
        <f t="shared" si="1"/>
        <v>53.4%</v>
      </c>
      <c r="S7" s="13" t="str">
        <f t="shared" si="2"/>
        <v>Pass</v>
      </c>
    </row>
    <row r="8" spans="1:19" ht="18" customHeight="1">
      <c r="A8" s="16">
        <v>261</v>
      </c>
      <c r="B8" s="16">
        <v>315</v>
      </c>
      <c r="C8" s="6">
        <f t="shared" si="3"/>
        <v>407</v>
      </c>
      <c r="D8" s="16" t="s">
        <v>32</v>
      </c>
      <c r="E8" s="17">
        <v>42250</v>
      </c>
      <c r="F8" s="16">
        <v>9.6</v>
      </c>
      <c r="G8" s="17">
        <v>44106</v>
      </c>
      <c r="H8" s="16" t="s">
        <v>33</v>
      </c>
      <c r="I8" s="16">
        <v>3520113811613</v>
      </c>
      <c r="J8" s="18" t="s">
        <v>21</v>
      </c>
      <c r="K8" s="10">
        <v>45</v>
      </c>
      <c r="L8" s="10">
        <v>55</v>
      </c>
      <c r="M8" s="10">
        <v>40</v>
      </c>
      <c r="N8" s="10">
        <v>50</v>
      </c>
      <c r="O8" s="11">
        <v>39</v>
      </c>
      <c r="P8" s="12">
        <v>60</v>
      </c>
      <c r="Q8" s="13" t="str">
        <f t="shared" si="0"/>
        <v>289/650</v>
      </c>
      <c r="R8" s="13" t="str">
        <f t="shared" si="1"/>
        <v>44.5%</v>
      </c>
      <c r="S8" s="13" t="str">
        <f t="shared" si="2"/>
        <v>Pass</v>
      </c>
    </row>
    <row r="9" spans="1:19" ht="18" customHeight="1">
      <c r="A9" s="6">
        <v>262</v>
      </c>
      <c r="B9" s="6">
        <v>316</v>
      </c>
      <c r="C9" s="6">
        <f t="shared" si="3"/>
        <v>408</v>
      </c>
      <c r="D9" s="6" t="s">
        <v>34</v>
      </c>
      <c r="E9" s="14">
        <v>41701</v>
      </c>
      <c r="F9" s="6">
        <v>11</v>
      </c>
      <c r="G9" s="14">
        <v>44141</v>
      </c>
      <c r="H9" s="6" t="s">
        <v>35</v>
      </c>
      <c r="I9" s="6">
        <v>3520210085103</v>
      </c>
      <c r="J9" s="9" t="s">
        <v>21</v>
      </c>
      <c r="K9" s="10">
        <v>40</v>
      </c>
      <c r="L9" s="10">
        <v>40</v>
      </c>
      <c r="M9" s="10">
        <v>33</v>
      </c>
      <c r="N9" s="10">
        <v>36</v>
      </c>
      <c r="O9" s="11">
        <v>39</v>
      </c>
      <c r="P9" s="12">
        <v>68</v>
      </c>
      <c r="Q9" s="13" t="str">
        <f t="shared" si="0"/>
        <v>256/650</v>
      </c>
      <c r="R9" s="13" t="str">
        <f t="shared" si="1"/>
        <v>39.4%</v>
      </c>
      <c r="S9" s="13" t="str">
        <f t="shared" si="2"/>
        <v>Pass</v>
      </c>
    </row>
    <row r="10" spans="1:19" ht="18" customHeight="1">
      <c r="A10" s="6">
        <v>263</v>
      </c>
      <c r="B10" s="6">
        <v>319</v>
      </c>
      <c r="C10" s="6">
        <f t="shared" si="3"/>
        <v>409</v>
      </c>
      <c r="D10" s="6" t="s">
        <v>36</v>
      </c>
      <c r="E10" s="14">
        <v>41859</v>
      </c>
      <c r="F10" s="6">
        <v>10.6</v>
      </c>
      <c r="G10" s="14">
        <v>44105</v>
      </c>
      <c r="H10" s="6" t="s">
        <v>37</v>
      </c>
      <c r="I10" s="6">
        <v>3520279711007</v>
      </c>
      <c r="J10" s="9" t="s">
        <v>21</v>
      </c>
      <c r="K10" s="10">
        <v>40</v>
      </c>
      <c r="L10" s="10">
        <v>53</v>
      </c>
      <c r="M10" s="10">
        <v>37</v>
      </c>
      <c r="N10" s="10">
        <v>40</v>
      </c>
      <c r="O10" s="11">
        <v>39</v>
      </c>
      <c r="P10" s="12">
        <v>80</v>
      </c>
      <c r="Q10" s="13" t="str">
        <f t="shared" si="0"/>
        <v>289/650</v>
      </c>
      <c r="R10" s="13" t="str">
        <f t="shared" si="1"/>
        <v>44.5%</v>
      </c>
      <c r="S10" s="13" t="str">
        <f t="shared" si="2"/>
        <v>Pass</v>
      </c>
    </row>
    <row r="11" spans="1:19" ht="18" customHeight="1">
      <c r="A11" s="6">
        <v>264</v>
      </c>
      <c r="B11" s="6">
        <v>324</v>
      </c>
      <c r="C11" s="6">
        <f t="shared" si="3"/>
        <v>410</v>
      </c>
      <c r="D11" s="6" t="s">
        <v>38</v>
      </c>
      <c r="E11" s="8">
        <v>40783</v>
      </c>
      <c r="F11" s="6">
        <v>13.6</v>
      </c>
      <c r="G11" s="14">
        <v>44076</v>
      </c>
      <c r="H11" s="6" t="s">
        <v>39</v>
      </c>
      <c r="I11" s="6">
        <v>3520217726471</v>
      </c>
      <c r="J11" s="9" t="s">
        <v>21</v>
      </c>
      <c r="K11" s="10">
        <v>45</v>
      </c>
      <c r="L11" s="10">
        <v>44</v>
      </c>
      <c r="M11" s="10">
        <v>36</v>
      </c>
      <c r="N11" s="10">
        <v>35</v>
      </c>
      <c r="O11" s="11">
        <v>34</v>
      </c>
      <c r="P11" s="12">
        <v>60</v>
      </c>
      <c r="Q11" s="13" t="str">
        <f t="shared" si="0"/>
        <v>254/650</v>
      </c>
      <c r="R11" s="13" t="str">
        <f t="shared" si="1"/>
        <v>39.1%</v>
      </c>
      <c r="S11" s="13" t="str">
        <f t="shared" si="2"/>
        <v>Pass</v>
      </c>
    </row>
    <row r="12" spans="1:19" ht="18" customHeight="1">
      <c r="A12" s="6">
        <v>265</v>
      </c>
      <c r="B12" s="6">
        <v>408</v>
      </c>
      <c r="C12" s="6">
        <f t="shared" si="3"/>
        <v>411</v>
      </c>
      <c r="D12" s="6" t="s">
        <v>40</v>
      </c>
      <c r="E12" s="14">
        <v>40909</v>
      </c>
      <c r="F12" s="6">
        <v>13.2</v>
      </c>
      <c r="G12" s="8">
        <v>44856</v>
      </c>
      <c r="H12" s="6" t="s">
        <v>41</v>
      </c>
      <c r="I12" s="6">
        <v>3510214466393</v>
      </c>
      <c r="J12" s="9" t="s">
        <v>21</v>
      </c>
      <c r="K12" s="10">
        <v>57</v>
      </c>
      <c r="L12" s="10">
        <v>59</v>
      </c>
      <c r="M12" s="10">
        <v>62</v>
      </c>
      <c r="N12" s="10">
        <v>60</v>
      </c>
      <c r="O12" s="11">
        <v>50</v>
      </c>
      <c r="P12" s="12">
        <v>80</v>
      </c>
      <c r="Q12" s="13" t="str">
        <f t="shared" si="0"/>
        <v>368/650</v>
      </c>
      <c r="R12" s="13" t="str">
        <f t="shared" si="1"/>
        <v>56.6%</v>
      </c>
      <c r="S12" s="13" t="str">
        <f t="shared" si="2"/>
        <v>Pass</v>
      </c>
    </row>
    <row r="13" spans="1:19" ht="18" customHeight="1">
      <c r="A13" s="6">
        <v>266</v>
      </c>
      <c r="B13" s="6">
        <v>444</v>
      </c>
      <c r="C13" s="6">
        <f t="shared" si="3"/>
        <v>412</v>
      </c>
      <c r="D13" s="6" t="s">
        <v>42</v>
      </c>
      <c r="E13" s="8">
        <v>40844</v>
      </c>
      <c r="F13" s="6">
        <v>13.4</v>
      </c>
      <c r="G13" s="8">
        <v>44357</v>
      </c>
      <c r="H13" s="6" t="s">
        <v>43</v>
      </c>
      <c r="I13" s="6">
        <v>3520265065945</v>
      </c>
      <c r="J13" s="9" t="s">
        <v>21</v>
      </c>
      <c r="K13" s="10">
        <v>49</v>
      </c>
      <c r="L13" s="10">
        <v>45</v>
      </c>
      <c r="M13" s="10">
        <v>34</v>
      </c>
      <c r="N13" s="10">
        <v>35</v>
      </c>
      <c r="O13" s="11">
        <v>44</v>
      </c>
      <c r="P13" s="12">
        <v>60</v>
      </c>
      <c r="Q13" s="13" t="str">
        <f t="shared" si="0"/>
        <v>267/650</v>
      </c>
      <c r="R13" s="13" t="str">
        <f t="shared" si="1"/>
        <v>41.1%</v>
      </c>
      <c r="S13" s="13" t="str">
        <f t="shared" si="2"/>
        <v>Pass</v>
      </c>
    </row>
    <row r="14" spans="1:19" ht="18" customHeight="1">
      <c r="A14" s="6">
        <v>267</v>
      </c>
      <c r="B14" s="6">
        <v>537</v>
      </c>
      <c r="C14" s="6">
        <f t="shared" si="3"/>
        <v>413</v>
      </c>
      <c r="D14" s="6" t="s">
        <v>44</v>
      </c>
      <c r="E14" s="14">
        <v>41976</v>
      </c>
      <c r="F14" s="6">
        <v>10.3</v>
      </c>
      <c r="G14" s="8">
        <v>44488</v>
      </c>
      <c r="H14" s="6" t="s">
        <v>45</v>
      </c>
      <c r="I14" s="6">
        <v>3520236569233</v>
      </c>
      <c r="J14" s="9" t="s">
        <v>21</v>
      </c>
      <c r="K14" s="10">
        <v>56</v>
      </c>
      <c r="L14" s="10">
        <v>63</v>
      </c>
      <c r="M14" s="10">
        <v>57</v>
      </c>
      <c r="N14" s="10">
        <v>45</v>
      </c>
      <c r="O14" s="11">
        <v>36</v>
      </c>
      <c r="P14" s="12">
        <v>70</v>
      </c>
      <c r="Q14" s="13" t="str">
        <f t="shared" si="0"/>
        <v>327/650</v>
      </c>
      <c r="R14" s="13" t="str">
        <f t="shared" si="1"/>
        <v>50.3%</v>
      </c>
      <c r="S14" s="13" t="str">
        <f t="shared" si="2"/>
        <v>Pass</v>
      </c>
    </row>
    <row r="15" spans="1:19" ht="18" customHeight="1">
      <c r="A15" s="6">
        <v>268</v>
      </c>
      <c r="B15" s="6">
        <v>544</v>
      </c>
      <c r="C15" s="6">
        <f t="shared" si="3"/>
        <v>414</v>
      </c>
      <c r="D15" s="6" t="s">
        <v>46</v>
      </c>
      <c r="E15" s="14">
        <v>41366</v>
      </c>
      <c r="F15" s="6">
        <v>11.1</v>
      </c>
      <c r="G15" s="14">
        <v>44504</v>
      </c>
      <c r="H15" s="6" t="s">
        <v>47</v>
      </c>
      <c r="I15" s="6">
        <v>3520267441317</v>
      </c>
      <c r="J15" s="9" t="s">
        <v>21</v>
      </c>
      <c r="K15" s="10">
        <v>48</v>
      </c>
      <c r="L15" s="10">
        <v>49</v>
      </c>
      <c r="M15" s="10">
        <v>38</v>
      </c>
      <c r="N15" s="10">
        <v>40</v>
      </c>
      <c r="O15" s="11">
        <v>36</v>
      </c>
      <c r="P15" s="12">
        <v>78</v>
      </c>
      <c r="Q15" s="13" t="str">
        <f t="shared" si="0"/>
        <v>289/650</v>
      </c>
      <c r="R15" s="13" t="str">
        <f t="shared" si="1"/>
        <v>44.5%</v>
      </c>
      <c r="S15" s="13" t="str">
        <f t="shared" si="2"/>
        <v>Pass</v>
      </c>
    </row>
    <row r="16" spans="1:19" ht="18" customHeight="1">
      <c r="A16" s="6">
        <v>269</v>
      </c>
      <c r="B16" s="6">
        <v>570</v>
      </c>
      <c r="C16" s="6">
        <f t="shared" si="3"/>
        <v>415</v>
      </c>
      <c r="D16" s="6" t="s">
        <v>48</v>
      </c>
      <c r="E16" s="8">
        <v>40936</v>
      </c>
      <c r="F16" s="6">
        <v>13.1</v>
      </c>
      <c r="G16" s="8">
        <v>44615</v>
      </c>
      <c r="H16" s="6" t="s">
        <v>49</v>
      </c>
      <c r="I16" s="6">
        <v>3530175080313</v>
      </c>
      <c r="J16" s="9" t="s">
        <v>21</v>
      </c>
      <c r="K16" s="10">
        <v>69</v>
      </c>
      <c r="L16" s="10">
        <v>41</v>
      </c>
      <c r="M16" s="10">
        <v>53</v>
      </c>
      <c r="N16" s="10">
        <v>45</v>
      </c>
      <c r="O16" s="11">
        <v>40</v>
      </c>
      <c r="P16" s="12">
        <v>75</v>
      </c>
      <c r="Q16" s="13" t="str">
        <f t="shared" si="0"/>
        <v>323/650</v>
      </c>
      <c r="R16" s="13" t="str">
        <f t="shared" si="1"/>
        <v>49.7%</v>
      </c>
      <c r="S16" s="13" t="str">
        <f t="shared" si="2"/>
        <v>Pass</v>
      </c>
    </row>
    <row r="17" spans="1:19" ht="18" customHeight="1">
      <c r="A17" s="6">
        <v>270</v>
      </c>
      <c r="B17" s="6">
        <v>575</v>
      </c>
      <c r="C17" s="6">
        <f t="shared" si="3"/>
        <v>416</v>
      </c>
      <c r="D17" s="6" t="s">
        <v>50</v>
      </c>
      <c r="E17" s="8">
        <v>40806</v>
      </c>
      <c r="F17" s="6">
        <v>13.5</v>
      </c>
      <c r="G17" s="14">
        <v>44629</v>
      </c>
      <c r="H17" s="6" t="s">
        <v>47</v>
      </c>
      <c r="I17" s="6">
        <v>3520248694309</v>
      </c>
      <c r="J17" s="9" t="s">
        <v>21</v>
      </c>
      <c r="K17" s="10">
        <v>28</v>
      </c>
      <c r="L17" s="10">
        <v>18</v>
      </c>
      <c r="M17" s="10">
        <v>24</v>
      </c>
      <c r="N17" s="10">
        <v>20</v>
      </c>
      <c r="O17" s="11">
        <v>26</v>
      </c>
      <c r="P17" s="12">
        <v>50</v>
      </c>
      <c r="Q17" s="13" t="str">
        <f t="shared" si="0"/>
        <v>166/650</v>
      </c>
      <c r="R17" s="13" t="str">
        <f t="shared" si="1"/>
        <v>25.5%</v>
      </c>
      <c r="S17" s="13" t="str">
        <f t="shared" si="2"/>
        <v>Fail</v>
      </c>
    </row>
    <row r="18" spans="1:19" ht="18" customHeight="1">
      <c r="A18" s="6">
        <v>271</v>
      </c>
      <c r="B18" s="6">
        <v>606</v>
      </c>
      <c r="C18" s="6">
        <f t="shared" si="3"/>
        <v>417</v>
      </c>
      <c r="D18" s="6" t="s">
        <v>51</v>
      </c>
      <c r="E18" s="14">
        <v>41860</v>
      </c>
      <c r="F18" s="6">
        <v>10.6</v>
      </c>
      <c r="G18" s="8">
        <v>44641</v>
      </c>
      <c r="H18" s="6" t="s">
        <v>52</v>
      </c>
      <c r="I18" s="6">
        <v>3520204429427</v>
      </c>
      <c r="J18" s="9" t="s">
        <v>21</v>
      </c>
      <c r="K18" s="10">
        <v>64</v>
      </c>
      <c r="L18" s="10">
        <v>54</v>
      </c>
      <c r="M18" s="10">
        <v>56</v>
      </c>
      <c r="N18" s="10">
        <v>60</v>
      </c>
      <c r="O18" s="11">
        <v>41</v>
      </c>
      <c r="P18" s="12">
        <v>101</v>
      </c>
      <c r="Q18" s="13" t="str">
        <f t="shared" si="0"/>
        <v>376/650</v>
      </c>
      <c r="R18" s="13" t="str">
        <f t="shared" si="1"/>
        <v>57.8%</v>
      </c>
      <c r="S18" s="13" t="str">
        <f t="shared" si="2"/>
        <v>Pass</v>
      </c>
    </row>
    <row r="19" spans="1:19" ht="18" customHeight="1">
      <c r="A19" s="6">
        <v>272</v>
      </c>
      <c r="B19" s="6">
        <v>618</v>
      </c>
      <c r="C19" s="6">
        <f t="shared" si="3"/>
        <v>418</v>
      </c>
      <c r="D19" s="6" t="s">
        <v>53</v>
      </c>
      <c r="E19" s="8">
        <v>40512</v>
      </c>
      <c r="F19" s="6">
        <v>14.3</v>
      </c>
      <c r="G19" s="15">
        <v>44686</v>
      </c>
      <c r="H19" s="6" t="s">
        <v>54</v>
      </c>
      <c r="I19" s="6">
        <v>3520235147025</v>
      </c>
      <c r="J19" s="9" t="s">
        <v>21</v>
      </c>
      <c r="K19" s="10">
        <v>50</v>
      </c>
      <c r="L19" s="10">
        <v>41</v>
      </c>
      <c r="M19" s="10">
        <v>57</v>
      </c>
      <c r="N19" s="10">
        <v>45</v>
      </c>
      <c r="O19" s="11">
        <v>34</v>
      </c>
      <c r="P19" s="12">
        <v>75</v>
      </c>
      <c r="Q19" s="13" t="str">
        <f t="shared" si="0"/>
        <v>302/650</v>
      </c>
      <c r="R19" s="13" t="str">
        <f t="shared" si="1"/>
        <v>46.5%</v>
      </c>
      <c r="S19" s="13" t="str">
        <f t="shared" si="2"/>
        <v>Pass</v>
      </c>
    </row>
    <row r="20" spans="1:19" ht="18" customHeight="1">
      <c r="A20" s="6">
        <v>273</v>
      </c>
      <c r="B20" s="6">
        <v>625</v>
      </c>
      <c r="C20" s="6">
        <f t="shared" si="3"/>
        <v>419</v>
      </c>
      <c r="D20" s="6" t="s">
        <v>55</v>
      </c>
      <c r="E20" s="14">
        <v>42253</v>
      </c>
      <c r="F20" s="6">
        <v>9.5</v>
      </c>
      <c r="G20" s="19">
        <v>44697</v>
      </c>
      <c r="H20" s="6" t="s">
        <v>56</v>
      </c>
      <c r="I20" s="6">
        <v>3520258322555</v>
      </c>
      <c r="J20" s="9" t="s">
        <v>21</v>
      </c>
      <c r="K20" s="10">
        <v>91</v>
      </c>
      <c r="L20" s="10">
        <v>74</v>
      </c>
      <c r="M20" s="10">
        <v>80</v>
      </c>
      <c r="N20" s="10">
        <v>70</v>
      </c>
      <c r="O20" s="11">
        <v>42</v>
      </c>
      <c r="P20" s="12">
        <v>89</v>
      </c>
      <c r="Q20" s="13" t="str">
        <f t="shared" si="0"/>
        <v>446/650</v>
      </c>
      <c r="R20" s="13" t="str">
        <f t="shared" si="1"/>
        <v>68.6%</v>
      </c>
      <c r="S20" s="13" t="str">
        <f t="shared" si="2"/>
        <v>Pass</v>
      </c>
    </row>
    <row r="21" spans="1:19" ht="18" customHeight="1">
      <c r="A21" s="6">
        <v>274</v>
      </c>
      <c r="B21" s="6">
        <v>759</v>
      </c>
      <c r="C21" s="6">
        <f t="shared" si="3"/>
        <v>420</v>
      </c>
      <c r="D21" s="6" t="s">
        <v>57</v>
      </c>
      <c r="E21" s="8">
        <v>41751</v>
      </c>
      <c r="F21" s="6">
        <v>10.1</v>
      </c>
      <c r="G21" s="15">
        <v>45055</v>
      </c>
      <c r="H21" s="6" t="s">
        <v>58</v>
      </c>
      <c r="I21" s="6">
        <v>3520234318591</v>
      </c>
      <c r="J21" s="9" t="s">
        <v>21</v>
      </c>
      <c r="K21" s="10">
        <v>40</v>
      </c>
      <c r="L21" s="10">
        <v>43</v>
      </c>
      <c r="M21" s="10">
        <v>53</v>
      </c>
      <c r="N21" s="10">
        <v>45</v>
      </c>
      <c r="O21" s="11">
        <v>40</v>
      </c>
      <c r="P21" s="12">
        <v>52</v>
      </c>
      <c r="Q21" s="13" t="str">
        <f t="shared" si="0"/>
        <v>273/650</v>
      </c>
      <c r="R21" s="13" t="str">
        <f t="shared" si="1"/>
        <v>42%</v>
      </c>
      <c r="S21" s="13" t="str">
        <f t="shared" si="2"/>
        <v>Pass</v>
      </c>
    </row>
    <row r="22" spans="1:19" ht="18" customHeight="1">
      <c r="A22" s="6">
        <v>275</v>
      </c>
      <c r="B22" s="6">
        <v>817</v>
      </c>
      <c r="C22" s="6">
        <f t="shared" si="3"/>
        <v>421</v>
      </c>
      <c r="D22" s="6" t="s">
        <v>59</v>
      </c>
      <c r="E22" s="8">
        <v>41194</v>
      </c>
      <c r="F22" s="6">
        <v>12.4</v>
      </c>
      <c r="G22" s="8">
        <v>45168</v>
      </c>
      <c r="H22" s="6" t="s">
        <v>60</v>
      </c>
      <c r="I22" s="6">
        <v>3520043624445</v>
      </c>
      <c r="J22" s="9" t="s">
        <v>21</v>
      </c>
      <c r="K22" s="10">
        <v>40</v>
      </c>
      <c r="L22" s="10">
        <v>37</v>
      </c>
      <c r="M22" s="10">
        <v>35</v>
      </c>
      <c r="N22" s="10">
        <v>42</v>
      </c>
      <c r="O22" s="11">
        <v>40</v>
      </c>
      <c r="P22" s="12">
        <v>70</v>
      </c>
      <c r="Q22" s="13" t="str">
        <f t="shared" si="0"/>
        <v>264/650</v>
      </c>
      <c r="R22" s="13" t="str">
        <f t="shared" si="1"/>
        <v>40.6%</v>
      </c>
      <c r="S22" s="13" t="str">
        <f t="shared" si="2"/>
        <v>Pass</v>
      </c>
    </row>
    <row r="23" spans="1:19" ht="18" customHeight="1">
      <c r="A23" s="6">
        <v>276</v>
      </c>
      <c r="B23" s="6">
        <v>875</v>
      </c>
      <c r="C23" s="6">
        <f t="shared" si="3"/>
        <v>422</v>
      </c>
      <c r="D23" s="6" t="s">
        <v>61</v>
      </c>
      <c r="E23" s="8">
        <v>41623</v>
      </c>
      <c r="F23" s="6">
        <v>11.2</v>
      </c>
      <c r="G23" s="8">
        <v>45189</v>
      </c>
      <c r="H23" s="6" t="s">
        <v>62</v>
      </c>
      <c r="I23" s="6">
        <v>3520123693275</v>
      </c>
      <c r="J23" s="9" t="s">
        <v>21</v>
      </c>
      <c r="K23" s="10">
        <v>40</v>
      </c>
      <c r="L23" s="10">
        <v>41</v>
      </c>
      <c r="M23" s="10">
        <v>45</v>
      </c>
      <c r="N23" s="10">
        <v>41</v>
      </c>
      <c r="O23" s="11">
        <v>34</v>
      </c>
      <c r="P23" s="12">
        <v>73</v>
      </c>
      <c r="Q23" s="13" t="str">
        <f t="shared" si="0"/>
        <v>274/650</v>
      </c>
      <c r="R23" s="13" t="str">
        <f t="shared" si="1"/>
        <v>42.2%</v>
      </c>
      <c r="S23" s="13" t="str">
        <f t="shared" si="2"/>
        <v>Pass</v>
      </c>
    </row>
    <row r="24" spans="1:19" ht="18" customHeight="1">
      <c r="A24" s="6">
        <v>277</v>
      </c>
      <c r="B24" s="6">
        <v>1054</v>
      </c>
      <c r="C24" s="6">
        <f t="shared" si="3"/>
        <v>423</v>
      </c>
      <c r="D24" s="6" t="s">
        <v>63</v>
      </c>
      <c r="E24" s="8">
        <v>40592</v>
      </c>
      <c r="F24" s="6">
        <v>14</v>
      </c>
      <c r="G24" s="8">
        <v>45523</v>
      </c>
      <c r="H24" s="6" t="s">
        <v>64</v>
      </c>
      <c r="I24" s="6">
        <v>3520231994051</v>
      </c>
      <c r="J24" s="9" t="s">
        <v>21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3" t="str">
        <f t="shared" si="0"/>
        <v>0/650</v>
      </c>
      <c r="R24" s="13" t="str">
        <f t="shared" si="1"/>
        <v>0%</v>
      </c>
      <c r="S24" s="13" t="str">
        <f t="shared" si="2"/>
        <v>Fail</v>
      </c>
    </row>
    <row r="25" spans="1:19" ht="18" customHeight="1">
      <c r="A25" s="6">
        <v>278</v>
      </c>
      <c r="B25" s="6">
        <v>1056</v>
      </c>
      <c r="C25" s="6">
        <f t="shared" si="3"/>
        <v>424</v>
      </c>
      <c r="D25" s="6" t="s">
        <v>65</v>
      </c>
      <c r="E25" s="14">
        <v>41522</v>
      </c>
      <c r="F25" s="6">
        <v>11.6</v>
      </c>
      <c r="G25" s="8">
        <v>45523</v>
      </c>
      <c r="H25" s="6" t="s">
        <v>66</v>
      </c>
      <c r="I25" s="6">
        <v>3520256733803</v>
      </c>
      <c r="J25" s="9" t="s">
        <v>21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3" t="str">
        <f t="shared" si="0"/>
        <v>0/650</v>
      </c>
      <c r="R25" s="13" t="str">
        <f t="shared" si="1"/>
        <v>0%</v>
      </c>
      <c r="S25" s="13" t="str">
        <f t="shared" si="2"/>
        <v>Fail</v>
      </c>
    </row>
    <row r="26" spans="1:19" ht="18" customHeight="1">
      <c r="A26" s="6">
        <v>279</v>
      </c>
      <c r="B26" s="6">
        <v>1128</v>
      </c>
      <c r="C26" s="6">
        <f t="shared" si="3"/>
        <v>425</v>
      </c>
      <c r="D26" s="6" t="s">
        <v>67</v>
      </c>
      <c r="E26" s="8">
        <v>41861</v>
      </c>
      <c r="F26" s="6">
        <v>10.6</v>
      </c>
      <c r="G26" s="8">
        <v>45576</v>
      </c>
      <c r="H26" s="6" t="s">
        <v>68</v>
      </c>
      <c r="I26" s="6">
        <v>3520271479913</v>
      </c>
      <c r="J26" s="9" t="s">
        <v>21</v>
      </c>
      <c r="K26" s="10">
        <v>67</v>
      </c>
      <c r="L26" s="10">
        <v>45</v>
      </c>
      <c r="M26" s="10">
        <v>57</v>
      </c>
      <c r="N26" s="10">
        <v>60</v>
      </c>
      <c r="O26" s="11">
        <v>43</v>
      </c>
      <c r="P26" s="12">
        <v>75</v>
      </c>
      <c r="Q26" s="13" t="str">
        <f t="shared" si="0"/>
        <v>347/650</v>
      </c>
      <c r="R26" s="13" t="str">
        <f t="shared" si="1"/>
        <v>53.4%</v>
      </c>
      <c r="S26" s="13" t="str">
        <f t="shared" si="2"/>
        <v>Pass</v>
      </c>
    </row>
    <row r="27" spans="1:19" ht="18" customHeight="1">
      <c r="A27" s="6">
        <v>280</v>
      </c>
      <c r="B27" s="6">
        <v>1139</v>
      </c>
      <c r="C27" s="6">
        <f t="shared" si="3"/>
        <v>426</v>
      </c>
      <c r="D27" s="6" t="s">
        <v>69</v>
      </c>
      <c r="E27" s="14">
        <v>40212</v>
      </c>
      <c r="F27" s="6">
        <v>15.1</v>
      </c>
      <c r="G27" s="8">
        <v>45624</v>
      </c>
      <c r="H27" s="6" t="s">
        <v>31</v>
      </c>
      <c r="I27" s="6">
        <v>3520288035259</v>
      </c>
      <c r="J27" s="9" t="s">
        <v>21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3" t="str">
        <f t="shared" si="0"/>
        <v>0/650</v>
      </c>
      <c r="R27" s="13" t="str">
        <f t="shared" si="1"/>
        <v>0%</v>
      </c>
      <c r="S27" s="13" t="str">
        <f t="shared" si="2"/>
        <v>Fail</v>
      </c>
    </row>
    <row r="28" spans="1:19" ht="18" customHeight="1">
      <c r="A28" s="6">
        <v>281</v>
      </c>
      <c r="B28" s="6">
        <v>1140</v>
      </c>
      <c r="C28" s="6">
        <f t="shared" si="3"/>
        <v>427</v>
      </c>
      <c r="D28" s="6" t="s">
        <v>70</v>
      </c>
      <c r="E28" s="8">
        <v>40745</v>
      </c>
      <c r="F28" s="6">
        <v>13.7</v>
      </c>
      <c r="G28" s="8">
        <v>45624</v>
      </c>
      <c r="H28" s="6" t="s">
        <v>31</v>
      </c>
      <c r="I28" s="6">
        <v>3520239837373</v>
      </c>
      <c r="J28" s="9" t="s">
        <v>21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3" t="str">
        <f t="shared" si="0"/>
        <v>0/650</v>
      </c>
      <c r="R28" s="13" t="str">
        <f t="shared" si="1"/>
        <v>0%</v>
      </c>
      <c r="S28" s="13" t="str">
        <f t="shared" si="2"/>
        <v>Fail</v>
      </c>
    </row>
    <row r="29" spans="1:19" ht="18" customHeight="1">
      <c r="A29" s="6">
        <v>282</v>
      </c>
      <c r="B29" s="6">
        <v>1166</v>
      </c>
      <c r="C29" s="6">
        <f t="shared" si="3"/>
        <v>428</v>
      </c>
      <c r="D29" s="6" t="s">
        <v>71</v>
      </c>
      <c r="E29" s="8">
        <v>40400</v>
      </c>
      <c r="F29" s="6">
        <v>14.6</v>
      </c>
      <c r="G29" s="8">
        <v>44581</v>
      </c>
      <c r="H29" s="6" t="s">
        <v>72</v>
      </c>
      <c r="I29" s="6">
        <v>3520223386675</v>
      </c>
      <c r="J29" s="9" t="s">
        <v>21</v>
      </c>
      <c r="K29" s="10">
        <v>56</v>
      </c>
      <c r="L29" s="10">
        <v>36</v>
      </c>
      <c r="M29" s="10">
        <v>53</v>
      </c>
      <c r="N29" s="10">
        <v>45</v>
      </c>
      <c r="O29" s="11">
        <v>36</v>
      </c>
      <c r="P29" s="12">
        <v>60</v>
      </c>
      <c r="Q29" s="13" t="str">
        <f>SUM(K29:P29) &amp; "/650"</f>
        <v>286/650</v>
      </c>
      <c r="R29" s="13" t="str">
        <f t="shared" si="1"/>
        <v>44%</v>
      </c>
      <c r="S29" s="13" t="str">
        <f t="shared" si="2"/>
        <v>Pass</v>
      </c>
    </row>
    <row r="30" spans="1:19" ht="18" customHeight="1">
      <c r="A30" s="6">
        <v>283</v>
      </c>
      <c r="B30" s="6">
        <v>1167</v>
      </c>
      <c r="C30" s="6">
        <f t="shared" si="3"/>
        <v>429</v>
      </c>
      <c r="D30" s="6" t="s">
        <v>73</v>
      </c>
      <c r="E30" s="14">
        <v>41158</v>
      </c>
      <c r="F30" s="6">
        <v>12.5</v>
      </c>
      <c r="G30" s="8">
        <v>44479</v>
      </c>
      <c r="H30" s="6" t="s">
        <v>74</v>
      </c>
      <c r="I30" s="6">
        <v>3520261450233</v>
      </c>
      <c r="J30" s="9" t="s">
        <v>21</v>
      </c>
      <c r="K30" s="10">
        <v>24</v>
      </c>
      <c r="L30" s="10">
        <v>28</v>
      </c>
      <c r="M30" s="10">
        <v>18</v>
      </c>
      <c r="N30" s="10">
        <v>20</v>
      </c>
      <c r="O30" s="11">
        <v>4</v>
      </c>
      <c r="P30" s="12">
        <v>40</v>
      </c>
      <c r="Q30" s="20" t="str">
        <f>SUM(K30:P30) &amp; "/650"</f>
        <v>134/650</v>
      </c>
      <c r="R30" s="21">
        <v>0.2</v>
      </c>
      <c r="S30" s="20" t="s">
        <v>75</v>
      </c>
    </row>
    <row r="31" spans="1:19" ht="18" customHeight="1">
      <c r="A31" s="7">
        <v>284</v>
      </c>
      <c r="B31" s="7">
        <v>1264</v>
      </c>
      <c r="C31" s="6">
        <f t="shared" si="3"/>
        <v>430</v>
      </c>
      <c r="D31" s="7" t="s">
        <v>42</v>
      </c>
      <c r="E31" s="14">
        <v>41158</v>
      </c>
      <c r="F31" s="6">
        <v>12.5</v>
      </c>
      <c r="G31" s="8">
        <v>44479</v>
      </c>
      <c r="H31" s="7" t="s">
        <v>76</v>
      </c>
      <c r="I31" s="6">
        <v>0</v>
      </c>
      <c r="J31" s="9" t="s">
        <v>21</v>
      </c>
      <c r="K31" s="10">
        <v>70</v>
      </c>
      <c r="L31" s="10">
        <v>41</v>
      </c>
      <c r="M31" s="10">
        <v>63</v>
      </c>
      <c r="N31" s="10">
        <v>56</v>
      </c>
      <c r="O31" s="11">
        <v>40</v>
      </c>
      <c r="P31" s="12">
        <v>95</v>
      </c>
      <c r="Q31" s="13" t="str">
        <f>SUM(K31:P31) &amp; "/650"</f>
        <v>365/650</v>
      </c>
      <c r="R31" s="13" t="str">
        <f>ROUND((SUM(K31:P31)/650)*100,1) &amp; "%"</f>
        <v>56.2%</v>
      </c>
      <c r="S31" s="13" t="str">
        <f>IF((SUM(K31:P31)/650)*100 &gt;= 33, "Pass", "Fail")</f>
        <v>Pass</v>
      </c>
    </row>
  </sheetData>
  <printOptions horizontalCentered="1" gridLines="1"/>
  <pageMargins left="0.13012781192494025" right="0.14871749934278886" top="0.29743499868557771" bottom="0.48333187286406376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Irfan</cp:lastModifiedBy>
  <dcterms:modified xsi:type="dcterms:W3CDTF">2025-03-21T19:08:31Z</dcterms:modified>
</cp:coreProperties>
</file>