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20490" windowHeight="7455"/>
  </bookViews>
  <sheets>
    <sheet name="7-B" sheetId="1" r:id="rId1"/>
  </sheets>
  <calcPr calcId="152511"/>
</workbook>
</file>

<file path=xl/calcChain.xml><?xml version="1.0" encoding="utf-8"?>
<calcChain xmlns="http://schemas.openxmlformats.org/spreadsheetml/2006/main">
  <c r="V35" i="1" l="1"/>
  <c r="U35" i="1"/>
  <c r="T35" i="1"/>
  <c r="S34" i="1"/>
  <c r="V34" i="1" s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S28" i="1"/>
  <c r="V27" i="1"/>
  <c r="U27" i="1"/>
  <c r="T27" i="1"/>
  <c r="V26" i="1"/>
  <c r="U26" i="1"/>
  <c r="S26" i="1"/>
  <c r="T26" i="1" s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S8" i="1"/>
  <c r="V7" i="1"/>
  <c r="U7" i="1"/>
  <c r="T7" i="1"/>
  <c r="V6" i="1"/>
  <c r="U6" i="1"/>
  <c r="T6" i="1"/>
  <c r="V5" i="1"/>
  <c r="U5" i="1"/>
  <c r="T5" i="1"/>
  <c r="V4" i="1"/>
  <c r="U4" i="1"/>
  <c r="T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V3" i="1"/>
  <c r="U3" i="1"/>
  <c r="T3" i="1"/>
  <c r="C3" i="1"/>
  <c r="V2" i="1"/>
  <c r="S2" i="1"/>
  <c r="U2" i="1" s="1"/>
  <c r="T34" i="1" l="1"/>
  <c r="U34" i="1"/>
  <c r="T2" i="1"/>
</calcChain>
</file>

<file path=xl/sharedStrings.xml><?xml version="1.0" encoding="utf-8"?>
<sst xmlns="http://schemas.openxmlformats.org/spreadsheetml/2006/main" count="124" uniqueCount="88">
  <si>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</si>
  <si>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</si>
  <si>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</si>
  <si>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</si>
  <si>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</si>
  <si>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</si>
  <si>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</si>
  <si>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</si>
  <si>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</si>
  <si>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</si>
  <si>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</si>
  <si>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</si>
  <si>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</si>
  <si>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</si>
  <si>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His. Geo</t>
  </si>
  <si>
    <t>Islamiat</t>
  </si>
  <si>
    <t>Tarjama Tul Quran</t>
  </si>
  <si>
    <t>Computer</t>
  </si>
  <si>
    <t>Ethics</t>
  </si>
  <si>
    <t>Total Marks</t>
  </si>
  <si>
    <t>Percentage</t>
  </si>
  <si>
    <t>Result</t>
  </si>
  <si>
    <t>FAWAD UL HASSAN</t>
  </si>
  <si>
    <t xml:space="preserve"> MSHAKOOR</t>
  </si>
  <si>
    <t>7-B</t>
  </si>
  <si>
    <t>HASEEB ZAMIN</t>
  </si>
  <si>
    <t xml:space="preserve"> TANVEER AHMED</t>
  </si>
  <si>
    <t>MUHAMMAD USMAN</t>
  </si>
  <si>
    <t xml:space="preserve"> LIAQAT HUSSAIN</t>
  </si>
  <si>
    <t>MUHAMMAD WAQAS</t>
  </si>
  <si>
    <t xml:space="preserve"> ARIF MEHMOOD</t>
  </si>
  <si>
    <t>GHULAM HAIDER</t>
  </si>
  <si>
    <t xml:space="preserve"> MUHAMMAD MUDDASSAR</t>
  </si>
  <si>
    <t>ARMAN</t>
  </si>
  <si>
    <t xml:space="preserve"> AKRAM</t>
  </si>
  <si>
    <t>SAIM</t>
  </si>
  <si>
    <t xml:space="preserve"> ASIF MASIH</t>
  </si>
  <si>
    <t>HUSNAIN ALI</t>
  </si>
  <si>
    <t xml:space="preserve"> MUHAMMAD IFTIKHAR ALI</t>
  </si>
  <si>
    <t>MUDASAR WASEEM</t>
  </si>
  <si>
    <t xml:space="preserve"> MUHAMMAD WASEEM</t>
  </si>
  <si>
    <t>ALI RAZA</t>
  </si>
  <si>
    <t xml:space="preserve"> MUHAMMAD IRFAN</t>
  </si>
  <si>
    <t>WALEED</t>
  </si>
  <si>
    <t xml:space="preserve"> MUHAMMAD IJAZ</t>
  </si>
  <si>
    <t>NOUMAN AHMED</t>
  </si>
  <si>
    <t xml:space="preserve"> MUNEER</t>
  </si>
  <si>
    <t>MUHAMMAD HUSNAIN</t>
  </si>
  <si>
    <t xml:space="preserve"> MUHAMMAD PERVAIZ</t>
  </si>
  <si>
    <t>SHAHID TANVEER</t>
  </si>
  <si>
    <t xml:space="preserve"> TANVEER MUGHAL</t>
  </si>
  <si>
    <t>MUHAMMAD MOHID</t>
  </si>
  <si>
    <t xml:space="preserve"> SAEED IQBAL</t>
  </si>
  <si>
    <t>MUHAMMAD FAIZAN</t>
  </si>
  <si>
    <t xml:space="preserve"> MUHAMMAD ASHRAF</t>
  </si>
  <si>
    <t>SANAWAR JAVED</t>
  </si>
  <si>
    <t xml:space="preserve"> JAVED MASIH</t>
  </si>
  <si>
    <t>MUNEEB U REHMAN</t>
  </si>
  <si>
    <t xml:space="preserve"> SAJJAD ALI AHMAD</t>
  </si>
  <si>
    <t>MUHAMMAD SHABAN</t>
  </si>
  <si>
    <t xml:space="preserve"> ABDUL WAHID</t>
  </si>
  <si>
    <t>NUMAN ALI</t>
  </si>
  <si>
    <t xml:space="preserve"> MUHAMMAD AKRAM</t>
  </si>
  <si>
    <t>SHAHZAIB</t>
  </si>
  <si>
    <t xml:space="preserve"> NAEEM DOLAT</t>
  </si>
  <si>
    <t>AZAN ALI</t>
  </si>
  <si>
    <t xml:space="preserve"> MUHAMMAD ATTIQUE</t>
  </si>
  <si>
    <t>MUHAMMAD SUBHAN ALI</t>
  </si>
  <si>
    <t>SULAIMAN</t>
  </si>
  <si>
    <t xml:space="preserve"> AMIN MASIH</t>
  </si>
  <si>
    <t>HUSSAIN ALI AMJAD</t>
  </si>
  <si>
    <t xml:space="preserve"> AMJAD ALI</t>
  </si>
  <si>
    <t>METHEW</t>
  </si>
  <si>
    <t xml:space="preserve"> SALITEAL</t>
  </si>
  <si>
    <t>MUHAMMAD SAAD</t>
  </si>
  <si>
    <t xml:space="preserve"> MUHAMMAD SHABBIR</t>
  </si>
  <si>
    <t>HASEEB HUSNAIN</t>
  </si>
  <si>
    <t xml:space="preserve"> SHAKEELL AHMAD</t>
  </si>
  <si>
    <t>MUHAMMAD ZAIN</t>
  </si>
  <si>
    <t xml:space="preserve"> MUHAMMAD SALEEM</t>
  </si>
  <si>
    <t>AZAN AHMED</t>
  </si>
  <si>
    <t xml:space="preserve"> TAUQEER AHMED</t>
  </si>
  <si>
    <t>QARAR</t>
  </si>
  <si>
    <t xml:space="preserve"> AMEEN JAN</t>
  </si>
  <si>
    <t>ADAN ASHIR</t>
  </si>
  <si>
    <t xml:space="preserve"> ASHIR MOUGHAL</t>
  </si>
  <si>
    <t>AMEER HAMZA</t>
  </si>
  <si>
    <t xml:space="preserve"> LIAQAT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</si>
</sst>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m\-yy"/>
    <numFmt numFmtId="165" formatCode="dd\-mmm\-yy"/>
  </numFmts>
  <fonts count="8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DejaVuSans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4" fillId="0" borderId="4" xfId="0" applyFont="1" applyBorder="1" applyAlignment="1"/>
    <xf numFmtId="0" fontId="5" fillId="0" borderId="4" xfId="0" applyFont="1" applyBorder="1" applyAlignment="1"/>
    <xf numFmtId="164" fontId="4" fillId="0" borderId="4" xfId="0" applyNumberFormat="1" applyFont="1" applyBorder="1" applyAlignment="1"/>
    <xf numFmtId="15" fontId="4" fillId="0" borderId="4" xfId="0" applyNumberFormat="1" applyFont="1" applyBorder="1" applyAlignment="1"/>
    <xf numFmtId="0" fontId="4" fillId="0" borderId="5" xfId="0" applyFont="1" applyBorder="1" applyAlignment="1"/>
    <xf numFmtId="0" fontId="6" fillId="0" borderId="3" xfId="0" applyFont="1" applyBorder="1" applyAlignment="1"/>
    <xf numFmtId="0" fontId="7" fillId="0" borderId="3" xfId="0" applyFont="1" applyBorder="1" applyAlignment="1"/>
    <xf numFmtId="0" fontId="6" fillId="0" borderId="3" xfId="0" applyFont="1" applyBorder="1"/>
    <xf numFmtId="0" fontId="7" fillId="0" borderId="0" xfId="0" applyFont="1"/>
    <xf numFmtId="165" fontId="4" fillId="0" borderId="4" xfId="0" applyNumberFormat="1" applyFont="1" applyBorder="1" applyAlignment="1"/>
    <xf numFmtId="0" fontId="6" fillId="0" borderId="6" xfId="0" applyFont="1" applyBorder="1"/>
    <xf numFmtId="0" fontId="4" fillId="0" borderId="7" xfId="0" applyFont="1" applyBorder="1" applyAlignment="1"/>
    <xf numFmtId="165" fontId="4" fillId="0" borderId="7" xfId="0" applyNumberFormat="1" applyFont="1" applyBorder="1" applyAlignment="1"/>
    <xf numFmtId="15" fontId="4" fillId="0" borderId="7" xfId="0" applyNumberFormat="1" applyFont="1" applyBorder="1" applyAlignment="1"/>
    <xf numFmtId="0" fontId="4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35"/>
  <sheetViews>
    <sheetView tabSelected="1" workbookViewId="0"/>
  </sheetViews>
  <sheetFormatPr defaultColWidth="12.5703125" defaultRowHeight="15.75" customHeight="1"/>
  <cols>
    <col min="1" max="1" width="3.7109375" customWidth="1"/>
    <col min="2" max="2" width="6.42578125" customWidth="1"/>
    <col min="3" max="3" width="6.140625" customWidth="1"/>
    <col min="4" max="4" width="19.42578125" customWidth="1"/>
    <col min="5" max="5" width="9" hidden="1" customWidth="1"/>
    <col min="6" max="6" width="4.42578125" hidden="1" customWidth="1"/>
    <col min="7" max="7" width="9" hidden="1" customWidth="1"/>
    <col min="8" max="8" width="24.7109375" customWidth="1"/>
    <col min="9" max="9" width="13" customWidth="1"/>
    <col min="10" max="10" width="6.140625" customWidth="1"/>
    <col min="11" max="11" width="7" customWidth="1"/>
    <col min="12" max="12" width="4.85546875" customWidth="1"/>
    <col min="13" max="13" width="11.140625" customWidth="1"/>
    <col min="14" max="14" width="7.28515625" customWidth="1"/>
    <col min="15" max="15" width="7.7109375" customWidth="1"/>
    <col min="16" max="16" width="7.28515625" customWidth="1"/>
    <col min="17" max="17" width="10.140625" customWidth="1"/>
    <col min="18" max="18" width="8.85546875" customWidth="1"/>
    <col min="19" max="19" width="6" customWidth="1"/>
  </cols>
  <sheetData>
    <row r="1" spans="1:24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6" t="s">
        <v>21</v>
      </c>
    </row>
    <row r="2" spans="1:24" ht="20.25" customHeight="1">
      <c r="A2" s="7">
        <v>472</v>
      </c>
      <c r="B2" s="7">
        <v>6</v>
      </c>
      <c r="C2" s="8">
        <v>736</v>
      </c>
      <c r="D2" s="7" t="s">
        <v>22</v>
      </c>
      <c r="E2" s="9">
        <v>40313</v>
      </c>
      <c r="F2" s="7">
        <v>14.9</v>
      </c>
      <c r="G2" s="10">
        <v>42608</v>
      </c>
      <c r="H2" s="7" t="s">
        <v>23</v>
      </c>
      <c r="I2" s="7">
        <v>3740114210731</v>
      </c>
      <c r="J2" s="11" t="s">
        <v>24</v>
      </c>
      <c r="K2" s="12">
        <v>52</v>
      </c>
      <c r="L2" s="12">
        <v>29</v>
      </c>
      <c r="M2" s="12">
        <v>21</v>
      </c>
      <c r="N2" s="12">
        <v>17</v>
      </c>
      <c r="O2" s="13">
        <v>43</v>
      </c>
      <c r="P2" s="13">
        <v>50</v>
      </c>
      <c r="Q2" s="12">
        <v>20</v>
      </c>
      <c r="R2" s="12">
        <v>15</v>
      </c>
      <c r="S2" s="12">
        <f>0*1.5</f>
        <v>0</v>
      </c>
      <c r="T2" s="14" t="str">
        <f t="shared" ref="T2:T35" si="0">SUM(K2:S2) &amp; "/750"</f>
        <v>247/750</v>
      </c>
      <c r="U2" s="14" t="str">
        <f t="shared" ref="U2:U35" si="1">ROUND((SUM(K2:S2)/750)*100,1) &amp; "%"</f>
        <v>32.9%</v>
      </c>
      <c r="V2" s="14" t="str">
        <f t="shared" ref="V2:V35" si="2">IF((SUM(K2:S2)/600)*100 &gt;= 40, "Pass", "Fail")</f>
        <v>Pass</v>
      </c>
      <c r="W2" s="15"/>
      <c r="X2" s="15"/>
    </row>
    <row r="3" spans="1:24" ht="20.25" customHeight="1">
      <c r="A3" s="7">
        <v>473</v>
      </c>
      <c r="B3" s="7">
        <v>16</v>
      </c>
      <c r="C3" s="7">
        <f t="shared" ref="C3:C35" si="3">C2+1</f>
        <v>737</v>
      </c>
      <c r="D3" s="7" t="s">
        <v>25</v>
      </c>
      <c r="E3" s="16">
        <v>40757</v>
      </c>
      <c r="F3" s="7">
        <v>13.7</v>
      </c>
      <c r="G3" s="16">
        <v>42468</v>
      </c>
      <c r="H3" s="7" t="s">
        <v>26</v>
      </c>
      <c r="I3" s="7">
        <v>3520293544325</v>
      </c>
      <c r="J3" s="11" t="s">
        <v>24</v>
      </c>
      <c r="K3" s="12">
        <v>50</v>
      </c>
      <c r="L3" s="12">
        <v>40</v>
      </c>
      <c r="M3" s="12">
        <v>33</v>
      </c>
      <c r="N3" s="12">
        <v>34</v>
      </c>
      <c r="O3" s="13">
        <v>39</v>
      </c>
      <c r="P3" s="13">
        <v>33</v>
      </c>
      <c r="Q3" s="12">
        <v>27</v>
      </c>
      <c r="R3" s="12">
        <v>33</v>
      </c>
      <c r="S3" s="12">
        <v>0</v>
      </c>
      <c r="T3" s="14" t="str">
        <f t="shared" si="0"/>
        <v>289/750</v>
      </c>
      <c r="U3" s="14" t="str">
        <f t="shared" si="1"/>
        <v>38.5%</v>
      </c>
      <c r="V3" s="14" t="str">
        <f t="shared" si="2"/>
        <v>Pass</v>
      </c>
      <c r="W3" s="15"/>
      <c r="X3" s="15"/>
    </row>
    <row r="4" spans="1:24" ht="20.25" customHeight="1">
      <c r="A4" s="7">
        <v>474</v>
      </c>
      <c r="B4" s="7">
        <v>31</v>
      </c>
      <c r="C4" s="7">
        <f t="shared" si="3"/>
        <v>738</v>
      </c>
      <c r="D4" s="7" t="s">
        <v>27</v>
      </c>
      <c r="E4" s="16">
        <v>41065</v>
      </c>
      <c r="F4" s="7">
        <v>12.9</v>
      </c>
      <c r="G4" s="10">
        <v>45273</v>
      </c>
      <c r="H4" s="7" t="s">
        <v>28</v>
      </c>
      <c r="I4" s="7">
        <v>4240198653709</v>
      </c>
      <c r="J4" s="11" t="s">
        <v>24</v>
      </c>
      <c r="K4" s="12">
        <v>46</v>
      </c>
      <c r="L4" s="12">
        <v>35</v>
      </c>
      <c r="M4" s="12">
        <v>38</v>
      </c>
      <c r="N4" s="12">
        <v>37</v>
      </c>
      <c r="O4" s="13">
        <v>24</v>
      </c>
      <c r="P4" s="13">
        <v>25</v>
      </c>
      <c r="Q4" s="12">
        <v>17</v>
      </c>
      <c r="R4" s="12">
        <v>27</v>
      </c>
      <c r="S4" s="12">
        <v>0</v>
      </c>
      <c r="T4" s="14" t="str">
        <f t="shared" si="0"/>
        <v>249/750</v>
      </c>
      <c r="U4" s="14" t="str">
        <f t="shared" si="1"/>
        <v>33.2%</v>
      </c>
      <c r="V4" s="17" t="str">
        <f t="shared" si="2"/>
        <v>Pass</v>
      </c>
      <c r="W4" s="15"/>
      <c r="X4" s="15"/>
    </row>
    <row r="5" spans="1:24" ht="20.25" customHeight="1">
      <c r="A5" s="7">
        <v>475</v>
      </c>
      <c r="B5" s="7">
        <v>69</v>
      </c>
      <c r="C5" s="7">
        <f t="shared" si="3"/>
        <v>739</v>
      </c>
      <c r="D5" s="7" t="s">
        <v>29</v>
      </c>
      <c r="E5" s="10">
        <v>40497</v>
      </c>
      <c r="F5" s="7">
        <v>14.3</v>
      </c>
      <c r="G5" s="16">
        <v>42644</v>
      </c>
      <c r="H5" s="7" t="s">
        <v>30</v>
      </c>
      <c r="I5" s="7">
        <v>3520240991577</v>
      </c>
      <c r="J5" s="11" t="s">
        <v>24</v>
      </c>
      <c r="K5" s="12">
        <v>51</v>
      </c>
      <c r="L5" s="12">
        <v>53</v>
      </c>
      <c r="M5" s="12">
        <v>38</v>
      </c>
      <c r="N5" s="12">
        <v>33</v>
      </c>
      <c r="O5" s="13">
        <v>33</v>
      </c>
      <c r="P5" s="13">
        <v>68</v>
      </c>
      <c r="Q5" s="12">
        <v>33</v>
      </c>
      <c r="R5" s="12">
        <v>45</v>
      </c>
      <c r="S5" s="12">
        <v>0</v>
      </c>
      <c r="T5" s="14" t="str">
        <f t="shared" si="0"/>
        <v>354/750</v>
      </c>
      <c r="U5" s="14" t="str">
        <f t="shared" si="1"/>
        <v>47.2%</v>
      </c>
      <c r="V5" s="14" t="str">
        <f t="shared" si="2"/>
        <v>Pass</v>
      </c>
      <c r="W5" s="15"/>
      <c r="X5" s="15"/>
    </row>
    <row r="6" spans="1:24" ht="20.25" customHeight="1">
      <c r="A6" s="7">
        <v>476</v>
      </c>
      <c r="B6" s="7">
        <v>74</v>
      </c>
      <c r="C6" s="7">
        <f t="shared" si="3"/>
        <v>740</v>
      </c>
      <c r="D6" s="7" t="s">
        <v>31</v>
      </c>
      <c r="E6" s="16">
        <v>39821</v>
      </c>
      <c r="F6" s="7">
        <v>16.100000000000001</v>
      </c>
      <c r="G6" s="10">
        <v>42807</v>
      </c>
      <c r="H6" s="7" t="s">
        <v>32</v>
      </c>
      <c r="I6" s="7">
        <v>3520233055305</v>
      </c>
      <c r="J6" s="11" t="s">
        <v>24</v>
      </c>
      <c r="K6" s="12">
        <v>39</v>
      </c>
      <c r="L6" s="12">
        <v>27</v>
      </c>
      <c r="M6" s="12">
        <v>9</v>
      </c>
      <c r="N6" s="12">
        <v>15</v>
      </c>
      <c r="O6" s="13">
        <v>24</v>
      </c>
      <c r="P6" s="13">
        <v>9</v>
      </c>
      <c r="Q6" s="12">
        <v>11</v>
      </c>
      <c r="R6" s="12">
        <v>18</v>
      </c>
      <c r="S6" s="12">
        <v>0</v>
      </c>
      <c r="T6" s="14" t="str">
        <f t="shared" si="0"/>
        <v>152/750</v>
      </c>
      <c r="U6" s="14" t="str">
        <f t="shared" si="1"/>
        <v>20.3%</v>
      </c>
      <c r="V6" s="14" t="str">
        <f t="shared" si="2"/>
        <v>Fail</v>
      </c>
      <c r="W6" s="15"/>
      <c r="X6" s="15"/>
    </row>
    <row r="7" spans="1:24" ht="20.25" customHeight="1">
      <c r="A7" s="7">
        <v>477</v>
      </c>
      <c r="B7" s="7">
        <v>80</v>
      </c>
      <c r="C7" s="7">
        <f t="shared" si="3"/>
        <v>741</v>
      </c>
      <c r="D7" s="7" t="s">
        <v>33</v>
      </c>
      <c r="E7" s="10">
        <v>39652</v>
      </c>
      <c r="F7" s="7">
        <v>16.7</v>
      </c>
      <c r="G7" s="10">
        <v>42814</v>
      </c>
      <c r="H7" s="7" t="s">
        <v>34</v>
      </c>
      <c r="I7" s="7">
        <v>3520217861183</v>
      </c>
      <c r="J7" s="11" t="s">
        <v>24</v>
      </c>
      <c r="K7" s="12">
        <v>59</v>
      </c>
      <c r="L7" s="12">
        <v>39</v>
      </c>
      <c r="M7" s="12">
        <v>14</v>
      </c>
      <c r="N7" s="12">
        <v>24</v>
      </c>
      <c r="O7" s="13">
        <v>38</v>
      </c>
      <c r="P7" s="13">
        <v>0</v>
      </c>
      <c r="Q7" s="12">
        <v>0</v>
      </c>
      <c r="R7" s="12">
        <v>52</v>
      </c>
      <c r="S7" s="12">
        <v>59</v>
      </c>
      <c r="T7" s="14" t="str">
        <f t="shared" si="0"/>
        <v>285/750</v>
      </c>
      <c r="U7" s="14" t="str">
        <f t="shared" si="1"/>
        <v>38%</v>
      </c>
      <c r="V7" s="14" t="str">
        <f t="shared" si="2"/>
        <v>Pass</v>
      </c>
      <c r="W7" s="15"/>
      <c r="X7" s="15"/>
    </row>
    <row r="8" spans="1:24" ht="20.25" customHeight="1">
      <c r="A8" s="7">
        <v>478</v>
      </c>
      <c r="B8" s="7">
        <v>88</v>
      </c>
      <c r="C8" s="7">
        <f t="shared" si="3"/>
        <v>742</v>
      </c>
      <c r="D8" s="7" t="s">
        <v>35</v>
      </c>
      <c r="E8" s="10">
        <v>40353</v>
      </c>
      <c r="F8" s="7">
        <v>14.8</v>
      </c>
      <c r="G8" s="10">
        <v>44175</v>
      </c>
      <c r="H8" s="7" t="s">
        <v>36</v>
      </c>
      <c r="I8" s="7">
        <v>3520268927153</v>
      </c>
      <c r="J8" s="11" t="s">
        <v>24</v>
      </c>
      <c r="K8" s="12">
        <v>56</v>
      </c>
      <c r="L8" s="12">
        <v>35</v>
      </c>
      <c r="M8" s="12">
        <v>35</v>
      </c>
      <c r="N8" s="12">
        <v>25</v>
      </c>
      <c r="O8" s="13">
        <v>35</v>
      </c>
      <c r="P8" s="13">
        <v>0</v>
      </c>
      <c r="Q8" s="12">
        <v>0</v>
      </c>
      <c r="R8" s="12">
        <v>25</v>
      </c>
      <c r="S8" s="12">
        <f>50</f>
        <v>50</v>
      </c>
      <c r="T8" s="14" t="str">
        <f t="shared" si="0"/>
        <v>261/750</v>
      </c>
      <c r="U8" s="14" t="str">
        <f t="shared" si="1"/>
        <v>34.8%</v>
      </c>
      <c r="V8" s="14" t="str">
        <f t="shared" si="2"/>
        <v>Pass</v>
      </c>
      <c r="W8" s="15"/>
      <c r="X8" s="15"/>
    </row>
    <row r="9" spans="1:24" ht="20.25" customHeight="1">
      <c r="A9" s="7">
        <v>479</v>
      </c>
      <c r="B9" s="7">
        <v>90</v>
      </c>
      <c r="C9" s="7">
        <f t="shared" si="3"/>
        <v>743</v>
      </c>
      <c r="D9" s="7" t="s">
        <v>37</v>
      </c>
      <c r="E9" s="10">
        <v>39245</v>
      </c>
      <c r="F9" s="7">
        <v>17.8</v>
      </c>
      <c r="G9" s="16">
        <v>42830</v>
      </c>
      <c r="H9" s="7" t="s">
        <v>38</v>
      </c>
      <c r="I9" s="7">
        <v>3520265224309</v>
      </c>
      <c r="J9" s="11" t="s">
        <v>24</v>
      </c>
      <c r="K9" s="12">
        <v>39</v>
      </c>
      <c r="L9" s="12">
        <v>35</v>
      </c>
      <c r="M9" s="12">
        <v>24</v>
      </c>
      <c r="N9" s="12">
        <v>33</v>
      </c>
      <c r="O9" s="13">
        <v>39</v>
      </c>
      <c r="P9" s="13">
        <v>22</v>
      </c>
      <c r="Q9" s="12">
        <v>26</v>
      </c>
      <c r="R9" s="12">
        <v>28</v>
      </c>
      <c r="S9" s="12">
        <v>0</v>
      </c>
      <c r="T9" s="14" t="str">
        <f t="shared" si="0"/>
        <v>246/750</v>
      </c>
      <c r="U9" s="14" t="str">
        <f t="shared" si="1"/>
        <v>32.8%</v>
      </c>
      <c r="V9" s="14" t="str">
        <f t="shared" si="2"/>
        <v>Pass</v>
      </c>
      <c r="W9" s="15"/>
      <c r="X9" s="15"/>
    </row>
    <row r="10" spans="1:24" ht="20.25" customHeight="1">
      <c r="A10" s="7">
        <v>480</v>
      </c>
      <c r="B10" s="7">
        <v>93</v>
      </c>
      <c r="C10" s="7">
        <f t="shared" si="3"/>
        <v>744</v>
      </c>
      <c r="D10" s="7" t="s">
        <v>39</v>
      </c>
      <c r="E10" s="10">
        <v>39128</v>
      </c>
      <c r="F10" s="7">
        <v>18</v>
      </c>
      <c r="G10" s="16">
        <v>42831</v>
      </c>
      <c r="H10" s="7" t="s">
        <v>40</v>
      </c>
      <c r="I10" s="7">
        <v>5440045540939</v>
      </c>
      <c r="J10" s="11" t="s">
        <v>24</v>
      </c>
      <c r="K10" s="12">
        <v>62</v>
      </c>
      <c r="L10" s="12">
        <v>70</v>
      </c>
      <c r="M10" s="12">
        <v>42</v>
      </c>
      <c r="N10" s="12">
        <v>28</v>
      </c>
      <c r="O10" s="13">
        <v>33</v>
      </c>
      <c r="P10" s="13">
        <v>35</v>
      </c>
      <c r="Q10" s="12">
        <v>26</v>
      </c>
      <c r="R10" s="12">
        <v>43</v>
      </c>
      <c r="S10" s="12">
        <v>0</v>
      </c>
      <c r="T10" s="14" t="str">
        <f t="shared" si="0"/>
        <v>339/750</v>
      </c>
      <c r="U10" s="14" t="str">
        <f t="shared" si="1"/>
        <v>45.2%</v>
      </c>
      <c r="V10" s="14" t="str">
        <f t="shared" si="2"/>
        <v>Pass</v>
      </c>
      <c r="W10" s="15"/>
      <c r="X10" s="15"/>
    </row>
    <row r="11" spans="1:24" ht="20.25" customHeight="1">
      <c r="A11" s="7">
        <v>481</v>
      </c>
      <c r="B11" s="7">
        <v>106</v>
      </c>
      <c r="C11" s="7">
        <f t="shared" si="3"/>
        <v>745</v>
      </c>
      <c r="D11" s="7" t="s">
        <v>35</v>
      </c>
      <c r="E11" s="10">
        <v>41070</v>
      </c>
      <c r="F11" s="7">
        <v>12.8</v>
      </c>
      <c r="G11" s="10">
        <v>42843</v>
      </c>
      <c r="H11" s="7" t="s">
        <v>34</v>
      </c>
      <c r="I11" s="7">
        <v>3520266050019</v>
      </c>
      <c r="J11" s="11" t="s">
        <v>24</v>
      </c>
      <c r="K11" s="12">
        <v>49</v>
      </c>
      <c r="L11" s="12">
        <v>55</v>
      </c>
      <c r="M11" s="12">
        <v>26</v>
      </c>
      <c r="N11" s="12">
        <v>24</v>
      </c>
      <c r="O11" s="13">
        <v>26</v>
      </c>
      <c r="P11" s="13">
        <v>0</v>
      </c>
      <c r="Q11" s="12">
        <v>0</v>
      </c>
      <c r="R11" s="12">
        <v>33</v>
      </c>
      <c r="S11" s="12">
        <v>50</v>
      </c>
      <c r="T11" s="14" t="str">
        <f t="shared" si="0"/>
        <v>263/750</v>
      </c>
      <c r="U11" s="14" t="str">
        <f t="shared" si="1"/>
        <v>35.1%</v>
      </c>
      <c r="V11" s="14" t="str">
        <f t="shared" si="2"/>
        <v>Pass</v>
      </c>
      <c r="W11" s="15"/>
      <c r="X11" s="15"/>
    </row>
    <row r="12" spans="1:24" ht="20.25" customHeight="1">
      <c r="A12" s="7">
        <v>482</v>
      </c>
      <c r="B12" s="7">
        <v>149</v>
      </c>
      <c r="C12" s="7">
        <f t="shared" si="3"/>
        <v>746</v>
      </c>
      <c r="D12" s="7" t="s">
        <v>41</v>
      </c>
      <c r="E12" s="10">
        <v>40907</v>
      </c>
      <c r="F12" s="7">
        <v>13.2</v>
      </c>
      <c r="G12" s="10">
        <v>43035</v>
      </c>
      <c r="H12" s="7" t="s">
        <v>42</v>
      </c>
      <c r="I12" s="7">
        <v>3650233162843</v>
      </c>
      <c r="J12" s="11" t="s">
        <v>24</v>
      </c>
      <c r="K12" s="12">
        <v>55</v>
      </c>
      <c r="L12" s="12">
        <v>64</v>
      </c>
      <c r="M12" s="12">
        <v>47</v>
      </c>
      <c r="N12" s="12">
        <v>37</v>
      </c>
      <c r="O12" s="13">
        <v>38</v>
      </c>
      <c r="P12" s="13">
        <v>38</v>
      </c>
      <c r="Q12" s="12">
        <v>43</v>
      </c>
      <c r="R12" s="12">
        <v>34</v>
      </c>
      <c r="S12" s="12">
        <v>0</v>
      </c>
      <c r="T12" s="14" t="str">
        <f t="shared" si="0"/>
        <v>356/750</v>
      </c>
      <c r="U12" s="14" t="str">
        <f t="shared" si="1"/>
        <v>47.5%</v>
      </c>
      <c r="V12" s="14" t="str">
        <f t="shared" si="2"/>
        <v>Pass</v>
      </c>
      <c r="W12" s="15"/>
      <c r="X12" s="15"/>
    </row>
    <row r="13" spans="1:24" ht="20.25" customHeight="1">
      <c r="A13" s="7">
        <v>483</v>
      </c>
      <c r="B13" s="7">
        <v>164</v>
      </c>
      <c r="C13" s="7">
        <f t="shared" si="3"/>
        <v>747</v>
      </c>
      <c r="D13" s="7" t="s">
        <v>43</v>
      </c>
      <c r="E13" s="10">
        <v>39519</v>
      </c>
      <c r="F13" s="7">
        <v>16.100000000000001</v>
      </c>
      <c r="G13" s="9">
        <v>42513</v>
      </c>
      <c r="H13" s="7" t="s">
        <v>44</v>
      </c>
      <c r="I13" s="7">
        <v>3420248550567</v>
      </c>
      <c r="J13" s="11" t="s">
        <v>24</v>
      </c>
      <c r="K13" s="12">
        <v>26</v>
      </c>
      <c r="L13" s="12">
        <v>49</v>
      </c>
      <c r="M13" s="12">
        <v>29</v>
      </c>
      <c r="N13" s="12">
        <v>29</v>
      </c>
      <c r="O13" s="13">
        <v>29</v>
      </c>
      <c r="P13" s="13">
        <v>33</v>
      </c>
      <c r="Q13" s="12">
        <v>26</v>
      </c>
      <c r="R13" s="12">
        <v>33</v>
      </c>
      <c r="S13" s="12">
        <v>0</v>
      </c>
      <c r="T13" s="14" t="str">
        <f t="shared" si="0"/>
        <v>254/750</v>
      </c>
      <c r="U13" s="14" t="str">
        <f t="shared" si="1"/>
        <v>33.9%</v>
      </c>
      <c r="V13" s="14" t="str">
        <f t="shared" si="2"/>
        <v>Pass</v>
      </c>
      <c r="W13" s="15"/>
      <c r="X13" s="15"/>
    </row>
    <row r="14" spans="1:24" ht="20.25" customHeight="1">
      <c r="A14" s="7">
        <v>484</v>
      </c>
      <c r="B14" s="7">
        <v>195</v>
      </c>
      <c r="C14" s="7">
        <f t="shared" si="3"/>
        <v>748</v>
      </c>
      <c r="D14" s="7" t="s">
        <v>45</v>
      </c>
      <c r="E14" s="10">
        <v>40598</v>
      </c>
      <c r="F14" s="7">
        <v>14</v>
      </c>
      <c r="G14" s="16">
        <v>43347</v>
      </c>
      <c r="H14" s="7" t="s">
        <v>46</v>
      </c>
      <c r="I14" s="7">
        <v>3520171868931</v>
      </c>
      <c r="J14" s="11" t="s">
        <v>24</v>
      </c>
      <c r="K14" s="12">
        <v>64</v>
      </c>
      <c r="L14" s="12">
        <v>65</v>
      </c>
      <c r="M14" s="12">
        <v>33</v>
      </c>
      <c r="N14" s="12">
        <v>33</v>
      </c>
      <c r="O14" s="13">
        <v>39</v>
      </c>
      <c r="P14" s="13">
        <v>33</v>
      </c>
      <c r="Q14" s="12">
        <v>29</v>
      </c>
      <c r="R14" s="12">
        <v>44</v>
      </c>
      <c r="S14" s="12">
        <v>0</v>
      </c>
      <c r="T14" s="14" t="str">
        <f t="shared" si="0"/>
        <v>340/750</v>
      </c>
      <c r="U14" s="14" t="str">
        <f t="shared" si="1"/>
        <v>45.3%</v>
      </c>
      <c r="V14" s="14" t="str">
        <f t="shared" si="2"/>
        <v>Pass</v>
      </c>
      <c r="W14" s="15"/>
      <c r="X14" s="15"/>
    </row>
    <row r="15" spans="1:24" ht="20.25" customHeight="1">
      <c r="A15" s="7">
        <v>485</v>
      </c>
      <c r="B15" s="7">
        <v>234</v>
      </c>
      <c r="C15" s="7">
        <f t="shared" si="3"/>
        <v>749</v>
      </c>
      <c r="D15" s="7" t="s">
        <v>47</v>
      </c>
      <c r="E15" s="16">
        <v>40578</v>
      </c>
      <c r="F15" s="7">
        <v>14.1</v>
      </c>
      <c r="G15" s="16">
        <v>44775</v>
      </c>
      <c r="H15" s="7" t="s">
        <v>48</v>
      </c>
      <c r="I15" s="7">
        <v>3520257431331</v>
      </c>
      <c r="J15" s="11" t="s">
        <v>24</v>
      </c>
      <c r="K15" s="12">
        <v>47</v>
      </c>
      <c r="L15" s="12">
        <v>49</v>
      </c>
      <c r="M15" s="12">
        <v>23</v>
      </c>
      <c r="N15" s="12">
        <v>16</v>
      </c>
      <c r="O15" s="13">
        <v>38</v>
      </c>
      <c r="P15" s="13">
        <v>21</v>
      </c>
      <c r="Q15" s="12">
        <v>30</v>
      </c>
      <c r="R15" s="12">
        <v>44</v>
      </c>
      <c r="S15" s="12">
        <v>0</v>
      </c>
      <c r="T15" s="14" t="str">
        <f t="shared" si="0"/>
        <v>268/750</v>
      </c>
      <c r="U15" s="14" t="str">
        <f t="shared" si="1"/>
        <v>35.7%</v>
      </c>
      <c r="V15" s="14" t="str">
        <f t="shared" si="2"/>
        <v>Pass</v>
      </c>
      <c r="W15" s="15"/>
      <c r="X15" s="15"/>
    </row>
    <row r="16" spans="1:24" ht="20.25" customHeight="1">
      <c r="A16" s="7">
        <v>486</v>
      </c>
      <c r="B16" s="7">
        <v>270</v>
      </c>
      <c r="C16" s="7">
        <f t="shared" si="3"/>
        <v>750</v>
      </c>
      <c r="D16" s="7" t="s">
        <v>49</v>
      </c>
      <c r="E16" s="10">
        <v>40050</v>
      </c>
      <c r="F16" s="7">
        <v>15.6</v>
      </c>
      <c r="G16" s="9">
        <v>45061</v>
      </c>
      <c r="H16" s="7" t="s">
        <v>50</v>
      </c>
      <c r="I16" s="7">
        <v>3520276691165</v>
      </c>
      <c r="J16" s="11" t="s">
        <v>24</v>
      </c>
      <c r="K16" s="12">
        <v>0</v>
      </c>
      <c r="L16" s="12">
        <v>0</v>
      </c>
      <c r="M16" s="12">
        <v>0</v>
      </c>
      <c r="N16" s="12">
        <v>0</v>
      </c>
      <c r="O16" s="13">
        <v>0</v>
      </c>
      <c r="P16" s="13">
        <v>0</v>
      </c>
      <c r="Q16" s="12">
        <v>0</v>
      </c>
      <c r="R16" s="12">
        <v>0</v>
      </c>
      <c r="S16" s="12">
        <v>0</v>
      </c>
      <c r="T16" s="14" t="str">
        <f t="shared" si="0"/>
        <v>0/750</v>
      </c>
      <c r="U16" s="14" t="str">
        <f t="shared" si="1"/>
        <v>0%</v>
      </c>
      <c r="V16" s="14" t="str">
        <f t="shared" si="2"/>
        <v>Fail</v>
      </c>
      <c r="W16" s="15"/>
      <c r="X16" s="15"/>
    </row>
    <row r="17" spans="1:24" ht="20.25" customHeight="1">
      <c r="A17" s="7">
        <v>487</v>
      </c>
      <c r="B17" s="7">
        <v>271</v>
      </c>
      <c r="C17" s="7">
        <f t="shared" si="3"/>
        <v>751</v>
      </c>
      <c r="D17" s="7" t="s">
        <v>51</v>
      </c>
      <c r="E17" s="16">
        <v>40852</v>
      </c>
      <c r="F17" s="7">
        <v>13.4</v>
      </c>
      <c r="G17" s="9">
        <v>45061</v>
      </c>
      <c r="H17" s="7" t="s">
        <v>52</v>
      </c>
      <c r="I17" s="7">
        <v>3520230812813</v>
      </c>
      <c r="J17" s="11" t="s">
        <v>24</v>
      </c>
      <c r="K17" s="12">
        <v>42</v>
      </c>
      <c r="L17" s="12">
        <v>34</v>
      </c>
      <c r="M17" s="12">
        <v>36</v>
      </c>
      <c r="N17" s="12">
        <v>19</v>
      </c>
      <c r="O17" s="13">
        <v>33</v>
      </c>
      <c r="P17" s="13">
        <v>25</v>
      </c>
      <c r="Q17" s="12">
        <v>29</v>
      </c>
      <c r="R17" s="12">
        <v>34</v>
      </c>
      <c r="S17" s="12">
        <v>0</v>
      </c>
      <c r="T17" s="14" t="str">
        <f t="shared" si="0"/>
        <v>252/750</v>
      </c>
      <c r="U17" s="14" t="str">
        <f t="shared" si="1"/>
        <v>33.6%</v>
      </c>
      <c r="V17" s="14" t="str">
        <f t="shared" si="2"/>
        <v>Pass</v>
      </c>
      <c r="W17" s="15"/>
      <c r="X17" s="15"/>
    </row>
    <row r="18" spans="1:24" ht="20.25" customHeight="1">
      <c r="A18" s="7">
        <v>488</v>
      </c>
      <c r="B18" s="7">
        <v>272</v>
      </c>
      <c r="C18" s="7">
        <f t="shared" si="3"/>
        <v>752</v>
      </c>
      <c r="D18" s="7" t="s">
        <v>53</v>
      </c>
      <c r="E18" s="10">
        <v>39812</v>
      </c>
      <c r="F18" s="7">
        <v>16.2</v>
      </c>
      <c r="G18" s="9">
        <v>45061</v>
      </c>
      <c r="H18" s="7" t="s">
        <v>54</v>
      </c>
      <c r="I18" s="7">
        <v>3520188828639</v>
      </c>
      <c r="J18" s="11" t="s">
        <v>24</v>
      </c>
      <c r="K18" s="12">
        <v>39</v>
      </c>
      <c r="L18" s="12">
        <v>42</v>
      </c>
      <c r="M18" s="12">
        <v>29</v>
      </c>
      <c r="N18" s="12">
        <v>24</v>
      </c>
      <c r="O18" s="13">
        <v>23</v>
      </c>
      <c r="P18" s="13">
        <v>29</v>
      </c>
      <c r="Q18" s="12">
        <v>29</v>
      </c>
      <c r="R18" s="12">
        <v>35</v>
      </c>
      <c r="S18" s="12">
        <v>0</v>
      </c>
      <c r="T18" s="14" t="str">
        <f t="shared" si="0"/>
        <v>250/750</v>
      </c>
      <c r="U18" s="14" t="str">
        <f t="shared" si="1"/>
        <v>33.3%</v>
      </c>
      <c r="V18" s="14" t="str">
        <f t="shared" si="2"/>
        <v>Pass</v>
      </c>
      <c r="W18" s="15"/>
      <c r="X18" s="15"/>
    </row>
    <row r="19" spans="1:24" ht="20.25" customHeight="1">
      <c r="A19" s="7">
        <v>489</v>
      </c>
      <c r="B19" s="7">
        <v>274</v>
      </c>
      <c r="C19" s="7">
        <f t="shared" si="3"/>
        <v>753</v>
      </c>
      <c r="D19" s="7" t="s">
        <v>55</v>
      </c>
      <c r="E19" s="10">
        <v>40278</v>
      </c>
      <c r="F19" s="7">
        <v>14.1</v>
      </c>
      <c r="G19" s="9">
        <v>45061</v>
      </c>
      <c r="H19" s="7" t="s">
        <v>56</v>
      </c>
      <c r="I19" s="7">
        <v>3410129315205</v>
      </c>
      <c r="J19" s="11" t="s">
        <v>24</v>
      </c>
      <c r="K19" s="12">
        <v>50</v>
      </c>
      <c r="L19" s="12">
        <v>41</v>
      </c>
      <c r="M19" s="12">
        <v>25</v>
      </c>
      <c r="N19" s="12">
        <v>33</v>
      </c>
      <c r="O19" s="13">
        <v>24</v>
      </c>
      <c r="P19" s="13">
        <v>0</v>
      </c>
      <c r="Q19" s="12">
        <v>0</v>
      </c>
      <c r="R19" s="12">
        <v>33</v>
      </c>
      <c r="S19" s="12">
        <v>59</v>
      </c>
      <c r="T19" s="14" t="str">
        <f t="shared" si="0"/>
        <v>265/750</v>
      </c>
      <c r="U19" s="14" t="str">
        <f t="shared" si="1"/>
        <v>35.3%</v>
      </c>
      <c r="V19" s="14" t="str">
        <f t="shared" si="2"/>
        <v>Pass</v>
      </c>
      <c r="W19" s="15"/>
      <c r="X19" s="15"/>
    </row>
    <row r="20" spans="1:24" ht="20.25" customHeight="1">
      <c r="A20" s="7">
        <v>490</v>
      </c>
      <c r="B20" s="7">
        <v>275</v>
      </c>
      <c r="C20" s="7">
        <f t="shared" si="3"/>
        <v>754</v>
      </c>
      <c r="D20" s="7" t="s">
        <v>57</v>
      </c>
      <c r="E20" s="16">
        <v>40396</v>
      </c>
      <c r="F20" s="7">
        <v>14.6</v>
      </c>
      <c r="G20" s="9">
        <v>45061</v>
      </c>
      <c r="H20" s="7" t="s">
        <v>58</v>
      </c>
      <c r="I20" s="7">
        <v>3520209258997</v>
      </c>
      <c r="J20" s="11" t="s">
        <v>24</v>
      </c>
      <c r="K20" s="12">
        <v>57</v>
      </c>
      <c r="L20" s="12">
        <v>54</v>
      </c>
      <c r="M20" s="12">
        <v>38</v>
      </c>
      <c r="N20" s="12">
        <v>38</v>
      </c>
      <c r="O20" s="13">
        <v>33</v>
      </c>
      <c r="P20" s="13">
        <v>35</v>
      </c>
      <c r="Q20" s="12">
        <v>26</v>
      </c>
      <c r="R20" s="12">
        <v>62</v>
      </c>
      <c r="S20" s="12">
        <v>0</v>
      </c>
      <c r="T20" s="14" t="str">
        <f t="shared" si="0"/>
        <v>343/750</v>
      </c>
      <c r="U20" s="14" t="str">
        <f t="shared" si="1"/>
        <v>45.7%</v>
      </c>
      <c r="V20" s="14" t="str">
        <f t="shared" si="2"/>
        <v>Pass</v>
      </c>
      <c r="W20" s="15"/>
      <c r="X20" s="15"/>
    </row>
    <row r="21" spans="1:24" ht="20.25" customHeight="1">
      <c r="A21" s="18">
        <v>491</v>
      </c>
      <c r="B21" s="18">
        <v>343</v>
      </c>
      <c r="C21" s="7">
        <f t="shared" si="3"/>
        <v>755</v>
      </c>
      <c r="D21" s="18" t="s">
        <v>59</v>
      </c>
      <c r="E21" s="19">
        <v>40030</v>
      </c>
      <c r="F21" s="18">
        <v>15.7</v>
      </c>
      <c r="G21" s="20">
        <v>45273</v>
      </c>
      <c r="H21" s="18" t="s">
        <v>60</v>
      </c>
      <c r="I21" s="18">
        <v>3520257200629</v>
      </c>
      <c r="J21" s="21" t="s">
        <v>24</v>
      </c>
      <c r="K21" s="12">
        <v>59</v>
      </c>
      <c r="L21" s="12">
        <v>61</v>
      </c>
      <c r="M21" s="12">
        <v>33</v>
      </c>
      <c r="N21" s="12">
        <v>20</v>
      </c>
      <c r="O21" s="13">
        <v>31</v>
      </c>
      <c r="P21" s="13">
        <v>38</v>
      </c>
      <c r="Q21" s="12">
        <v>27</v>
      </c>
      <c r="R21" s="12">
        <v>24</v>
      </c>
      <c r="S21" s="12">
        <v>0</v>
      </c>
      <c r="T21" s="14" t="str">
        <f t="shared" si="0"/>
        <v>293/750</v>
      </c>
      <c r="U21" s="14" t="str">
        <f t="shared" si="1"/>
        <v>39.1%</v>
      </c>
      <c r="V21" s="14" t="str">
        <f t="shared" si="2"/>
        <v>Pass</v>
      </c>
      <c r="W21" s="15"/>
      <c r="X21" s="15"/>
    </row>
    <row r="22" spans="1:24" ht="20.25" customHeight="1">
      <c r="A22" s="7">
        <v>492</v>
      </c>
      <c r="B22" s="7">
        <v>345</v>
      </c>
      <c r="C22" s="7">
        <f t="shared" si="3"/>
        <v>756</v>
      </c>
      <c r="D22" s="7" t="s">
        <v>61</v>
      </c>
      <c r="E22" s="16">
        <v>40151</v>
      </c>
      <c r="F22" s="7">
        <v>15.3</v>
      </c>
      <c r="G22" s="10">
        <v>45247</v>
      </c>
      <c r="H22" s="7" t="s">
        <v>62</v>
      </c>
      <c r="I22" s="7">
        <v>3420277832239</v>
      </c>
      <c r="J22" s="11" t="s">
        <v>24</v>
      </c>
      <c r="K22" s="12">
        <v>44</v>
      </c>
      <c r="L22" s="12">
        <v>47</v>
      </c>
      <c r="M22" s="12">
        <v>24</v>
      </c>
      <c r="N22" s="12">
        <v>38</v>
      </c>
      <c r="O22" s="13">
        <v>12</v>
      </c>
      <c r="P22" s="13">
        <v>19</v>
      </c>
      <c r="Q22" s="12">
        <v>26</v>
      </c>
      <c r="R22" s="12">
        <v>33</v>
      </c>
      <c r="S22" s="12">
        <v>0</v>
      </c>
      <c r="T22" s="14" t="str">
        <f t="shared" si="0"/>
        <v>243/750</v>
      </c>
      <c r="U22" s="14" t="str">
        <f t="shared" si="1"/>
        <v>32.4%</v>
      </c>
      <c r="V22" s="14" t="str">
        <f t="shared" si="2"/>
        <v>Pass</v>
      </c>
      <c r="W22" s="15"/>
      <c r="X22" s="15"/>
    </row>
    <row r="23" spans="1:24" ht="20.25" customHeight="1">
      <c r="A23" s="7">
        <v>493</v>
      </c>
      <c r="B23" s="7">
        <v>346</v>
      </c>
      <c r="C23" s="7">
        <f t="shared" si="3"/>
        <v>757</v>
      </c>
      <c r="D23" s="7" t="s">
        <v>63</v>
      </c>
      <c r="E23" s="10">
        <v>40450</v>
      </c>
      <c r="F23" s="7">
        <v>14.5</v>
      </c>
      <c r="G23" s="10">
        <v>43732</v>
      </c>
      <c r="H23" s="7" t="s">
        <v>64</v>
      </c>
      <c r="I23" s="7">
        <v>3520295478779</v>
      </c>
      <c r="J23" s="11" t="s">
        <v>24</v>
      </c>
      <c r="K23" s="12">
        <v>44</v>
      </c>
      <c r="L23" s="12">
        <v>37</v>
      </c>
      <c r="M23" s="12">
        <v>32</v>
      </c>
      <c r="N23" s="12">
        <v>26</v>
      </c>
      <c r="O23" s="13">
        <v>34</v>
      </c>
      <c r="P23" s="13">
        <v>38</v>
      </c>
      <c r="Q23" s="12">
        <v>21</v>
      </c>
      <c r="R23" s="12">
        <v>24</v>
      </c>
      <c r="S23" s="12">
        <v>0</v>
      </c>
      <c r="T23" s="14" t="str">
        <f t="shared" si="0"/>
        <v>256/750</v>
      </c>
      <c r="U23" s="14" t="str">
        <f t="shared" si="1"/>
        <v>34.1%</v>
      </c>
      <c r="V23" s="14" t="str">
        <f t="shared" si="2"/>
        <v>Pass</v>
      </c>
      <c r="W23" s="15"/>
      <c r="X23" s="15"/>
    </row>
    <row r="24" spans="1:24" ht="20.25" customHeight="1">
      <c r="A24" s="7">
        <v>494</v>
      </c>
      <c r="B24" s="7">
        <v>481</v>
      </c>
      <c r="C24" s="7">
        <f t="shared" si="3"/>
        <v>758</v>
      </c>
      <c r="D24" s="7" t="s">
        <v>65</v>
      </c>
      <c r="E24" s="10">
        <v>39764</v>
      </c>
      <c r="F24" s="7">
        <v>16.3</v>
      </c>
      <c r="G24" s="10">
        <v>44438</v>
      </c>
      <c r="H24" s="7" t="s">
        <v>66</v>
      </c>
      <c r="I24" s="7">
        <v>3520108173989</v>
      </c>
      <c r="J24" s="11" t="s">
        <v>24</v>
      </c>
      <c r="K24" s="12">
        <v>45</v>
      </c>
      <c r="L24" s="12">
        <v>33</v>
      </c>
      <c r="M24" s="12">
        <v>36</v>
      </c>
      <c r="N24" s="12">
        <v>14</v>
      </c>
      <c r="O24" s="13">
        <v>15</v>
      </c>
      <c r="P24" s="13">
        <v>18</v>
      </c>
      <c r="Q24" s="12">
        <v>21</v>
      </c>
      <c r="R24" s="12">
        <v>12</v>
      </c>
      <c r="S24" s="12">
        <v>0</v>
      </c>
      <c r="T24" s="14" t="str">
        <f t="shared" si="0"/>
        <v>194/750</v>
      </c>
      <c r="U24" s="14" t="str">
        <f t="shared" si="1"/>
        <v>25.9%</v>
      </c>
      <c r="V24" s="14" t="str">
        <f t="shared" si="2"/>
        <v>Fail</v>
      </c>
      <c r="W24" s="15"/>
      <c r="X24" s="15"/>
    </row>
    <row r="25" spans="1:24" ht="20.25" customHeight="1">
      <c r="A25" s="7">
        <v>495</v>
      </c>
      <c r="B25" s="7">
        <v>482</v>
      </c>
      <c r="C25" s="7">
        <f t="shared" si="3"/>
        <v>759</v>
      </c>
      <c r="D25" s="7" t="s">
        <v>67</v>
      </c>
      <c r="E25" s="16">
        <v>40121</v>
      </c>
      <c r="F25" s="7">
        <v>15.4</v>
      </c>
      <c r="G25" s="16">
        <v>42987</v>
      </c>
      <c r="H25" s="7" t="s">
        <v>42</v>
      </c>
      <c r="I25" s="7">
        <v>3520202041443</v>
      </c>
      <c r="J25" s="11" t="s">
        <v>24</v>
      </c>
      <c r="K25" s="12">
        <v>0</v>
      </c>
      <c r="L25" s="12">
        <v>0</v>
      </c>
      <c r="M25" s="12">
        <v>0</v>
      </c>
      <c r="N25" s="12">
        <v>0</v>
      </c>
      <c r="O25" s="13">
        <v>0</v>
      </c>
      <c r="P25" s="13">
        <v>0</v>
      </c>
      <c r="Q25" s="12">
        <v>0</v>
      </c>
      <c r="R25" s="12">
        <v>0</v>
      </c>
      <c r="S25" s="12">
        <v>0</v>
      </c>
      <c r="T25" s="14" t="str">
        <f t="shared" si="0"/>
        <v>0/750</v>
      </c>
      <c r="U25" s="14" t="str">
        <f t="shared" si="1"/>
        <v>0%</v>
      </c>
      <c r="V25" s="14" t="str">
        <f t="shared" si="2"/>
        <v>Fail</v>
      </c>
      <c r="W25" s="15"/>
      <c r="X25" s="15"/>
    </row>
    <row r="26" spans="1:24" ht="20.25" customHeight="1">
      <c r="A26" s="7">
        <v>496</v>
      </c>
      <c r="B26" s="7">
        <v>618</v>
      </c>
      <c r="C26" s="7">
        <f t="shared" si="3"/>
        <v>760</v>
      </c>
      <c r="D26" s="7" t="s">
        <v>68</v>
      </c>
      <c r="E26" s="16">
        <v>40367</v>
      </c>
      <c r="F26" s="7">
        <v>14.7</v>
      </c>
      <c r="G26" s="10">
        <v>44159</v>
      </c>
      <c r="H26" s="7" t="s">
        <v>69</v>
      </c>
      <c r="I26" s="7">
        <v>3520205989531</v>
      </c>
      <c r="J26" s="11" t="s">
        <v>24</v>
      </c>
      <c r="K26" s="12">
        <v>62</v>
      </c>
      <c r="L26" s="12">
        <v>59</v>
      </c>
      <c r="M26" s="12">
        <v>42</v>
      </c>
      <c r="N26" s="12">
        <v>35</v>
      </c>
      <c r="O26" s="13">
        <v>43</v>
      </c>
      <c r="P26" s="13">
        <v>0</v>
      </c>
      <c r="Q26" s="12">
        <v>0</v>
      </c>
      <c r="R26" s="12">
        <v>35</v>
      </c>
      <c r="S26" s="12">
        <f>42</f>
        <v>42</v>
      </c>
      <c r="T26" s="14" t="str">
        <f t="shared" si="0"/>
        <v>318/750</v>
      </c>
      <c r="U26" s="14" t="str">
        <f t="shared" si="1"/>
        <v>42.4%</v>
      </c>
      <c r="V26" s="14" t="str">
        <f t="shared" si="2"/>
        <v>Pass</v>
      </c>
      <c r="W26" s="15"/>
      <c r="X26" s="15"/>
    </row>
    <row r="27" spans="1:24" ht="20.25" customHeight="1">
      <c r="A27" s="7">
        <v>497</v>
      </c>
      <c r="B27" s="7">
        <v>620</v>
      </c>
      <c r="C27" s="7">
        <f t="shared" si="3"/>
        <v>761</v>
      </c>
      <c r="D27" s="7" t="s">
        <v>70</v>
      </c>
      <c r="E27" s="10">
        <v>40734</v>
      </c>
      <c r="F27" s="7">
        <v>13.7</v>
      </c>
      <c r="G27" s="9">
        <v>44695</v>
      </c>
      <c r="H27" s="7" t="s">
        <v>71</v>
      </c>
      <c r="I27" s="7">
        <v>3520282855629</v>
      </c>
      <c r="J27" s="11" t="s">
        <v>24</v>
      </c>
      <c r="K27" s="12">
        <v>54</v>
      </c>
      <c r="L27" s="12">
        <v>69</v>
      </c>
      <c r="M27" s="12">
        <v>35</v>
      </c>
      <c r="N27" s="12">
        <v>20</v>
      </c>
      <c r="O27" s="13">
        <v>37</v>
      </c>
      <c r="P27" s="13">
        <v>39</v>
      </c>
      <c r="Q27" s="12">
        <v>40</v>
      </c>
      <c r="R27" s="12">
        <v>57</v>
      </c>
      <c r="S27" s="12">
        <v>0</v>
      </c>
      <c r="T27" s="14" t="str">
        <f t="shared" si="0"/>
        <v>351/750</v>
      </c>
      <c r="U27" s="14" t="str">
        <f t="shared" si="1"/>
        <v>46.8%</v>
      </c>
      <c r="V27" s="14" t="str">
        <f t="shared" si="2"/>
        <v>Pass</v>
      </c>
      <c r="W27" s="15"/>
      <c r="X27" s="15"/>
    </row>
    <row r="28" spans="1:24" ht="20.25" customHeight="1">
      <c r="A28" s="7">
        <v>498</v>
      </c>
      <c r="B28" s="7">
        <v>706</v>
      </c>
      <c r="C28" s="7">
        <f t="shared" si="3"/>
        <v>762</v>
      </c>
      <c r="D28" s="7" t="s">
        <v>72</v>
      </c>
      <c r="E28" s="10">
        <v>41505</v>
      </c>
      <c r="F28" s="7">
        <v>11.6</v>
      </c>
      <c r="G28" s="10">
        <v>42847</v>
      </c>
      <c r="H28" s="7" t="s">
        <v>73</v>
      </c>
      <c r="I28" s="7">
        <v>3610487764563</v>
      </c>
      <c r="J28" s="11" t="s">
        <v>24</v>
      </c>
      <c r="K28" s="12">
        <v>58</v>
      </c>
      <c r="L28" s="12">
        <v>37</v>
      </c>
      <c r="M28" s="12">
        <v>33</v>
      </c>
      <c r="N28" s="12">
        <v>30</v>
      </c>
      <c r="O28" s="13">
        <v>29</v>
      </c>
      <c r="P28" s="13">
        <v>0</v>
      </c>
      <c r="Q28" s="12">
        <v>0</v>
      </c>
      <c r="R28" s="12">
        <v>24</v>
      </c>
      <c r="S28" s="12">
        <f>50</f>
        <v>50</v>
      </c>
      <c r="T28" s="14" t="str">
        <f t="shared" si="0"/>
        <v>261/750</v>
      </c>
      <c r="U28" s="14" t="str">
        <f t="shared" si="1"/>
        <v>34.8%</v>
      </c>
      <c r="V28" s="14" t="str">
        <f t="shared" si="2"/>
        <v>Pass</v>
      </c>
      <c r="W28" s="15"/>
      <c r="X28" s="15"/>
    </row>
    <row r="29" spans="1:24" ht="20.25" customHeight="1">
      <c r="A29" s="7">
        <v>499</v>
      </c>
      <c r="B29" s="7">
        <v>1077</v>
      </c>
      <c r="C29" s="7">
        <f t="shared" si="3"/>
        <v>763</v>
      </c>
      <c r="D29" s="7" t="s">
        <v>74</v>
      </c>
      <c r="E29" s="16">
        <v>41852</v>
      </c>
      <c r="F29" s="7">
        <v>10.7</v>
      </c>
      <c r="G29" s="10">
        <v>45531</v>
      </c>
      <c r="H29" s="7" t="s">
        <v>75</v>
      </c>
      <c r="I29" s="7">
        <v>3120117023627</v>
      </c>
      <c r="J29" s="11" t="s">
        <v>24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4" t="str">
        <f t="shared" si="0"/>
        <v>0/750</v>
      </c>
      <c r="U29" s="14" t="str">
        <f t="shared" si="1"/>
        <v>0%</v>
      </c>
      <c r="V29" s="14" t="str">
        <f t="shared" si="2"/>
        <v>Fail</v>
      </c>
      <c r="W29" s="15"/>
      <c r="X29" s="15"/>
    </row>
    <row r="30" spans="1:24" ht="20.25" customHeight="1">
      <c r="A30" s="7">
        <v>500</v>
      </c>
      <c r="B30" s="7">
        <v>1083</v>
      </c>
      <c r="C30" s="7">
        <f t="shared" si="3"/>
        <v>764</v>
      </c>
      <c r="D30" s="7" t="s">
        <v>76</v>
      </c>
      <c r="E30" s="16">
        <v>40787</v>
      </c>
      <c r="F30" s="7">
        <v>13.6</v>
      </c>
      <c r="G30" s="16">
        <v>45600</v>
      </c>
      <c r="H30" s="7" t="s">
        <v>77</v>
      </c>
      <c r="I30" s="7">
        <v>3520262703109</v>
      </c>
      <c r="J30" s="11" t="s">
        <v>24</v>
      </c>
      <c r="K30" s="12">
        <v>40</v>
      </c>
      <c r="L30" s="12">
        <v>55</v>
      </c>
      <c r="M30" s="12">
        <v>27</v>
      </c>
      <c r="N30" s="12">
        <v>33</v>
      </c>
      <c r="O30" s="13">
        <v>27</v>
      </c>
      <c r="P30" s="13">
        <v>27</v>
      </c>
      <c r="Q30" s="12">
        <v>20</v>
      </c>
      <c r="R30" s="12">
        <v>23</v>
      </c>
      <c r="S30" s="12">
        <v>0</v>
      </c>
      <c r="T30" s="14" t="str">
        <f t="shared" si="0"/>
        <v>252/750</v>
      </c>
      <c r="U30" s="14" t="str">
        <f t="shared" si="1"/>
        <v>33.6%</v>
      </c>
      <c r="V30" s="14" t="str">
        <f t="shared" si="2"/>
        <v>Pass</v>
      </c>
      <c r="W30" s="15"/>
      <c r="X30" s="15"/>
    </row>
    <row r="31" spans="1:24" ht="20.25" customHeight="1">
      <c r="A31" s="7">
        <v>501</v>
      </c>
      <c r="B31" s="7">
        <v>1085</v>
      </c>
      <c r="C31" s="7">
        <f t="shared" si="3"/>
        <v>765</v>
      </c>
      <c r="D31" s="7" t="s">
        <v>78</v>
      </c>
      <c r="E31" s="9">
        <v>40674</v>
      </c>
      <c r="F31" s="7">
        <v>13.9</v>
      </c>
      <c r="G31" s="16">
        <v>44228</v>
      </c>
      <c r="H31" s="7" t="s">
        <v>79</v>
      </c>
      <c r="I31" s="7">
        <v>3520226126605</v>
      </c>
      <c r="J31" s="11" t="s">
        <v>24</v>
      </c>
      <c r="K31" s="12">
        <v>47</v>
      </c>
      <c r="L31" s="12">
        <v>44</v>
      </c>
      <c r="M31" s="12">
        <v>25</v>
      </c>
      <c r="N31" s="12">
        <v>24</v>
      </c>
      <c r="O31" s="13">
        <v>22</v>
      </c>
      <c r="P31" s="13">
        <v>27</v>
      </c>
      <c r="Q31" s="12">
        <v>24</v>
      </c>
      <c r="R31" s="12">
        <v>33</v>
      </c>
      <c r="S31" s="12">
        <v>0</v>
      </c>
      <c r="T31" s="14" t="str">
        <f t="shared" si="0"/>
        <v>246/750</v>
      </c>
      <c r="U31" s="14" t="str">
        <f t="shared" si="1"/>
        <v>32.8%</v>
      </c>
      <c r="V31" s="14" t="str">
        <f t="shared" si="2"/>
        <v>Pass</v>
      </c>
      <c r="W31" s="15"/>
      <c r="X31" s="15"/>
    </row>
    <row r="32" spans="1:24" ht="20.25" customHeight="1">
      <c r="A32" s="7">
        <v>502</v>
      </c>
      <c r="B32" s="7">
        <v>1131</v>
      </c>
      <c r="C32" s="7">
        <f t="shared" si="3"/>
        <v>766</v>
      </c>
      <c r="D32" s="7" t="s">
        <v>80</v>
      </c>
      <c r="E32" s="10">
        <v>42610</v>
      </c>
      <c r="F32" s="7">
        <v>8.6</v>
      </c>
      <c r="G32" s="16">
        <v>45173</v>
      </c>
      <c r="H32" s="7" t="s">
        <v>81</v>
      </c>
      <c r="I32" s="7">
        <v>3520271907195</v>
      </c>
      <c r="J32" s="11" t="s">
        <v>24</v>
      </c>
      <c r="K32" s="12">
        <v>25</v>
      </c>
      <c r="L32" s="12">
        <v>33</v>
      </c>
      <c r="M32" s="12">
        <v>15</v>
      </c>
      <c r="N32" s="12">
        <v>16</v>
      </c>
      <c r="O32" s="13">
        <v>20</v>
      </c>
      <c r="P32" s="13">
        <v>14</v>
      </c>
      <c r="Q32" s="12">
        <v>8</v>
      </c>
      <c r="R32" s="12">
        <v>14</v>
      </c>
      <c r="S32" s="12">
        <v>0</v>
      </c>
      <c r="T32" s="14" t="str">
        <f t="shared" si="0"/>
        <v>145/750</v>
      </c>
      <c r="U32" s="14" t="str">
        <f t="shared" si="1"/>
        <v>19.3%</v>
      </c>
      <c r="V32" s="14" t="str">
        <f t="shared" si="2"/>
        <v>Fail</v>
      </c>
      <c r="W32" s="15"/>
      <c r="X32" s="15"/>
    </row>
    <row r="33" spans="1:24" ht="20.25" customHeight="1">
      <c r="A33" s="7">
        <v>503</v>
      </c>
      <c r="B33" s="7">
        <v>1141</v>
      </c>
      <c r="C33" s="7">
        <f t="shared" si="3"/>
        <v>767</v>
      </c>
      <c r="D33" s="7" t="s">
        <v>82</v>
      </c>
      <c r="E33" s="10">
        <v>39612</v>
      </c>
      <c r="F33" s="7">
        <v>16.8</v>
      </c>
      <c r="G33" s="10">
        <v>45624</v>
      </c>
      <c r="H33" s="7" t="s">
        <v>83</v>
      </c>
      <c r="I33" s="7">
        <v>3520237131197</v>
      </c>
      <c r="J33" s="11" t="s">
        <v>24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4" t="str">
        <f t="shared" si="0"/>
        <v>0/750</v>
      </c>
      <c r="U33" s="14" t="str">
        <f t="shared" si="1"/>
        <v>0%</v>
      </c>
      <c r="V33" s="14" t="str">
        <f t="shared" si="2"/>
        <v>Fail</v>
      </c>
      <c r="W33" s="15"/>
      <c r="X33" s="15"/>
    </row>
    <row r="34" spans="1:24" ht="20.25" customHeight="1">
      <c r="A34" s="7">
        <v>504</v>
      </c>
      <c r="B34" s="7">
        <v>1241</v>
      </c>
      <c r="C34" s="7">
        <f t="shared" si="3"/>
        <v>768</v>
      </c>
      <c r="D34" s="7" t="s">
        <v>84</v>
      </c>
      <c r="E34" s="10">
        <v>40406</v>
      </c>
      <c r="F34" s="7">
        <v>14.6</v>
      </c>
      <c r="G34" s="16">
        <v>45691</v>
      </c>
      <c r="H34" s="7" t="s">
        <v>85</v>
      </c>
      <c r="I34" s="7">
        <v>3520201204765</v>
      </c>
      <c r="J34" s="11" t="s">
        <v>24</v>
      </c>
      <c r="K34" s="12">
        <v>57</v>
      </c>
      <c r="L34" s="12">
        <v>33</v>
      </c>
      <c r="M34" s="12">
        <v>41</v>
      </c>
      <c r="N34" s="12">
        <v>37</v>
      </c>
      <c r="O34" s="13">
        <v>31</v>
      </c>
      <c r="P34" s="13">
        <v>0</v>
      </c>
      <c r="Q34" s="12">
        <v>0</v>
      </c>
      <c r="R34" s="12">
        <v>21</v>
      </c>
      <c r="S34" s="12">
        <f>32*1.5</f>
        <v>48</v>
      </c>
      <c r="T34" s="14" t="str">
        <f t="shared" si="0"/>
        <v>268/750</v>
      </c>
      <c r="U34" s="14" t="str">
        <f t="shared" si="1"/>
        <v>35.7%</v>
      </c>
      <c r="V34" s="14" t="str">
        <f t="shared" si="2"/>
        <v>Pass</v>
      </c>
      <c r="W34" s="15"/>
      <c r="X34" s="15"/>
    </row>
    <row r="35" spans="1:24" ht="20.25" customHeight="1">
      <c r="A35" s="7">
        <v>505</v>
      </c>
      <c r="B35" s="7">
        <v>1242</v>
      </c>
      <c r="C35" s="7">
        <f t="shared" si="3"/>
        <v>769</v>
      </c>
      <c r="D35" s="7" t="s">
        <v>86</v>
      </c>
      <c r="E35" s="10">
        <v>40198</v>
      </c>
      <c r="F35" s="7">
        <v>15.1</v>
      </c>
      <c r="G35" s="10">
        <v>45260</v>
      </c>
      <c r="H35" s="7" t="s">
        <v>87</v>
      </c>
      <c r="I35" s="7">
        <v>3520289910217</v>
      </c>
      <c r="J35" s="11" t="s">
        <v>24</v>
      </c>
      <c r="K35" s="12">
        <v>50</v>
      </c>
      <c r="L35" s="12">
        <v>40</v>
      </c>
      <c r="M35" s="12">
        <v>27</v>
      </c>
      <c r="N35" s="12">
        <v>23</v>
      </c>
      <c r="O35" s="13">
        <v>19</v>
      </c>
      <c r="P35" s="13">
        <v>29</v>
      </c>
      <c r="Q35" s="12">
        <v>27</v>
      </c>
      <c r="R35" s="12">
        <v>34</v>
      </c>
      <c r="S35" s="12">
        <v>0</v>
      </c>
      <c r="T35" s="14" t="str">
        <f t="shared" si="0"/>
        <v>249/750</v>
      </c>
      <c r="U35" s="14" t="str">
        <f t="shared" si="1"/>
        <v>33.2%</v>
      </c>
      <c r="V35" s="14" t="str">
        <f t="shared" si="2"/>
        <v>Pass</v>
      </c>
      <c r="W35" s="15"/>
      <c r="X35" s="15"/>
    </row>
  </sheetData>
  <printOptions horizontalCentered="1" gridLines="1"/>
  <pageMargins left="0.26" right="0.26" top="0.26" bottom="0.26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2025-03-24T04:25:25Z</dcterms:created>
  <dcterms:modified xsi:type="dcterms:W3CDTF">2025-03-24T04:25:25Z</dcterms:modified>
</cp:coreProperties>
</file>