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DASTRO" sheetId="1" r:id="rId4"/>
    <sheet state="visible" name="BASES" sheetId="2" r:id="rId5"/>
    <sheet state="visible" name="VENDAS" sheetId="3" r:id="rId6"/>
    <sheet state="hidden" name="painel" sheetId="4" r:id="rId7"/>
    <sheet state="hidden" name="tabelas dinamicas" sheetId="5" r:id="rId8"/>
    <sheet state="hidden" name="extra" sheetId="6" r:id="rId9"/>
  </sheets>
  <definedNames>
    <definedName name="_xlchart.v2.0">'tabelas dinamicas'!$D$40:$D$44</definedName>
    <definedName name="_xlchart.v1.6">'tabelas dinamicas'!$D$97:$D$111</definedName>
    <definedName name="_xlchart.v1.11">'tabelas dinamicas'!$E$117:$E$121</definedName>
    <definedName name="_xlchart.v1.5">'tabelas dinamicas'!$E$117:$E$121</definedName>
    <definedName name="_xlchart.v2.13">'tabelas dinamicas'!$E$40:$E$44</definedName>
    <definedName name="_xlchart.v1.9">'tabelas dinamicas'!$E$97:$E$111</definedName>
    <definedName name="_xlchart.v1.3">'tabelas dinamicas'!$E$97:$E$111</definedName>
    <definedName name="_xlchart.v1.8">'tabelas dinamicas'!$D$97:$D$111</definedName>
    <definedName name="_xlchart.v1.10">'tabelas dinamicas'!$D$117:$D$121</definedName>
    <definedName name="_xlchart.v2.1">'tabelas dinamicas'!$E$40:$E$44</definedName>
    <definedName name="_xlchart.v1.4">'tabelas dinamicas'!$D$117:$D$121</definedName>
    <definedName name="_xlchart.v2.12">'tabelas dinamicas'!$D$40:$D$44</definedName>
    <definedName name="_xlchart.v1.2">'tabelas dinamicas'!$D$97:$D$111</definedName>
    <definedName name="_xlchart.v1.7">'tabelas dinamicas'!$E$97:$E$111</definedName>
  </definedNames>
  <calcPr/>
</workbook>
</file>

<file path=xl/sharedStrings.xml><?xml version="1.0" encoding="utf-8"?>
<sst xmlns="http://schemas.openxmlformats.org/spreadsheetml/2006/main" count="1296" uniqueCount="226">
  <si>
    <t>NUM. ORDEM</t>
  </si>
  <si>
    <t>NOME</t>
  </si>
  <si>
    <t>DATA NASCIMENTO</t>
  </si>
  <si>
    <t>IDADE</t>
  </si>
  <si>
    <t>FAIXA</t>
  </si>
  <si>
    <t>GÊNERO</t>
  </si>
  <si>
    <t>ESTADO CIVIL</t>
  </si>
  <si>
    <t>CIDADE</t>
  </si>
  <si>
    <t>PROFISSÃO</t>
  </si>
  <si>
    <t>FILHOS</t>
  </si>
  <si>
    <t>CPF</t>
  </si>
  <si>
    <t>volume compra</t>
  </si>
  <si>
    <t>Edmilson Torres</t>
  </si>
  <si>
    <t>BASES</t>
  </si>
  <si>
    <t>Produto</t>
  </si>
  <si>
    <t>PREÇO UNT</t>
  </si>
  <si>
    <t>PRODUTO 1</t>
  </si>
  <si>
    <t>DATA</t>
  </si>
  <si>
    <t>MENOS DE 15</t>
  </si>
  <si>
    <t>MASCULINO</t>
  </si>
  <si>
    <t>CASADO</t>
  </si>
  <si>
    <t>PRODUTO 2</t>
  </si>
  <si>
    <t>CLIENTE</t>
  </si>
  <si>
    <t>QT</t>
  </si>
  <si>
    <t>JOÃO PESSOA</t>
  </si>
  <si>
    <t>16 A 19</t>
  </si>
  <si>
    <t>FEMININO</t>
  </si>
  <si>
    <t>Vendedor</t>
  </si>
  <si>
    <t>SOLTEIRO</t>
  </si>
  <si>
    <t>PRODUTO 3</t>
  </si>
  <si>
    <t>20 A 24</t>
  </si>
  <si>
    <t>VIÚVO</t>
  </si>
  <si>
    <t>PRODUTO 4</t>
  </si>
  <si>
    <t>PRODUTO</t>
  </si>
  <si>
    <t>25 A 29</t>
  </si>
  <si>
    <t>PREÇO UNIT</t>
  </si>
  <si>
    <t>Total</t>
  </si>
  <si>
    <t>SEPARADO</t>
  </si>
  <si>
    <t>PRODUTO 5</t>
  </si>
  <si>
    <t>30 A 34</t>
  </si>
  <si>
    <t>DIVORCIADO</t>
  </si>
  <si>
    <t>35 A 39</t>
  </si>
  <si>
    <t>40 A 44</t>
  </si>
  <si>
    <t>45 A 49</t>
  </si>
  <si>
    <t>50 A 54</t>
  </si>
  <si>
    <t>55 A 59</t>
  </si>
  <si>
    <t>60 A 64</t>
  </si>
  <si>
    <t>RAYANE DE ALMEIDA</t>
  </si>
  <si>
    <t>65 A 69</t>
  </si>
  <si>
    <t>70 A 74</t>
  </si>
  <si>
    <t>75 A 79</t>
  </si>
  <si>
    <t>Margarete Araújo</t>
  </si>
  <si>
    <t>MAIS DE 80</t>
  </si>
  <si>
    <t>Dentista</t>
  </si>
  <si>
    <t>Wellington Rodrigues</t>
  </si>
  <si>
    <t>Rogério Marcolino</t>
  </si>
  <si>
    <t>Eduardo Petrelly</t>
  </si>
  <si>
    <t>SHERLA SHAUANE SANTOS</t>
  </si>
  <si>
    <t>JHEISON WILLIAN FERREIRA</t>
  </si>
  <si>
    <t>Maynne da Silva</t>
  </si>
  <si>
    <t>Eduardo Henrique Medeiros</t>
  </si>
  <si>
    <t>Walter Araújo</t>
  </si>
  <si>
    <t>JAMILA SOARES FAUSTO</t>
  </si>
  <si>
    <t>Estudante</t>
  </si>
  <si>
    <t>Geane Belo</t>
  </si>
  <si>
    <t>Guilherme Santos</t>
  </si>
  <si>
    <t>DIEGO BORGES</t>
  </si>
  <si>
    <t>JESSYCA ISLANE ARAÚJO</t>
  </si>
  <si>
    <t>RECIFE</t>
  </si>
  <si>
    <t>Henrique Rosas</t>
  </si>
  <si>
    <t>Ilkymedson Moura</t>
  </si>
  <si>
    <t>CAMPINA GRANDE</t>
  </si>
  <si>
    <t>Alline Araújo</t>
  </si>
  <si>
    <t>CALINE MARIA PEREIRA</t>
  </si>
  <si>
    <t>Bianca Araújo</t>
  </si>
  <si>
    <t>RODRIGO DE ALMEIDA</t>
  </si>
  <si>
    <t>Bancário</t>
  </si>
  <si>
    <t>PEDRO PAULO PIMENTEL</t>
  </si>
  <si>
    <t>Felipe Santos</t>
  </si>
  <si>
    <t>JENNYFER CRISTINA SANTOS</t>
  </si>
  <si>
    <t>ELIANA JORDANA COSTA</t>
  </si>
  <si>
    <t>aposentado</t>
  </si>
  <si>
    <t>MARIA RAFAELLADIAS</t>
  </si>
  <si>
    <t>LEANDRO QUEIROZ AGUIAR</t>
  </si>
  <si>
    <t>Samuel Macena</t>
  </si>
  <si>
    <t>EULALIA COSTA</t>
  </si>
  <si>
    <t>LUAN DIAS</t>
  </si>
  <si>
    <t>ALISSON DANTAS</t>
  </si>
  <si>
    <t>Promotor de Vendas</t>
  </si>
  <si>
    <t>DANIEL TANER</t>
  </si>
  <si>
    <t>Elisom Belo</t>
  </si>
  <si>
    <t>EVELYN MOREIRA BANDEIRA</t>
  </si>
  <si>
    <t>ADRIANO SILVA</t>
  </si>
  <si>
    <t>ELIANA JARDIM</t>
  </si>
  <si>
    <t>Thais Nóbrega</t>
  </si>
  <si>
    <t>EDUARDO PINTO</t>
  </si>
  <si>
    <t>Empresário</t>
  </si>
  <si>
    <t>MARCOS PEREIRA SILVA</t>
  </si>
  <si>
    <t>Raquel ataede</t>
  </si>
  <si>
    <t>CAIO CESAR CUNHA</t>
  </si>
  <si>
    <t>Bibliotecaria</t>
  </si>
  <si>
    <t>Kaline Brito</t>
  </si>
  <si>
    <t>Lindalva Firmino</t>
  </si>
  <si>
    <t>GABRIEL SILVA</t>
  </si>
  <si>
    <t>Jennefer Olegário</t>
  </si>
  <si>
    <t>Cozinheiro</t>
  </si>
  <si>
    <t>Edinarte Basílio</t>
  </si>
  <si>
    <t>JAIR GONÇALVES SANTOS</t>
  </si>
  <si>
    <t>MALRICARLOS PEREIRA SILVA</t>
  </si>
  <si>
    <t>Leonardo Firmino</t>
  </si>
  <si>
    <t>Janaina Belo</t>
  </si>
  <si>
    <t>Cinthia Carla</t>
  </si>
  <si>
    <t>Jairo Marques</t>
  </si>
  <si>
    <t>Josielison Pereira</t>
  </si>
  <si>
    <t>MILENESILVA PAES</t>
  </si>
  <si>
    <t>professor</t>
  </si>
  <si>
    <t>JOHERBSON COELHO</t>
  </si>
  <si>
    <t>comerciante</t>
  </si>
  <si>
    <t>NYVIA SHAYELLY SANTOS</t>
  </si>
  <si>
    <t>Everton Pereira</t>
  </si>
  <si>
    <t>Leonardo Rosas</t>
  </si>
  <si>
    <t>Joel Cavalcante</t>
  </si>
  <si>
    <t>médico</t>
  </si>
  <si>
    <t>Maria Clara Torres</t>
  </si>
  <si>
    <t>DAVISON PIRES</t>
  </si>
  <si>
    <t>Maria Helena Pontes</t>
  </si>
  <si>
    <t>RICARDO JORGE CABRAL</t>
  </si>
  <si>
    <t>JOSÉ CLEVERSON SILVA</t>
  </si>
  <si>
    <t>Kivia Brito</t>
  </si>
  <si>
    <t>MATHEUS COSTA</t>
  </si>
  <si>
    <t>PATOS</t>
  </si>
  <si>
    <t>ROGER LUIZ MENDES</t>
  </si>
  <si>
    <t>Diarista</t>
  </si>
  <si>
    <t>Allana Araújo</t>
  </si>
  <si>
    <t>Cristovão Lucena</t>
  </si>
  <si>
    <t>YURE DANTAS DÁVILA</t>
  </si>
  <si>
    <t>Recepcionista</t>
  </si>
  <si>
    <t>WLLISES VICENTE DINIZ</t>
  </si>
  <si>
    <t>Ana Cristina Pontes</t>
  </si>
  <si>
    <t>Claudia Pereira</t>
  </si>
  <si>
    <t>ROBSON BRITO NETO</t>
  </si>
  <si>
    <t>Reny Gleicy Marculino</t>
  </si>
  <si>
    <t xml:space="preserve">JOSE NOBERTO MARTINS </t>
  </si>
  <si>
    <t>Enfermeiro</t>
  </si>
  <si>
    <t>Juliana Albuquerque</t>
  </si>
  <si>
    <t>Jonas Luna</t>
  </si>
  <si>
    <t>Kassia Brito</t>
  </si>
  <si>
    <t>ALLAN COSTA</t>
  </si>
  <si>
    <t>Balconista</t>
  </si>
  <si>
    <t>LUCIELI ROCHA</t>
  </si>
  <si>
    <t>LUCAS MAGNO PEREIRA</t>
  </si>
  <si>
    <t>ELDER GOMES</t>
  </si>
  <si>
    <t>Aparecida Araújo</t>
  </si>
  <si>
    <t>Walter Cavalcante</t>
  </si>
  <si>
    <t>LUIS FERNANDO FRANCISCO MENDES</t>
  </si>
  <si>
    <t>Atendente de Telemarketing</t>
  </si>
  <si>
    <t>KATHIANE JAILSA MENDES</t>
  </si>
  <si>
    <t>Maria de Fátima Cavalcante</t>
  </si>
  <si>
    <t>WILLIAN LUCAS NASCIMENTO</t>
  </si>
  <si>
    <t>DANIELLY COSTA</t>
  </si>
  <si>
    <t>JONATAS GUEDES MUNIZ</t>
  </si>
  <si>
    <t>GEAZY NEVES COSTA</t>
  </si>
  <si>
    <t>LEYLA MARIA DA PONTES</t>
  </si>
  <si>
    <t>MANOEL SIMPLICIO EVESDA SILVA NETO</t>
  </si>
  <si>
    <t>MATHEUS SILVA</t>
  </si>
  <si>
    <t>Vendedor (a)</t>
  </si>
  <si>
    <t>Júlio Guimarães</t>
  </si>
  <si>
    <t>JOSE CARLOS MOTA</t>
  </si>
  <si>
    <t>ISAC SOUZA</t>
  </si>
  <si>
    <t>Joherbson Calixto</t>
  </si>
  <si>
    <t>JOAO LUCAS PEREIRA</t>
  </si>
  <si>
    <t>CABEDELO</t>
  </si>
  <si>
    <t>JORGE LUIZ FERREIRA</t>
  </si>
  <si>
    <t>MAYNNARA MENDONÇA</t>
  </si>
  <si>
    <t>Givanilza dos Santos</t>
  </si>
  <si>
    <t>JOSE SOARES RAMOS</t>
  </si>
  <si>
    <t>Cabelereiro(a)</t>
  </si>
  <si>
    <t>CLAUDIO LIMA</t>
  </si>
  <si>
    <t>GLEICY ARAÚJO</t>
  </si>
  <si>
    <t>SANTA RITA</t>
  </si>
  <si>
    <t>Professor</t>
  </si>
  <si>
    <t>ALESSANDRO FERREIRA</t>
  </si>
  <si>
    <t>Personal Treiner</t>
  </si>
  <si>
    <t>JOÃO VITOR DO NASCIMENTO</t>
  </si>
  <si>
    <t>JOSE GABRIEL RAMOS LIRA</t>
  </si>
  <si>
    <t>CLAUDIO BOSTON</t>
  </si>
  <si>
    <t>CARLOS JANDEILSON BRAGA</t>
  </si>
  <si>
    <t>GOIANA</t>
  </si>
  <si>
    <t>LUCAS HONORATO ROCHA</t>
  </si>
  <si>
    <t>MARILIA KAROL PONTES</t>
  </si>
  <si>
    <t>GLORIA STHEFFANIE BARBOSA</t>
  </si>
  <si>
    <t>JOÃO BATISTA ALENCAR</t>
  </si>
  <si>
    <t>JOSÉ ANCHIETA ALENCAR</t>
  </si>
  <si>
    <t>Agricultor</t>
  </si>
  <si>
    <t>MANOEL DANTAS</t>
  </si>
  <si>
    <t>JOSÉ VITOR MEDEIROS</t>
  </si>
  <si>
    <t>NATAL</t>
  </si>
  <si>
    <t>Perfil do Cliente</t>
  </si>
  <si>
    <t>PATRICIO FILHO</t>
  </si>
  <si>
    <t>SANDRA MARA ALAMO</t>
  </si>
  <si>
    <t>THALLISON TARCÍSIO FILHO</t>
  </si>
  <si>
    <t>ROBERTO KEVEN FREITAS</t>
  </si>
  <si>
    <t>RENATHA CRISTINA TAVARES</t>
  </si>
  <si>
    <t>JOSEAN RODRIGUES MENDES</t>
  </si>
  <si>
    <t>MARIA JESSICA FERREIRA</t>
  </si>
  <si>
    <t>JOSÉ VICTOR GOMES</t>
  </si>
  <si>
    <t>BAEUX</t>
  </si>
  <si>
    <t>faixa etária</t>
  </si>
  <si>
    <t>Row Labels</t>
  </si>
  <si>
    <t>Contagem de IDADE</t>
  </si>
  <si>
    <t>Grand Total</t>
  </si>
  <si>
    <t>Contagem de NOME</t>
  </si>
  <si>
    <t>BAYEUX, PB</t>
  </si>
  <si>
    <t>CABEDELO, PB</t>
  </si>
  <si>
    <t>CAMPINA GRANDE, PB</t>
  </si>
  <si>
    <t>GOIANA, PB</t>
  </si>
  <si>
    <t>JOÃO PESSOA, PB</t>
  </si>
  <si>
    <t>NATAL, RN</t>
  </si>
  <si>
    <t>PATOS, PB</t>
  </si>
  <si>
    <t>RECIFE, PE</t>
  </si>
  <si>
    <t>SANTA RITA, PB</t>
  </si>
  <si>
    <t>Atendente</t>
  </si>
  <si>
    <t>Soma de volume compra</t>
  </si>
  <si>
    <t>Soma de Total</t>
  </si>
  <si>
    <t>vendedor</t>
  </si>
  <si>
    <t>COMERCIANTE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</si>
</sst>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8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sz val="10.0"/>
      <color theme="1"/>
      <name val="Arial"/>
    </font>
    <font>
      <sz val="11.0"/>
      <color rgb="FF000000"/>
      <name val="Calibri"/>
    </font>
    <font>
      <sz val="24.0"/>
      <color theme="0"/>
      <name val="Ar blanca"/>
    </font>
    <font/>
  </fonts>
  <fills count="3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</fills>
  <borders count="9">
    <border/>
    <border>
      <top style="thin">
        <color rgb="FF9CC2E5"/>
      </top>
    </border>
    <border>
      <top style="thin">
        <color rgb="FF9CC2E5"/>
      </top>
      <bottom style="thin">
        <color rgb="FF9CC2E5"/>
      </bottom>
    </border>
    <border>
      <left style="double">
        <color rgb="FF1F3864"/>
      </left>
      <top style="double">
        <color rgb="FF1F3864"/>
      </top>
    </border>
    <border>
      <top style="double">
        <color rgb="FF1F3864"/>
      </top>
    </border>
    <border>
      <right/>
      <top style="double">
        <color rgb="FF1F3864"/>
      </top>
    </border>
    <border>
      <left style="double">
        <color rgb="FF1F3864"/>
      </left>
      <bottom style="double">
        <color rgb="FF1F3864"/>
      </bottom>
    </border>
    <border>
      <bottom style="double">
        <color rgb="FF1F3864"/>
      </bottom>
    </border>
    <border>
      <right/>
      <bottom style="double">
        <color rgb="FF1F3864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1" numFmtId="14" xfId="0" applyFont="1" applyNumberFormat="1"/>
    <xf borderId="0" fillId="0" fontId="1" numFmtId="2" xfId="0" applyFont="1" applyNumberFormat="1"/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3" numFmtId="0" xfId="0" applyFont="1"/>
    <xf borderId="0" fillId="0" fontId="1" numFmtId="14" xfId="0" applyFont="1" applyNumberFormat="1"/>
    <xf borderId="0" fillId="0" fontId="3" numFmtId="0" xfId="0" applyAlignment="1" applyFont="1">
      <alignment horizontal="center"/>
    </xf>
    <xf borderId="1" fillId="0" fontId="1" numFmtId="0" xfId="0" applyAlignment="1" applyBorder="1" applyFont="1">
      <alignment horizontal="right"/>
    </xf>
    <xf borderId="1" fillId="0" fontId="1" numFmtId="14" xfId="0" applyBorder="1" applyFont="1" applyNumberFormat="1"/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164" xfId="0" applyBorder="1" applyFont="1" applyNumberFormat="1"/>
    <xf borderId="1" fillId="0" fontId="4" numFmtId="0" xfId="0" applyBorder="1" applyFont="1"/>
    <xf borderId="2" fillId="0" fontId="1" numFmtId="0" xfId="0" applyAlignment="1" applyBorder="1" applyFont="1">
      <alignment horizontal="right"/>
    </xf>
    <xf borderId="0" fillId="0" fontId="5" numFmtId="0" xfId="0" applyFont="1"/>
    <xf borderId="3" fillId="2" fontId="6" numFmtId="0" xfId="0" applyAlignment="1" applyBorder="1" applyFill="1" applyFont="1">
      <alignment horizontal="center"/>
    </xf>
    <xf borderId="4" fillId="0" fontId="7" numFmtId="0" xfId="0" applyBorder="1" applyFont="1"/>
    <xf borderId="5" fillId="0" fontId="7" numFmtId="0" xfId="0" applyBorder="1" applyFont="1"/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0" fillId="0" fontId="1" numFmtId="0" xfId="0" applyFont="1"/>
    <xf borderId="0" fillId="0" fontId="4" numFmtId="0" xfId="0" applyFont="1"/>
    <xf borderId="0" fillId="0" fontId="1" numFmtId="0" xfId="0" applyAlignment="1" applyFont="1">
      <alignment horizontal="left"/>
    </xf>
    <xf borderId="0" fillId="0" fontId="1" numFmtId="10" xfId="0" applyFont="1" applyNumberFormat="1"/>
    <xf borderId="1" fillId="0" fontId="1" numFmtId="0" xfId="0" applyAlignment="1" applyBorder="1" applyFont="1">
      <alignment horizontal="right"/>
    </xf>
    <xf borderId="2" fillId="0" fontId="1" numFmtId="0" xfId="0" applyAlignment="1" applyBorder="1" applyFont="1">
      <alignment horizontal="right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3">
    <tableStyle count="3" pivot="0" name="BASES-style">
      <tableStyleElement dxfId="1" type="headerRow"/>
      <tableStyleElement dxfId="2" type="firstRowStripe"/>
      <tableStyleElement dxfId="2" type="secondRowStripe"/>
    </tableStyle>
    <tableStyle count="3" pivot="0" name="VENDAS-style">
      <tableStyleElement dxfId="1" type="headerRow"/>
      <tableStyleElement dxfId="2" type="firstRowStripe"/>
      <tableStyleElement dxfId="2" type="secondRowStripe"/>
    </tableStyle>
    <tableStyle count="3" pivot="0" name="CADASTRO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rgbClr val="D9D9D9"/>
                </a:solidFill>
                <a:latin typeface="+mn-lt"/>
              </a:defRPr>
            </a:pPr>
            <a:r>
              <a:t>Faixa etária dos clientes</a:t>
            </a:r>
          </a:p>
        </c:rich>
      </c:tx>
      <c:overlay val="0"/>
    </c:title>
    <c:plotArea>
      <c:layout>
        <c:manualLayout>
          <c:xMode val="edge"/>
          <c:yMode val="edge"/>
          <c:x val="0.34061592300962384"/>
          <c:y val="0.10493839311752695"/>
          <c:w val="0.49650459317585305"/>
          <c:h val="0.8357257946923303"/>
        </c:manualLayout>
      </c:layout>
      <c:radarChart>
        <c:radarStyle val="marker"/>
        <c:ser>
          <c:idx val="0"/>
          <c:order val="0"/>
          <c:tx>
            <c:strRef>
              <c:f>'tabelas dinamicas'!$B$3</c:f>
            </c:strRef>
          </c:tx>
          <c:spPr>
            <a:ln cmpd="sng" w="952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'tabelas dinamicas'!$A$4:$A$7</c:f>
            </c:strRef>
          </c:cat>
          <c:val>
            <c:numRef>
              <c:f>'tabelas dinamicas'!$B$4:$B$7</c:f>
            </c:numRef>
          </c:val>
          <c:smooth val="1"/>
        </c:ser>
        <c:axId val="1966104521"/>
        <c:axId val="1389636712"/>
      </c:radarChart>
      <c:catAx>
        <c:axId val="1966104521"/>
        <c:scaling>
          <c:orientation val="minMax"/>
        </c:scaling>
        <c:delete val="0"/>
        <c:axPos val="b"/>
        <c:crossAx val="1389636712"/>
      </c:catAx>
      <c:valAx>
        <c:axId val="1389636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 rot="0"/>
          <a:lstStyle/>
          <a:p>
            <a:pPr lvl="0">
              <a:defRPr b="0" i="0" sz="900">
                <a:solidFill>
                  <a:srgbClr val="BFBFBF"/>
                </a:solidFill>
                <a:latin typeface="+mn-lt"/>
              </a:defRPr>
            </a:pPr>
          </a:p>
        </c:txPr>
        <c:crossAx val="1966104521"/>
      </c:valAx>
    </c:plotArea>
    <c:plotVisOnly val="1"/>
  </c:chart>
  <c:spPr>
    <a:solidFill>
      <a:srgbClr val="59595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200">
                <a:solidFill>
                  <a:srgbClr val="404040"/>
                </a:solidFill>
                <a:latin typeface="+mn-lt"/>
              </a:defRPr>
            </a:pPr>
            <a:r>
              <a:t>Gênero
♀♂</a:t>
            </a:r>
          </a:p>
        </c:rich>
      </c:tx>
      <c:overlay val="0"/>
    </c:title>
    <c:plotArea>
      <c:layout>
        <c:manualLayout>
          <c:xMode val="edge"/>
          <c:yMode val="edge"/>
          <c:x val="0.1519586614173228"/>
          <c:y val="0.05130723242927968"/>
          <c:w val="0.5655273403324584"/>
          <c:h val="0.9425455672207642"/>
        </c:manualLayout>
      </c:layout>
      <c:doughnutChart>
        <c:varyColors val="1"/>
        <c:ser>
          <c:idx val="0"/>
          <c:order val="0"/>
          <c:tx>
            <c:strRef>
              <c:f>'tabelas dinamicas'!$B$23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'tabelas dinamicas'!$A$24:$A$26</c:f>
            </c:strRef>
          </c:cat>
          <c:val>
            <c:numRef>
              <c:f>'tabelas dinamicas'!$B$24:$B$26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595959"/>
                </a:solidFill>
                <a:latin typeface="+mn-lt"/>
              </a:defRPr>
            </a:pPr>
            <a:r>
              <a:t>LOCALIDADE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'tabelas dinamicas'!$D$55:$D$63</c:f>
            </c:strRef>
          </c:cat>
          <c:val>
            <c:numRef>
              <c:f>'tabelas dinamicas'!$E$55:$E$63</c:f>
            </c:numRef>
          </c:val>
        </c:ser>
        <c:axId val="107472940"/>
        <c:axId val="648077355"/>
      </c:barChart>
      <c:catAx>
        <c:axId val="1074729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48077355"/>
      </c:catAx>
      <c:valAx>
        <c:axId val="648077355"/>
        <c:scaling>
          <c:orientation val="minMax"/>
        </c:scaling>
        <c:delete val="0"/>
        <c:axPos val="b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7472940"/>
        <c:crosses val="max"/>
      </c:valAx>
    </c:plotArea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595959"/>
                </a:solidFill>
                <a:latin typeface="+mn-lt"/>
              </a:defRPr>
            </a:pPr>
            <a:r>
              <a:t>Profissões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'tabelas dinamicas'!$B$69</c:f>
            </c:strRef>
          </c:tx>
          <c:spPr>
            <a:solidFill>
              <a:schemeClr val="accent1"/>
            </a:solidFill>
          </c:spPr>
          <c:cat>
            <c:strRef>
              <c:f>'tabelas dinamicas'!$A$70:$A$92</c:f>
            </c:strRef>
          </c:cat>
          <c:val>
            <c:numRef>
              <c:f>'tabelas dinamicas'!$B$70:$B$92</c:f>
            </c:numRef>
          </c:val>
        </c:ser>
        <c:axId val="2086936584"/>
        <c:axId val="2025602"/>
      </c:barChart>
      <c:catAx>
        <c:axId val="20869365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25602"/>
      </c:catAx>
      <c:valAx>
        <c:axId val="2025602"/>
        <c:scaling>
          <c:orientation val="minMax"/>
        </c:scaling>
        <c:delete val="0"/>
        <c:axPos val="b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86936584"/>
        <c:crosses val="max"/>
      </c:valAx>
    </c:plotArea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Faixa etária dos clientes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'tabelas dinamicas'!$B$3</c:f>
            </c:strRef>
          </c:tx>
          <c:spPr>
            <a:ln cmpd="sng" w="952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'tabelas dinamicas'!$A$4:$A$7</c:f>
            </c:strRef>
          </c:cat>
          <c:val>
            <c:numRef>
              <c:f>'tabelas dinamicas'!$B$4:$B$7</c:f>
            </c:numRef>
          </c:val>
          <c:smooth val="1"/>
        </c:ser>
        <c:axId val="1836627773"/>
        <c:axId val="1967945469"/>
      </c:radarChart>
      <c:catAx>
        <c:axId val="1836627773"/>
        <c:scaling>
          <c:orientation val="minMax"/>
        </c:scaling>
        <c:delete val="0"/>
        <c:axPos val="b"/>
        <c:crossAx val="1967945469"/>
      </c:catAx>
      <c:valAx>
        <c:axId val="1967945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 rot="0"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83662777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200">
                <a:solidFill>
                  <a:srgbClr val="404040"/>
                </a:solidFill>
                <a:latin typeface="+mn-lt"/>
              </a:defRPr>
            </a:pPr>
            <a:r>
              <a:t>Gênero
♀♂</a:t>
            </a:r>
          </a:p>
        </c:rich>
      </c:tx>
      <c:overlay val="0"/>
    </c:title>
    <c:plotArea>
      <c:layout>
        <c:manualLayout>
          <c:xMode val="edge"/>
          <c:yMode val="edge"/>
          <c:x val="0.1519586614173228"/>
          <c:y val="0.05130723242927968"/>
          <c:w val="0.5655273403324584"/>
          <c:h val="0.9425455672207642"/>
        </c:manualLayout>
      </c:layout>
      <c:doughnutChart>
        <c:varyColors val="1"/>
        <c:ser>
          <c:idx val="0"/>
          <c:order val="0"/>
          <c:tx>
            <c:strRef>
              <c:f>'tabelas dinamicas'!$B$23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'tabelas dinamicas'!$A$24:$A$26</c:f>
            </c:strRef>
          </c:cat>
          <c:val>
            <c:numRef>
              <c:f>'tabelas dinamicas'!$B$24:$B$26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  <c:spPr>
    <a:solidFill>
      <a:schemeClr val="lt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'tabelas dinamicas'!$D$55:$D$63</c:f>
            </c:strRef>
          </c:cat>
          <c:val>
            <c:numRef>
              <c:f>'tabelas dinamicas'!$E$55:$E$63</c:f>
            </c:numRef>
          </c:val>
        </c:ser>
        <c:axId val="308119511"/>
        <c:axId val="452471972"/>
      </c:barChart>
      <c:catAx>
        <c:axId val="3081195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52471972"/>
      </c:catAx>
      <c:valAx>
        <c:axId val="452471972"/>
        <c:scaling>
          <c:orientation val="minMax"/>
        </c:scaling>
        <c:delete val="0"/>
        <c:axPos val="b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08119511"/>
        <c:crosses val="max"/>
      </c:valAx>
    </c:plotArea>
    <c:plotVisOnly val="1"/>
  </c:chart>
  <c:spPr>
    <a:solidFill>
      <a:schemeClr val="lt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595959"/>
                </a:solidFill>
                <a:latin typeface="+mn-lt"/>
              </a:defRPr>
            </a:pPr>
            <a:r>
              <a:t>Profissões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'tabelas dinamicas'!$B$69</c:f>
            </c:strRef>
          </c:tx>
          <c:spPr>
            <a:solidFill>
              <a:schemeClr val="accent1"/>
            </a:solidFill>
          </c:spPr>
          <c:cat>
            <c:strRef>
              <c:f>'tabelas dinamicas'!$A$70:$A$92</c:f>
            </c:strRef>
          </c:cat>
          <c:val>
            <c:numRef>
              <c:f>'tabelas dinamicas'!$B$70:$B$92</c:f>
            </c:numRef>
          </c:val>
        </c:ser>
        <c:axId val="717161904"/>
        <c:axId val="585870043"/>
      </c:barChart>
      <c:catAx>
        <c:axId val="7171619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85870043"/>
      </c:catAx>
      <c:valAx>
        <c:axId val="585870043"/>
        <c:scaling>
          <c:orientation val="minMax"/>
        </c:scaling>
        <c:delete val="0"/>
        <c:axPos val="b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17161904"/>
        <c:crosses val="max"/>
      </c:valAx>
    </c:plotArea>
    <c:plotVisOnly val="1"/>
  </c:chart>
  <c:spPr>
    <a:solidFill>
      <a:schemeClr val="lt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3200">
                <a:solidFill>
                  <a:srgbClr val="404040"/>
                </a:solidFill>
                <a:latin typeface="+mn-lt"/>
              </a:defRPr>
            </a:pPr>
            <a:r>
              <a:t>Gênero
♀♂</a:t>
            </a:r>
          </a:p>
        </c:rich>
      </c:tx>
      <c:overlay val="0"/>
    </c:title>
    <c:plotArea>
      <c:layout>
        <c:manualLayout>
          <c:xMode val="edge"/>
          <c:yMode val="edge"/>
          <c:x val="0.1519586614173228"/>
          <c:y val="0.05130723242927968"/>
          <c:w val="0.5655273403324584"/>
          <c:h val="0.9425455672207642"/>
        </c:manualLayout>
      </c:layout>
      <c:barChart>
        <c:barDir val="col"/>
        <c:ser>
          <c:idx val="0"/>
          <c:order val="0"/>
          <c:tx>
            <c:strRef>
              <c:f>'tabelas dinamicas'!$B$23</c:f>
            </c:strRef>
          </c:tx>
          <c:spPr>
            <a:solidFill>
              <a:schemeClr val="accent1"/>
            </a:solidFill>
          </c:spPr>
          <c:cat>
            <c:strRef>
              <c:f>'tabelas dinamicas'!$A$24:$A$26</c:f>
            </c:strRef>
          </c:cat>
          <c:val>
            <c:numRef>
              <c:f>'tabelas dinamicas'!$B$24:$B$26</c:f>
            </c:numRef>
          </c:val>
        </c:ser>
        <c:axId val="194994502"/>
        <c:axId val="167529060"/>
      </c:barChart>
      <c:catAx>
        <c:axId val="194994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404040"/>
                </a:solidFill>
                <a:latin typeface="+mn-lt"/>
              </a:defRPr>
            </a:pPr>
          </a:p>
        </c:txPr>
        <c:crossAx val="167529060"/>
      </c:catAx>
      <c:valAx>
        <c:axId val="167529060"/>
        <c:scaling>
          <c:orientation val="minMax"/>
        </c:scaling>
        <c:delete val="0"/>
        <c:axPos val="l"/>
        <c:majorGridlines>
          <c:spPr>
            <a:ln>
              <a:solidFill>
                <a:srgbClr val="0000-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900">
                <a:solidFill>
                  <a:srgbClr val="404040"/>
                </a:solidFill>
                <a:latin typeface="+mn-lt"/>
              </a:defRPr>
            </a:pPr>
          </a:p>
        </c:txPr>
        <c:crossAx val="194994502"/>
      </c:valAx>
      <c:spPr>
        <a:solidFill>
          <a:schemeClr val="lt1"/>
        </a:solidFill>
      </c:spPr>
    </c:plotArea>
    <c:plotVisOnly val="1"/>
  </c:chart>
  <c:spPr>
    <a:solidFill>
      <a:srgbClr val="8FAADC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95250</xdr:rowOff>
    </xdr:from>
    <xdr:ext cx="437197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476250</xdr:colOff>
      <xdr:row>2</xdr:row>
      <xdr:rowOff>95250</xdr:rowOff>
    </xdr:from>
    <xdr:ext cx="4343400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466725</xdr:colOff>
      <xdr:row>17</xdr:row>
      <xdr:rowOff>171450</xdr:rowOff>
    </xdr:from>
    <xdr:ext cx="4343400" cy="28860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285750</xdr:colOff>
      <xdr:row>2</xdr:row>
      <xdr:rowOff>95250</xdr:rowOff>
    </xdr:from>
    <xdr:ext cx="4362450" cy="28575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0</xdr:rowOff>
    </xdr:from>
    <xdr:ext cx="4371975" cy="2876550"/>
    <xdr:sp>
      <xdr:nvSpPr>
        <xdr:cNvPr id="3" name="Shape 3"/>
        <xdr:cNvSpPr/>
      </xdr:nvSpPr>
      <xdr:spPr>
        <a:xfrm>
          <a:off x="3160013" y="2341725"/>
          <a:ext cx="4371975" cy="28765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447675</xdr:colOff>
      <xdr:row>4</xdr:row>
      <xdr:rowOff>114300</xdr:rowOff>
    </xdr:from>
    <xdr:ext cx="5105400" cy="28860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276225</xdr:colOff>
      <xdr:row>20</xdr:row>
      <xdr:rowOff>19050</xdr:rowOff>
    </xdr:from>
    <xdr:ext cx="5048250" cy="28765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257175</xdr:colOff>
      <xdr:row>51</xdr:row>
      <xdr:rowOff>171450</xdr:rowOff>
    </xdr:from>
    <xdr:ext cx="4295775" cy="288607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857250</xdr:colOff>
      <xdr:row>68</xdr:row>
      <xdr:rowOff>104775</xdr:rowOff>
    </xdr:from>
    <xdr:ext cx="4352925" cy="287655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9525</xdr:colOff>
      <xdr:row>35</xdr:row>
      <xdr:rowOff>142875</xdr:rowOff>
    </xdr:from>
    <xdr:ext cx="4267200" cy="2895600"/>
    <xdr:sp>
      <xdr:nvSpPr>
        <xdr:cNvPr id="4" name="Shape 4"/>
        <xdr:cNvSpPr/>
      </xdr:nvSpPr>
      <xdr:spPr>
        <a:xfrm>
          <a:off x="3212400" y="2336963"/>
          <a:ext cx="4267200" cy="28860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8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This chart isn't available in your version of Excel.</a:t>
          </a:r>
          <a:br>
            <a:rPr lang="en-US" sz="1100"/>
          </a:br>
          <a:br>
            <a:rPr lang="en-US" sz="1100"/>
          </a:br>
          <a:r>
            <a:rPr lang="en-US" sz="1100"/>
            <a:t>Editing this shape or saving this workbook into a different file format will permanently break the chart.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600075</xdr:colOff>
      <xdr:row>2</xdr:row>
      <xdr:rowOff>95250</xdr:rowOff>
    </xdr:from>
    <xdr:ext cx="4371975" cy="288607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0</xdr:colOff>
      <xdr:row>14</xdr:row>
      <xdr:rowOff>0</xdr:rowOff>
    </xdr:from>
    <xdr:ext cx="304800" cy="314325"/>
    <xdr:sp>
      <xdr:nvSpPr>
        <xdr:cNvPr descr="Image result for FEMININO" id="5" name="Shape 5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0</xdr:colOff>
      <xdr:row>21</xdr:row>
      <xdr:rowOff>0</xdr:rowOff>
    </xdr:from>
    <xdr:ext cx="304800" cy="314325"/>
    <xdr:sp>
      <xdr:nvSpPr>
        <xdr:cNvPr descr="Image result for FEMININO" id="5" name="Shape 5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228600</xdr:colOff>
      <xdr:row>4</xdr:row>
      <xdr:rowOff>28575</xdr:rowOff>
    </xdr:from>
    <xdr:ext cx="1019175" cy="1943100"/>
    <xdr:pic>
      <xdr:nvPicPr>
        <xdr:cNvPr descr="Image result for MASCULINO"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285750</xdr:colOff>
      <xdr:row>5</xdr:row>
      <xdr:rowOff>85725</xdr:rowOff>
    </xdr:from>
    <xdr:ext cx="1085850" cy="1476375"/>
    <xdr:pic>
      <xdr:nvPicPr>
        <xdr:cNvPr descr="Image result for MASCULINO"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2:L130" displayName="Table_3" id="3">
  <tableColumns count="12">
    <tableColumn name="NUM. ORDEM" id="1"/>
    <tableColumn name="NOME" id="2"/>
    <tableColumn name="DATA NASCIMENTO" id="3"/>
    <tableColumn name="IDADE" id="4"/>
    <tableColumn name="FAIXA" id="5"/>
    <tableColumn name="GÊNERO" id="6"/>
    <tableColumn name="ESTADO CIVIL" id="7"/>
    <tableColumn name="CIDADE" id="8"/>
    <tableColumn name="PROFISSÃO" id="9"/>
    <tableColumn name="FILHOS" id="10"/>
    <tableColumn name="CPF" id="11"/>
    <tableColumn name="volume compra" id="12"/>
  </tableColumns>
  <tableStyleInfo name="CADASTRO-style" showColumnStripes="0" showFirstColumn="1" showLastColumn="1" showRowStripes="1"/>
</table>
</file>

<file path=xl/tables/table2.xml><?xml version="1.0" encoding="utf-8"?>
<table xmlns="http://schemas.openxmlformats.org/spreadsheetml/2006/main" ref="G2:H7" displayName="Table_1" id="1">
  <tableColumns count="2">
    <tableColumn name="Produto" id="1"/>
    <tableColumn name="PREÇO UNT" id="2"/>
  </tableColumns>
  <tableStyleInfo name="BASES-style" showColumnStripes="0" showFirstColumn="1" showLastColumn="1" showRowStripes="1"/>
</table>
</file>

<file path=xl/tables/table3.xml><?xml version="1.0" encoding="utf-8"?>
<table xmlns="http://schemas.openxmlformats.org/spreadsheetml/2006/main" ref="A5:F259" displayName="Table_2" id="2">
  <tableColumns count="6">
    <tableColumn name="DATA" id="1"/>
    <tableColumn name="CLIENTE" id="2"/>
    <tableColumn name="QT" id="3"/>
    <tableColumn name="PRODUTO" id="4"/>
    <tableColumn name="PREÇO UNIT" id="5"/>
    <tableColumn name="Total" id="6"/>
  </tableColumns>
  <tableStyleInfo name="VEND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40.25"/>
    <col customWidth="1" min="3" max="3" width="18.0"/>
    <col customWidth="1" min="4" max="4" width="9.38"/>
    <col customWidth="1" min="5" max="5" width="11.13"/>
    <col customWidth="1" min="6" max="6" width="10.25"/>
    <col customWidth="1" min="7" max="7" width="13.13"/>
    <col customWidth="1" min="8" max="8" width="15.5"/>
    <col customWidth="1" min="9" max="9" width="23.75"/>
    <col customWidth="1" min="10" max="10" width="12.0"/>
    <col customWidth="1" min="11" max="11" width="7.63"/>
    <col customWidth="1" min="12" max="12" width="11.13"/>
    <col customWidth="1" min="13" max="26" width="7.63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1.0</v>
      </c>
      <c r="B3" s="3" t="s">
        <v>12</v>
      </c>
      <c r="C3" s="4">
        <v>24285.0</v>
      </c>
      <c r="D3" s="5">
        <f t="shared" ref="D3:D130" si="1">(TODAY()-C3)/365</f>
        <v>53.26027397</v>
      </c>
      <c r="E3" s="5" t="str">
        <f>IF(D3&gt;0,IF(D3&gt;79,BASES!$B$18,IF(D3&gt;74,BASES!$B$17,IF(D3&gt;69,BASES!$B$16,IF(D3&gt;64,BASES!$B$15,IF(D3&gt;59,BASES!$B$14,IF(D3&gt;54,BASES!$B$13,IF(D3&gt;49,BASES!$B$12,IF(D3&gt;44,BASES!$B$11,IF(D3&gt;39,BASES!$B$10,IF(D3&gt;34,BASES!$B$9,IF(D3&gt;29,BASES!$B$8,IF(D3&gt;24,BASES!$B$7,IF(D3&gt;19,BASES!$B$6,IF(D3&gt;15,BASES!$B$5,BASES!$B$4)))))))))))))),"")</f>
        <v>50 A 54</v>
      </c>
      <c r="F3" s="3" t="s">
        <v>19</v>
      </c>
      <c r="G3" s="3" t="s">
        <v>20</v>
      </c>
      <c r="H3" s="3" t="s">
        <v>24</v>
      </c>
      <c r="I3" s="12" t="s">
        <v>27</v>
      </c>
      <c r="J3" s="3">
        <v>1.0</v>
      </c>
      <c r="K3" s="3">
        <v>99001.0</v>
      </c>
      <c r="L3" s="8">
        <f>SUMIF(VENDAS!$B$6:$B$259,CADASTRO!$B3,VENDAS!$F$6:$F$259)</f>
        <v>253</v>
      </c>
    </row>
    <row r="4">
      <c r="A4" s="3">
        <v>2.0</v>
      </c>
      <c r="B4" s="3" t="s">
        <v>51</v>
      </c>
      <c r="C4" s="4">
        <v>26106.0</v>
      </c>
      <c r="D4" s="5">
        <f t="shared" si="1"/>
        <v>48.27123288</v>
      </c>
      <c r="E4" s="5" t="str">
        <f>IF(D4&gt;0,IF(D4&gt;79,BASES!$B$18,IF(D4&gt;74,BASES!$B$17,IF(D4&gt;69,BASES!$B$16,IF(D4&gt;64,BASES!$B$15,IF(D4&gt;59,BASES!$B$14,IF(D4&gt;54,BASES!$B$13,IF(D4&gt;49,BASES!$B$12,IF(D4&gt;44,BASES!$B$11,IF(D4&gt;39,BASES!$B$10,IF(D4&gt;34,BASES!$B$9,IF(D4&gt;29,BASES!$B$8,IF(D4&gt;24,BASES!$B$7,IF(D4&gt;19,BASES!$B$6,IF(D4&gt;15,BASES!$B$5,BASES!$B$4)))))))))))))),"")</f>
        <v>45 A 49</v>
      </c>
      <c r="F4" s="3" t="s">
        <v>26</v>
      </c>
      <c r="G4" s="3" t="s">
        <v>37</v>
      </c>
      <c r="H4" s="3" t="s">
        <v>24</v>
      </c>
      <c r="I4" s="12" t="s">
        <v>53</v>
      </c>
      <c r="J4" s="3">
        <v>2.0</v>
      </c>
      <c r="K4" s="3">
        <v>99002.0</v>
      </c>
      <c r="L4" s="8">
        <f>SUMIF(VENDAS!$B$6:$B$259,CADASTRO!$B4,VENDAS!$F$6:$F$259)</f>
        <v>60</v>
      </c>
    </row>
    <row r="5">
      <c r="A5" s="3">
        <v>3.0</v>
      </c>
      <c r="B5" s="3" t="s">
        <v>55</v>
      </c>
      <c r="C5" s="4">
        <v>31804.0</v>
      </c>
      <c r="D5" s="5">
        <f t="shared" si="1"/>
        <v>32.66027397</v>
      </c>
      <c r="E5" s="5" t="str">
        <f>IF(D5&gt;0,IF(D5&gt;79,BASES!$B$18,IF(D5&gt;74,BASES!$B$17,IF(D5&gt;69,BASES!$B$16,IF(D5&gt;64,BASES!$B$15,IF(D5&gt;59,BASES!$B$14,IF(D5&gt;54,BASES!$B$13,IF(D5&gt;49,BASES!$B$12,IF(D5&gt;44,BASES!$B$11,IF(D5&gt;39,BASES!$B$10,IF(D5&gt;34,BASES!$B$9,IF(D5&gt;29,BASES!$B$8,IF(D5&gt;24,BASES!$B$7,IF(D5&gt;19,BASES!$B$6,IF(D5&gt;15,BASES!$B$5,BASES!$B$4)))))))))))))),"")</f>
        <v>30 A 34</v>
      </c>
      <c r="F5" s="3" t="s">
        <v>19</v>
      </c>
      <c r="G5" s="3" t="s">
        <v>28</v>
      </c>
      <c r="H5" s="3" t="s">
        <v>24</v>
      </c>
      <c r="I5" s="12" t="s">
        <v>27</v>
      </c>
      <c r="J5" s="3">
        <v>0.0</v>
      </c>
      <c r="K5" s="3">
        <v>99003.0</v>
      </c>
      <c r="L5" s="8">
        <f>SUMIF(VENDAS!$B$6:$B$259,CADASTRO!$B5,VENDAS!$F$6:$F$259)</f>
        <v>270</v>
      </c>
    </row>
    <row r="6">
      <c r="A6" s="3">
        <v>4.0</v>
      </c>
      <c r="B6" s="3" t="s">
        <v>60</v>
      </c>
      <c r="C6" s="4">
        <v>36669.0</v>
      </c>
      <c r="D6" s="5">
        <f t="shared" si="1"/>
        <v>19.33150685</v>
      </c>
      <c r="E6" s="5" t="str">
        <f>IF(D6&gt;0,IF(D6&gt;79,BASES!$B$18,IF(D6&gt;74,BASES!$B$17,IF(D6&gt;69,BASES!$B$16,IF(D6&gt;64,BASES!$B$15,IF(D6&gt;59,BASES!$B$14,IF(D6&gt;54,BASES!$B$13,IF(D6&gt;49,BASES!$B$12,IF(D6&gt;44,BASES!$B$11,IF(D6&gt;39,BASES!$B$10,IF(D6&gt;34,BASES!$B$9,IF(D6&gt;29,BASES!$B$8,IF(D6&gt;24,BASES!$B$7,IF(D6&gt;19,BASES!$B$6,IF(D6&gt;15,BASES!$B$5,BASES!$B$4)))))))))))))),"")</f>
        <v>20 A 24</v>
      </c>
      <c r="F6" s="3" t="s">
        <v>19</v>
      </c>
      <c r="G6" s="3" t="s">
        <v>28</v>
      </c>
      <c r="H6" s="3" t="s">
        <v>24</v>
      </c>
      <c r="I6" s="12" t="s">
        <v>63</v>
      </c>
      <c r="J6" s="3">
        <v>0.0</v>
      </c>
      <c r="K6" s="3">
        <v>99004.0</v>
      </c>
      <c r="L6" s="8">
        <f>SUMIF(VENDAS!$B$6:$B$259,CADASTRO!$B6,VENDAS!$F$6:$F$259)</f>
        <v>64</v>
      </c>
    </row>
    <row r="7">
      <c r="A7" s="3">
        <v>5.0</v>
      </c>
      <c r="B7" s="3" t="s">
        <v>65</v>
      </c>
      <c r="C7" s="4">
        <v>36357.0</v>
      </c>
      <c r="D7" s="5">
        <f t="shared" si="1"/>
        <v>20.18630137</v>
      </c>
      <c r="E7" s="5" t="str">
        <f>IF(D7&gt;0,IF(D7&gt;79,BASES!$B$18,IF(D7&gt;74,BASES!$B$17,IF(D7&gt;69,BASES!$B$16,IF(D7&gt;64,BASES!$B$15,IF(D7&gt;59,BASES!$B$14,IF(D7&gt;54,BASES!$B$13,IF(D7&gt;49,BASES!$B$12,IF(D7&gt;44,BASES!$B$11,IF(D7&gt;39,BASES!$B$10,IF(D7&gt;34,BASES!$B$9,IF(D7&gt;29,BASES!$B$8,IF(D7&gt;24,BASES!$B$7,IF(D7&gt;19,BASES!$B$6,IF(D7&gt;15,BASES!$B$5,BASES!$B$4)))))))))))))),"")</f>
        <v>20 A 24</v>
      </c>
      <c r="F7" s="3" t="s">
        <v>19</v>
      </c>
      <c r="G7" s="3" t="s">
        <v>28</v>
      </c>
      <c r="H7" s="3" t="s">
        <v>68</v>
      </c>
      <c r="I7" s="12" t="s">
        <v>63</v>
      </c>
      <c r="J7" s="3">
        <v>0.0</v>
      </c>
      <c r="K7" s="3">
        <v>99005.0</v>
      </c>
      <c r="L7" s="8">
        <f>SUMIF(VENDAS!$B$6:$B$259,CADASTRO!$B7,VENDAS!$F$6:$F$259)</f>
        <v>228</v>
      </c>
    </row>
    <row r="8">
      <c r="A8" s="3">
        <v>6.0</v>
      </c>
      <c r="B8" s="3" t="s">
        <v>69</v>
      </c>
      <c r="C8" s="4">
        <v>35482.0</v>
      </c>
      <c r="D8" s="5">
        <f t="shared" si="1"/>
        <v>22.58356164</v>
      </c>
      <c r="E8" s="5" t="str">
        <f>IF(D8&gt;0,IF(D8&gt;79,BASES!$B$18,IF(D8&gt;74,BASES!$B$17,IF(D8&gt;69,BASES!$B$16,IF(D8&gt;64,BASES!$B$15,IF(D8&gt;59,BASES!$B$14,IF(D8&gt;54,BASES!$B$13,IF(D8&gt;49,BASES!$B$12,IF(D8&gt;44,BASES!$B$11,IF(D8&gt;39,BASES!$B$10,IF(D8&gt;34,BASES!$B$9,IF(D8&gt;29,BASES!$B$8,IF(D8&gt;24,BASES!$B$7,IF(D8&gt;19,BASES!$B$6,IF(D8&gt;15,BASES!$B$5,BASES!$B$4)))))))))))))),"")</f>
        <v>20 A 24</v>
      </c>
      <c r="F8" s="3" t="s">
        <v>19</v>
      </c>
      <c r="G8" s="3" t="s">
        <v>28</v>
      </c>
      <c r="H8" s="3" t="s">
        <v>71</v>
      </c>
      <c r="I8" s="12" t="s">
        <v>63</v>
      </c>
      <c r="J8" s="3">
        <v>0.0</v>
      </c>
      <c r="K8" s="3">
        <v>99006.0</v>
      </c>
      <c r="L8" s="8">
        <f>SUMIF(VENDAS!$B$6:$B$259,CADASTRO!$B8,VENDAS!$F$6:$F$259)</f>
        <v>686</v>
      </c>
    </row>
    <row r="9">
      <c r="A9" s="3">
        <v>7.0</v>
      </c>
      <c r="B9" s="3" t="s">
        <v>54</v>
      </c>
      <c r="C9" s="4">
        <v>32370.0</v>
      </c>
      <c r="D9" s="5">
        <f t="shared" si="1"/>
        <v>31.10958904</v>
      </c>
      <c r="E9" s="5" t="str">
        <f>IF(D9&gt;0,IF(D9&gt;79,BASES!$B$18,IF(D9&gt;74,BASES!$B$17,IF(D9&gt;69,BASES!$B$16,IF(D9&gt;64,BASES!$B$15,IF(D9&gt;59,BASES!$B$14,IF(D9&gt;54,BASES!$B$13,IF(D9&gt;49,BASES!$B$12,IF(D9&gt;44,BASES!$B$11,IF(D9&gt;39,BASES!$B$10,IF(D9&gt;34,BASES!$B$9,IF(D9&gt;29,BASES!$B$8,IF(D9&gt;24,BASES!$B$7,IF(D9&gt;19,BASES!$B$6,IF(D9&gt;15,BASES!$B$5,BASES!$B$4)))))))))))))),"")</f>
        <v>30 A 34</v>
      </c>
      <c r="F9" s="3" t="s">
        <v>19</v>
      </c>
      <c r="G9" s="3" t="s">
        <v>20</v>
      </c>
      <c r="H9" s="3" t="s">
        <v>24</v>
      </c>
      <c r="I9" s="12" t="s">
        <v>76</v>
      </c>
      <c r="J9" s="3">
        <v>1.0</v>
      </c>
      <c r="K9" s="3">
        <v>99007.0</v>
      </c>
      <c r="L9" s="8">
        <f>SUMIF(VENDAS!$B$6:$B$259,CADASTRO!$B9,VENDAS!$F$6:$F$259)</f>
        <v>410</v>
      </c>
    </row>
    <row r="10">
      <c r="A10" s="3">
        <v>8.0</v>
      </c>
      <c r="B10" s="3" t="s">
        <v>78</v>
      </c>
      <c r="C10" s="4">
        <v>16466.0</v>
      </c>
      <c r="D10" s="5">
        <f t="shared" si="1"/>
        <v>74.68219178</v>
      </c>
      <c r="E10" s="5" t="str">
        <f>IF(D10&gt;0,IF(D10&gt;79,BASES!$B$18,IF(D10&gt;74,BASES!$B$17,IF(D10&gt;69,BASES!$B$16,IF(D10&gt;64,BASES!$B$15,IF(D10&gt;59,BASES!$B$14,IF(D10&gt;54,BASES!$B$13,IF(D10&gt;49,BASES!$B$12,IF(D10&gt;44,BASES!$B$11,IF(D10&gt;39,BASES!$B$10,IF(D10&gt;34,BASES!$B$9,IF(D10&gt;29,BASES!$B$8,IF(D10&gt;24,BASES!$B$7,IF(D10&gt;19,BASES!$B$6,IF(D10&gt;15,BASES!$B$5,BASES!$B$4)))))))))))))),"")</f>
        <v>75 A 79</v>
      </c>
      <c r="F10" s="3" t="s">
        <v>19</v>
      </c>
      <c r="G10" s="3" t="s">
        <v>40</v>
      </c>
      <c r="H10" s="3" t="s">
        <v>24</v>
      </c>
      <c r="I10" s="12" t="s">
        <v>81</v>
      </c>
      <c r="J10" s="3">
        <v>4.0</v>
      </c>
      <c r="K10" s="3">
        <v>99008.0</v>
      </c>
      <c r="L10" s="8">
        <f>SUMIF(VENDAS!$B$6:$B$259,CADASTRO!$B10,VENDAS!$F$6:$F$259)</f>
        <v>658</v>
      </c>
    </row>
    <row r="11">
      <c r="A11" s="3">
        <v>9.0</v>
      </c>
      <c r="B11" s="3" t="s">
        <v>70</v>
      </c>
      <c r="C11" s="4">
        <v>11220.0</v>
      </c>
      <c r="D11" s="5">
        <f t="shared" si="1"/>
        <v>89.05479452</v>
      </c>
      <c r="E11" s="5" t="str">
        <f>IF(D11&gt;0,IF(D11&gt;79,BASES!$B$18,IF(D11&gt;74,BASES!$B$17,IF(D11&gt;69,BASES!$B$16,IF(D11&gt;64,BASES!$B$15,IF(D11&gt;59,BASES!$B$14,IF(D11&gt;54,BASES!$B$13,IF(D11&gt;49,BASES!$B$12,IF(D11&gt;44,BASES!$B$11,IF(D11&gt;39,BASES!$B$10,IF(D11&gt;34,BASES!$B$9,IF(D11&gt;29,BASES!$B$8,IF(D11&gt;24,BASES!$B$7,IF(D11&gt;19,BASES!$B$6,IF(D11&gt;15,BASES!$B$5,BASES!$B$4)))))))))))))),"")</f>
        <v>MAIS DE 80</v>
      </c>
      <c r="F11" s="3" t="s">
        <v>19</v>
      </c>
      <c r="G11" s="3" t="s">
        <v>31</v>
      </c>
      <c r="H11" s="3" t="s">
        <v>71</v>
      </c>
      <c r="I11" s="12" t="s">
        <v>81</v>
      </c>
      <c r="J11" s="3">
        <v>3.0</v>
      </c>
      <c r="K11" s="3">
        <v>99009.0</v>
      </c>
      <c r="L11" s="8">
        <f>SUMIF(VENDAS!$B$6:$B$259,CADASTRO!$B11,VENDAS!$F$6:$F$259)</f>
        <v>389</v>
      </c>
    </row>
    <row r="12">
      <c r="A12" s="3">
        <v>10.0</v>
      </c>
      <c r="B12" s="3" t="s">
        <v>84</v>
      </c>
      <c r="C12" s="4">
        <v>29828.0</v>
      </c>
      <c r="D12" s="5">
        <f t="shared" si="1"/>
        <v>38.0739726</v>
      </c>
      <c r="E12" s="5" t="str">
        <f>IF(D12&gt;0,IF(D12&gt;79,BASES!$B$18,IF(D12&gt;74,BASES!$B$17,IF(D12&gt;69,BASES!$B$16,IF(D12&gt;64,BASES!$B$15,IF(D12&gt;59,BASES!$B$14,IF(D12&gt;54,BASES!$B$13,IF(D12&gt;49,BASES!$B$12,IF(D12&gt;44,BASES!$B$11,IF(D12&gt;39,BASES!$B$10,IF(D12&gt;34,BASES!$B$9,IF(D12&gt;29,BASES!$B$8,IF(D12&gt;24,BASES!$B$7,IF(D12&gt;19,BASES!$B$6,IF(D12&gt;15,BASES!$B$5,BASES!$B$4)))))))))))))),"")</f>
        <v>35 A 39</v>
      </c>
      <c r="F12" s="3" t="s">
        <v>19</v>
      </c>
      <c r="G12" s="3" t="s">
        <v>28</v>
      </c>
      <c r="H12" s="3" t="s">
        <v>24</v>
      </c>
      <c r="I12" s="12" t="s">
        <v>88</v>
      </c>
      <c r="J12" s="3">
        <v>0.0</v>
      </c>
      <c r="K12" s="3">
        <v>99010.0</v>
      </c>
      <c r="L12" s="8">
        <f>SUMIF(VENDAS!$B$6:$B$259,CADASTRO!$B12,VENDAS!$F$6:$F$259)</f>
        <v>753</v>
      </c>
    </row>
    <row r="13">
      <c r="A13" s="3">
        <v>11.0</v>
      </c>
      <c r="B13" s="3" t="s">
        <v>90</v>
      </c>
      <c r="C13" s="4">
        <v>37453.0</v>
      </c>
      <c r="D13" s="5">
        <f t="shared" si="1"/>
        <v>17.18356164</v>
      </c>
      <c r="E13" s="5" t="str">
        <f>IF(D13&gt;0,IF(D13&gt;79,BASES!$B$18,IF(D13&gt;74,BASES!$B$17,IF(D13&gt;69,BASES!$B$16,IF(D13&gt;64,BASES!$B$15,IF(D13&gt;59,BASES!$B$14,IF(D13&gt;54,BASES!$B$13,IF(D13&gt;49,BASES!$B$12,IF(D13&gt;44,BASES!$B$11,IF(D13&gt;39,BASES!$B$10,IF(D13&gt;34,BASES!$B$9,IF(D13&gt;29,BASES!$B$8,IF(D13&gt;24,BASES!$B$7,IF(D13&gt;19,BASES!$B$6,IF(D13&gt;15,BASES!$B$5,BASES!$B$4)))))))))))))),"")</f>
        <v>16 A 19</v>
      </c>
      <c r="F13" s="3" t="s">
        <v>19</v>
      </c>
      <c r="G13" s="3" t="s">
        <v>28</v>
      </c>
      <c r="H13" s="3" t="s">
        <v>71</v>
      </c>
      <c r="I13" s="12" t="s">
        <v>63</v>
      </c>
      <c r="J13" s="3">
        <v>0.0</v>
      </c>
      <c r="K13" s="3">
        <v>99011.0</v>
      </c>
      <c r="L13" s="8">
        <f>SUMIF(VENDAS!$B$6:$B$259,CADASTRO!$B13,VENDAS!$F$6:$F$259)</f>
        <v>227</v>
      </c>
    </row>
    <row r="14">
      <c r="A14" s="3">
        <v>12.0</v>
      </c>
      <c r="B14" s="3" t="s">
        <v>61</v>
      </c>
      <c r="C14" s="4">
        <v>28605.0</v>
      </c>
      <c r="D14" s="5">
        <f t="shared" si="1"/>
        <v>41.42465753</v>
      </c>
      <c r="E14" s="5" t="str">
        <f>IF(D14&gt;0,IF(D14&gt;79,BASES!$B$18,IF(D14&gt;74,BASES!$B$17,IF(D14&gt;69,BASES!$B$16,IF(D14&gt;64,BASES!$B$15,IF(D14&gt;59,BASES!$B$14,IF(D14&gt;54,BASES!$B$13,IF(D14&gt;49,BASES!$B$12,IF(D14&gt;44,BASES!$B$11,IF(D14&gt;39,BASES!$B$10,IF(D14&gt;34,BASES!$B$9,IF(D14&gt;29,BASES!$B$8,IF(D14&gt;24,BASES!$B$7,IF(D14&gt;19,BASES!$B$6,IF(D14&gt;15,BASES!$B$5,BASES!$B$4)))))))))))))),"")</f>
        <v>40 A 44</v>
      </c>
      <c r="F14" s="3" t="s">
        <v>19</v>
      </c>
      <c r="G14" s="3" t="s">
        <v>20</v>
      </c>
      <c r="H14" s="3" t="s">
        <v>71</v>
      </c>
      <c r="I14" s="12" t="s">
        <v>96</v>
      </c>
      <c r="J14" s="3">
        <v>0.0</v>
      </c>
      <c r="K14" s="3">
        <v>99012.0</v>
      </c>
      <c r="L14" s="8">
        <f>SUMIF(VENDAS!$B$6:$B$259,CADASTRO!$B14,VENDAS!$F$6:$F$259)</f>
        <v>798</v>
      </c>
    </row>
    <row r="15">
      <c r="A15" s="3">
        <v>13.0</v>
      </c>
      <c r="B15" s="3" t="s">
        <v>98</v>
      </c>
      <c r="C15" s="4">
        <v>24911.0</v>
      </c>
      <c r="D15" s="5">
        <f t="shared" si="1"/>
        <v>51.54520548</v>
      </c>
      <c r="E15" s="5" t="str">
        <f>IF(D15&gt;0,IF(D15&gt;79,BASES!$B$18,IF(D15&gt;74,BASES!$B$17,IF(D15&gt;69,BASES!$B$16,IF(D15&gt;64,BASES!$B$15,IF(D15&gt;59,BASES!$B$14,IF(D15&gt;54,BASES!$B$13,IF(D15&gt;49,BASES!$B$12,IF(D15&gt;44,BASES!$B$11,IF(D15&gt;39,BASES!$B$10,IF(D15&gt;34,BASES!$B$9,IF(D15&gt;29,BASES!$B$8,IF(D15&gt;24,BASES!$B$7,IF(D15&gt;19,BASES!$B$6,IF(D15&gt;15,BASES!$B$5,BASES!$B$4)))))))))))))),"")</f>
        <v>50 A 54</v>
      </c>
      <c r="F15" s="3" t="s">
        <v>26</v>
      </c>
      <c r="G15" s="3" t="s">
        <v>20</v>
      </c>
      <c r="H15" s="3" t="s">
        <v>24</v>
      </c>
      <c r="I15" s="12" t="s">
        <v>100</v>
      </c>
      <c r="J15" s="3">
        <v>2.0</v>
      </c>
      <c r="K15" s="3">
        <v>99013.0</v>
      </c>
      <c r="L15" s="8">
        <f>SUMIF(VENDAS!$B$6:$B$259,CADASTRO!$B15,VENDAS!$F$6:$F$259)</f>
        <v>779</v>
      </c>
    </row>
    <row r="16">
      <c r="A16" s="3">
        <v>14.0</v>
      </c>
      <c r="B16" s="3" t="s">
        <v>102</v>
      </c>
      <c r="C16" s="4">
        <v>21243.0</v>
      </c>
      <c r="D16" s="5">
        <f t="shared" si="1"/>
        <v>61.59452055</v>
      </c>
      <c r="E16" s="5" t="str">
        <f>IF(D16&gt;0,IF(D16&gt;79,BASES!$B$18,IF(D16&gt;74,BASES!$B$17,IF(D16&gt;69,BASES!$B$16,IF(D16&gt;64,BASES!$B$15,IF(D16&gt;59,BASES!$B$14,IF(D16&gt;54,BASES!$B$13,IF(D16&gt;49,BASES!$B$12,IF(D16&gt;44,BASES!$B$11,IF(D16&gt;39,BASES!$B$10,IF(D16&gt;34,BASES!$B$9,IF(D16&gt;29,BASES!$B$8,IF(D16&gt;24,BASES!$B$7,IF(D16&gt;19,BASES!$B$6,IF(D16&gt;15,BASES!$B$5,BASES!$B$4)))))))))))))),"")</f>
        <v>60 A 64</v>
      </c>
      <c r="F16" s="3" t="s">
        <v>26</v>
      </c>
      <c r="G16" s="3" t="s">
        <v>31</v>
      </c>
      <c r="H16" s="3" t="s">
        <v>24</v>
      </c>
      <c r="I16" s="12" t="s">
        <v>105</v>
      </c>
      <c r="J16" s="3">
        <v>3.0</v>
      </c>
      <c r="K16" s="3">
        <v>99014.0</v>
      </c>
      <c r="L16" s="8">
        <f>SUMIF(VENDAS!$B$6:$B$259,CADASTRO!$B16,VENDAS!$F$6:$F$259)</f>
        <v>491</v>
      </c>
    </row>
    <row r="17">
      <c r="A17" s="3">
        <v>15.0</v>
      </c>
      <c r="B17" s="3" t="s">
        <v>106</v>
      </c>
      <c r="C17" s="4">
        <v>38458.0</v>
      </c>
      <c r="D17" s="5">
        <f t="shared" si="1"/>
        <v>14.43013699</v>
      </c>
      <c r="E17" s="5" t="str">
        <f>IF(D17&gt;0,IF(D17&gt;79,BASES!$B$18,IF(D17&gt;74,BASES!$B$17,IF(D17&gt;69,BASES!$B$16,IF(D17&gt;64,BASES!$B$15,IF(D17&gt;59,BASES!$B$14,IF(D17&gt;54,BASES!$B$13,IF(D17&gt;49,BASES!$B$12,IF(D17&gt;44,BASES!$B$11,IF(D17&gt;39,BASES!$B$10,IF(D17&gt;34,BASES!$B$9,IF(D17&gt;29,BASES!$B$8,IF(D17&gt;24,BASES!$B$7,IF(D17&gt;19,BASES!$B$6,IF(D17&gt;15,BASES!$B$5,BASES!$B$4)))))))))))))),"")</f>
        <v>MENOS DE 15</v>
      </c>
      <c r="F17" s="3" t="s">
        <v>19</v>
      </c>
      <c r="G17" s="3" t="s">
        <v>28</v>
      </c>
      <c r="H17" s="3" t="s">
        <v>24</v>
      </c>
      <c r="I17" s="12" t="s">
        <v>63</v>
      </c>
      <c r="J17" s="3">
        <v>0.0</v>
      </c>
      <c r="K17" s="3">
        <v>99015.0</v>
      </c>
      <c r="L17" s="8">
        <f>SUMIF(VENDAS!$B$6:$B$259,CADASTRO!$B17,VENDAS!$F$6:$F$259)</f>
        <v>363</v>
      </c>
    </row>
    <row r="18">
      <c r="A18" s="3">
        <v>16.0</v>
      </c>
      <c r="B18" s="3" t="s">
        <v>109</v>
      </c>
      <c r="C18" s="4">
        <v>34194.0</v>
      </c>
      <c r="D18" s="5">
        <f t="shared" si="1"/>
        <v>26.11232877</v>
      </c>
      <c r="E18" s="5" t="str">
        <f>IF(D18&gt;0,IF(D18&gt;79,BASES!$B$18,IF(D18&gt;74,BASES!$B$17,IF(D18&gt;69,BASES!$B$16,IF(D18&gt;64,BASES!$B$15,IF(D18&gt;59,BASES!$B$14,IF(D18&gt;54,BASES!$B$13,IF(D18&gt;49,BASES!$B$12,IF(D18&gt;44,BASES!$B$11,IF(D18&gt;39,BASES!$B$10,IF(D18&gt;34,BASES!$B$9,IF(D18&gt;29,BASES!$B$8,IF(D18&gt;24,BASES!$B$7,IF(D18&gt;19,BASES!$B$6,IF(D18&gt;15,BASES!$B$5,BASES!$B$4)))))))))))))),"")</f>
        <v>25 A 29</v>
      </c>
      <c r="F18" s="3" t="s">
        <v>19</v>
      </c>
      <c r="G18" s="3" t="s">
        <v>28</v>
      </c>
      <c r="H18" s="3" t="s">
        <v>71</v>
      </c>
      <c r="I18" s="12" t="s">
        <v>63</v>
      </c>
      <c r="J18" s="3">
        <v>0.0</v>
      </c>
      <c r="K18" s="3">
        <v>99016.0</v>
      </c>
      <c r="L18" s="8">
        <f>SUMIF(VENDAS!$B$6:$B$259,CADASTRO!$B18,VENDAS!$F$6:$F$259)</f>
        <v>317</v>
      </c>
    </row>
    <row r="19">
      <c r="A19" s="3">
        <v>17.0</v>
      </c>
      <c r="B19" s="3" t="s">
        <v>112</v>
      </c>
      <c r="C19" s="4">
        <v>30347.0</v>
      </c>
      <c r="D19" s="5">
        <f t="shared" si="1"/>
        <v>36.65205479</v>
      </c>
      <c r="E19" s="5" t="str">
        <f>IF(D19&gt;0,IF(D19&gt;79,BASES!$B$18,IF(D19&gt;74,BASES!$B$17,IF(D19&gt;69,BASES!$B$16,IF(D19&gt;64,BASES!$B$15,IF(D19&gt;59,BASES!$B$14,IF(D19&gt;54,BASES!$B$13,IF(D19&gt;49,BASES!$B$12,IF(D19&gt;44,BASES!$B$11,IF(D19&gt;39,BASES!$B$10,IF(D19&gt;34,BASES!$B$9,IF(D19&gt;29,BASES!$B$8,IF(D19&gt;24,BASES!$B$7,IF(D19&gt;19,BASES!$B$6,IF(D19&gt;15,BASES!$B$5,BASES!$B$4)))))))))))))),"")</f>
        <v>35 A 39</v>
      </c>
      <c r="F19" s="3" t="s">
        <v>19</v>
      </c>
      <c r="G19" s="3" t="s">
        <v>20</v>
      </c>
      <c r="H19" s="3" t="s">
        <v>71</v>
      </c>
      <c r="I19" s="12" t="s">
        <v>115</v>
      </c>
      <c r="J19" s="3">
        <v>0.0</v>
      </c>
      <c r="K19" s="3">
        <v>99017.0</v>
      </c>
      <c r="L19" s="8">
        <f>SUMIF(VENDAS!$B$6:$B$259,CADASTRO!$B19,VENDAS!$F$6:$F$259)</f>
        <v>126</v>
      </c>
    </row>
    <row r="20">
      <c r="A20" s="3">
        <v>18.0</v>
      </c>
      <c r="B20" s="3" t="s">
        <v>101</v>
      </c>
      <c r="C20" s="4">
        <v>21329.0</v>
      </c>
      <c r="D20" s="5">
        <f t="shared" si="1"/>
        <v>61.35890411</v>
      </c>
      <c r="E20" s="5" t="str">
        <f>IF(D20&gt;0,IF(D20&gt;79,BASES!$B$18,IF(D20&gt;74,BASES!$B$17,IF(D20&gt;69,BASES!$B$16,IF(D20&gt;64,BASES!$B$15,IF(D20&gt;59,BASES!$B$14,IF(D20&gt;54,BASES!$B$13,IF(D20&gt;49,BASES!$B$12,IF(D20&gt;44,BASES!$B$11,IF(D20&gt;39,BASES!$B$10,IF(D20&gt;34,BASES!$B$9,IF(D20&gt;29,BASES!$B$8,IF(D20&gt;24,BASES!$B$7,IF(D20&gt;19,BASES!$B$6,IF(D20&gt;15,BASES!$B$5,BASES!$B$4)))))))))))))),"")</f>
        <v>60 A 64</v>
      </c>
      <c r="F20" s="3" t="s">
        <v>26</v>
      </c>
      <c r="G20" s="3" t="s">
        <v>37</v>
      </c>
      <c r="H20" s="3" t="s">
        <v>24</v>
      </c>
      <c r="I20" s="12" t="s">
        <v>117</v>
      </c>
      <c r="J20" s="3">
        <v>3.0</v>
      </c>
      <c r="K20" s="3">
        <v>99018.0</v>
      </c>
      <c r="L20" s="8">
        <f>SUMIF(VENDAS!$B$6:$B$259,CADASTRO!$B20,VENDAS!$F$6:$F$259)</f>
        <v>541</v>
      </c>
    </row>
    <row r="21" ht="15.75" customHeight="1">
      <c r="A21" s="3">
        <v>19.0</v>
      </c>
      <c r="B21" s="3" t="s">
        <v>119</v>
      </c>
      <c r="C21" s="4">
        <v>25050.0</v>
      </c>
      <c r="D21" s="5">
        <f t="shared" si="1"/>
        <v>51.16438356</v>
      </c>
      <c r="E21" s="5" t="str">
        <f>IF(D21&gt;0,IF(D21&gt;79,BASES!$B$18,IF(D21&gt;74,BASES!$B$17,IF(D21&gt;69,BASES!$B$16,IF(D21&gt;64,BASES!$B$15,IF(D21&gt;59,BASES!$B$14,IF(D21&gt;54,BASES!$B$13,IF(D21&gt;49,BASES!$B$12,IF(D21&gt;44,BASES!$B$11,IF(D21&gt;39,BASES!$B$10,IF(D21&gt;34,BASES!$B$9,IF(D21&gt;29,BASES!$B$8,IF(D21&gt;24,BASES!$B$7,IF(D21&gt;19,BASES!$B$6,IF(D21&gt;15,BASES!$B$5,BASES!$B$4)))))))))))))),"")</f>
        <v>50 A 54</v>
      </c>
      <c r="F21" s="3" t="s">
        <v>19</v>
      </c>
      <c r="G21" s="3" t="s">
        <v>28</v>
      </c>
      <c r="H21" s="3" t="s">
        <v>71</v>
      </c>
      <c r="I21" s="12" t="s">
        <v>63</v>
      </c>
      <c r="J21" s="3">
        <v>0.0</v>
      </c>
      <c r="K21" s="3">
        <v>99019.0</v>
      </c>
      <c r="L21" s="8">
        <f>SUMIF(VENDAS!$B$6:$B$259,CADASTRO!$B21,VENDAS!$F$6:$F$259)</f>
        <v>550</v>
      </c>
    </row>
    <row r="22" ht="15.75" customHeight="1">
      <c r="A22" s="3">
        <v>20.0</v>
      </c>
      <c r="B22" s="3" t="s">
        <v>94</v>
      </c>
      <c r="C22" s="4">
        <v>20685.0</v>
      </c>
      <c r="D22" s="5">
        <f t="shared" si="1"/>
        <v>63.12328767</v>
      </c>
      <c r="E22" s="5" t="str">
        <f>IF(D22&gt;0,IF(D22&gt;79,BASES!$B$18,IF(D22&gt;74,BASES!$B$17,IF(D22&gt;69,BASES!$B$16,IF(D22&gt;64,BASES!$B$15,IF(D22&gt;59,BASES!$B$14,IF(D22&gt;54,BASES!$B$13,IF(D22&gt;49,BASES!$B$12,IF(D22&gt;44,BASES!$B$11,IF(D22&gt;39,BASES!$B$10,IF(D22&gt;34,BASES!$B$9,IF(D22&gt;29,BASES!$B$8,IF(D22&gt;24,BASES!$B$7,IF(D22&gt;19,BASES!$B$6,IF(D22&gt;15,BASES!$B$5,BASES!$B$4)))))))))))))),"")</f>
        <v>60 A 64</v>
      </c>
      <c r="F22" s="3" t="s">
        <v>26</v>
      </c>
      <c r="G22" s="3" t="s">
        <v>31</v>
      </c>
      <c r="H22" s="3" t="s">
        <v>71</v>
      </c>
      <c r="I22" s="12" t="s">
        <v>122</v>
      </c>
      <c r="J22" s="3">
        <v>2.0</v>
      </c>
      <c r="K22" s="3">
        <v>99020.0</v>
      </c>
      <c r="L22" s="8">
        <f>SUMIF(VENDAS!$B$6:$B$259,CADASTRO!$B22,VENDAS!$F$6:$F$259)</f>
        <v>317</v>
      </c>
    </row>
    <row r="23" ht="15.75" customHeight="1">
      <c r="A23" s="3">
        <v>21.0</v>
      </c>
      <c r="B23" s="3" t="s">
        <v>123</v>
      </c>
      <c r="C23" s="4">
        <v>35873.0</v>
      </c>
      <c r="D23" s="5">
        <f t="shared" si="1"/>
        <v>21.51232877</v>
      </c>
      <c r="E23" s="5" t="str">
        <f>IF(D23&gt;0,IF(D23&gt;79,BASES!$B$18,IF(D23&gt;74,BASES!$B$17,IF(D23&gt;69,BASES!$B$16,IF(D23&gt;64,BASES!$B$15,IF(D23&gt;59,BASES!$B$14,IF(D23&gt;54,BASES!$B$13,IF(D23&gt;49,BASES!$B$12,IF(D23&gt;44,BASES!$B$11,IF(D23&gt;39,BASES!$B$10,IF(D23&gt;34,BASES!$B$9,IF(D23&gt;29,BASES!$B$8,IF(D23&gt;24,BASES!$B$7,IF(D23&gt;19,BASES!$B$6,IF(D23&gt;15,BASES!$B$5,BASES!$B$4)))))))))))))),"")</f>
        <v>20 A 24</v>
      </c>
      <c r="F23" s="3" t="s">
        <v>26</v>
      </c>
      <c r="G23" s="3" t="s">
        <v>28</v>
      </c>
      <c r="H23" s="3" t="s">
        <v>24</v>
      </c>
      <c r="I23" s="12" t="s">
        <v>63</v>
      </c>
      <c r="J23" s="3">
        <v>0.0</v>
      </c>
      <c r="K23" s="3">
        <v>99021.0</v>
      </c>
      <c r="L23" s="8">
        <f>SUMIF(VENDAS!$B$6:$B$259,CADASTRO!$B23,VENDAS!$F$6:$F$259)</f>
        <v>74</v>
      </c>
    </row>
    <row r="24" ht="15.75" customHeight="1">
      <c r="A24" s="3">
        <v>22.0</v>
      </c>
      <c r="B24" s="3" t="s">
        <v>125</v>
      </c>
      <c r="C24" s="4">
        <v>16966.0</v>
      </c>
      <c r="D24" s="5">
        <f t="shared" si="1"/>
        <v>73.31232877</v>
      </c>
      <c r="E24" s="5" t="str">
        <f>IF(D24&gt;0,IF(D24&gt;79,BASES!$B$18,IF(D24&gt;74,BASES!$B$17,IF(D24&gt;69,BASES!$B$16,IF(D24&gt;64,BASES!$B$15,IF(D24&gt;59,BASES!$B$14,IF(D24&gt;54,BASES!$B$13,IF(D24&gt;49,BASES!$B$12,IF(D24&gt;44,BASES!$B$11,IF(D24&gt;39,BASES!$B$10,IF(D24&gt;34,BASES!$B$9,IF(D24&gt;29,BASES!$B$8,IF(D24&gt;24,BASES!$B$7,IF(D24&gt;19,BASES!$B$6,IF(D24&gt;15,BASES!$B$5,BASES!$B$4)))))))))))))),"")</f>
        <v>70 A 74</v>
      </c>
      <c r="F24" s="3" t="s">
        <v>26</v>
      </c>
      <c r="G24" s="3" t="s">
        <v>20</v>
      </c>
      <c r="H24" s="3" t="s">
        <v>24</v>
      </c>
      <c r="I24" s="12" t="s">
        <v>81</v>
      </c>
      <c r="J24" s="3">
        <v>2.0</v>
      </c>
      <c r="K24" s="3">
        <v>99022.0</v>
      </c>
      <c r="L24" s="8">
        <f>SUMIF(VENDAS!$B$6:$B$259,CADASTRO!$B24,VENDAS!$F$6:$F$259)</f>
        <v>294</v>
      </c>
    </row>
    <row r="25" ht="15.75" customHeight="1">
      <c r="A25" s="3">
        <v>23.0</v>
      </c>
      <c r="B25" s="3" t="s">
        <v>128</v>
      </c>
      <c r="C25" s="4">
        <v>32312.0</v>
      </c>
      <c r="D25" s="5">
        <f t="shared" si="1"/>
        <v>31.26849315</v>
      </c>
      <c r="E25" s="5" t="str">
        <f>IF(D25&gt;0,IF(D25&gt;79,BASES!$B$18,IF(D25&gt;74,BASES!$B$17,IF(D25&gt;69,BASES!$B$16,IF(D25&gt;64,BASES!$B$15,IF(D25&gt;59,BASES!$B$14,IF(D25&gt;54,BASES!$B$13,IF(D25&gt;49,BASES!$B$12,IF(D25&gt;44,BASES!$B$11,IF(D25&gt;39,BASES!$B$10,IF(D25&gt;34,BASES!$B$9,IF(D25&gt;29,BASES!$B$8,IF(D25&gt;24,BASES!$B$7,IF(D25&gt;19,BASES!$B$6,IF(D25&gt;15,BASES!$B$5,BASES!$B$4)))))))))))))),"")</f>
        <v>30 A 34</v>
      </c>
      <c r="F25" s="3" t="s">
        <v>26</v>
      </c>
      <c r="G25" s="3" t="s">
        <v>20</v>
      </c>
      <c r="H25" s="3" t="s">
        <v>130</v>
      </c>
      <c r="I25" s="12" t="s">
        <v>27</v>
      </c>
      <c r="J25" s="3">
        <v>0.0</v>
      </c>
      <c r="K25" s="3">
        <v>99023.0</v>
      </c>
      <c r="L25" s="8">
        <f>SUMIF(VENDAS!$B$6:$B$259,CADASTRO!$B25,VENDAS!$F$6:$F$259)</f>
        <v>482</v>
      </c>
    </row>
    <row r="26" ht="15.75" customHeight="1">
      <c r="A26" s="3">
        <v>24.0</v>
      </c>
      <c r="B26" s="3" t="s">
        <v>64</v>
      </c>
      <c r="C26" s="4">
        <v>30811.0</v>
      </c>
      <c r="D26" s="5">
        <f t="shared" si="1"/>
        <v>35.38082192</v>
      </c>
      <c r="E26" s="5" t="str">
        <f>IF(D26&gt;0,IF(D26&gt;79,BASES!$B$18,IF(D26&gt;74,BASES!$B$17,IF(D26&gt;69,BASES!$B$16,IF(D26&gt;64,BASES!$B$15,IF(D26&gt;59,BASES!$B$14,IF(D26&gt;54,BASES!$B$13,IF(D26&gt;49,BASES!$B$12,IF(D26&gt;44,BASES!$B$11,IF(D26&gt;39,BASES!$B$10,IF(D26&gt;34,BASES!$B$9,IF(D26&gt;29,BASES!$B$8,IF(D26&gt;24,BASES!$B$7,IF(D26&gt;19,BASES!$B$6,IF(D26&gt;15,BASES!$B$5,BASES!$B$4)))))))))))))),"")</f>
        <v>35 A 39</v>
      </c>
      <c r="F26" s="3" t="s">
        <v>26</v>
      </c>
      <c r="G26" s="3" t="s">
        <v>40</v>
      </c>
      <c r="H26" s="3" t="s">
        <v>24</v>
      </c>
      <c r="I26" s="12" t="s">
        <v>132</v>
      </c>
      <c r="J26" s="3">
        <v>1.0</v>
      </c>
      <c r="K26" s="3">
        <v>99024.0</v>
      </c>
      <c r="L26" s="8">
        <f>SUMIF(VENDAS!$B$6:$B$259,CADASTRO!$B26,VENDAS!$F$6:$F$259)</f>
        <v>134</v>
      </c>
    </row>
    <row r="27" ht="15.75" customHeight="1">
      <c r="A27" s="3">
        <v>25.0</v>
      </c>
      <c r="B27" s="3" t="s">
        <v>133</v>
      </c>
      <c r="C27" s="4">
        <v>21049.0</v>
      </c>
      <c r="D27" s="5">
        <f t="shared" si="1"/>
        <v>62.1260274</v>
      </c>
      <c r="E27" s="5" t="str">
        <f>IF(D27&gt;0,IF(D27&gt;79,BASES!$B$18,IF(D27&gt;74,BASES!$B$17,IF(D27&gt;69,BASES!$B$16,IF(D27&gt;64,BASES!$B$15,IF(D27&gt;59,BASES!$B$14,IF(D27&gt;54,BASES!$B$13,IF(D27&gt;49,BASES!$B$12,IF(D27&gt;44,BASES!$B$11,IF(D27&gt;39,BASES!$B$10,IF(D27&gt;34,BASES!$B$9,IF(D27&gt;29,BASES!$B$8,IF(D27&gt;24,BASES!$B$7,IF(D27&gt;19,BASES!$B$6,IF(D27&gt;15,BASES!$B$5,BASES!$B$4)))))))))))))),"")</f>
        <v>60 A 64</v>
      </c>
      <c r="F27" s="3" t="s">
        <v>26</v>
      </c>
      <c r="G27" s="3" t="s">
        <v>20</v>
      </c>
      <c r="H27" s="3" t="s">
        <v>24</v>
      </c>
      <c r="I27" s="12" t="s">
        <v>136</v>
      </c>
      <c r="J27" s="3">
        <v>2.0</v>
      </c>
      <c r="K27" s="3">
        <v>99025.0</v>
      </c>
      <c r="L27" s="8">
        <f>SUMIF(VENDAS!$B$6:$B$259,CADASTRO!$B27,VENDAS!$F$6:$F$259)</f>
        <v>465</v>
      </c>
    </row>
    <row r="28" ht="15.75" customHeight="1">
      <c r="A28" s="3">
        <v>26.0</v>
      </c>
      <c r="B28" s="3" t="s">
        <v>74</v>
      </c>
      <c r="C28" s="4">
        <v>16976.0</v>
      </c>
      <c r="D28" s="5">
        <f t="shared" si="1"/>
        <v>73.28493151</v>
      </c>
      <c r="E28" s="5" t="str">
        <f>IF(D28&gt;0,IF(D28&gt;79,BASES!$B$18,IF(D28&gt;74,BASES!$B$17,IF(D28&gt;69,BASES!$B$16,IF(D28&gt;64,BASES!$B$15,IF(D28&gt;59,BASES!$B$14,IF(D28&gt;54,BASES!$B$13,IF(D28&gt;49,BASES!$B$12,IF(D28&gt;44,BASES!$B$11,IF(D28&gt;39,BASES!$B$10,IF(D28&gt;34,BASES!$B$9,IF(D28&gt;29,BASES!$B$8,IF(D28&gt;24,BASES!$B$7,IF(D28&gt;19,BASES!$B$6,IF(D28&gt;15,BASES!$B$5,BASES!$B$4)))))))))))))),"")</f>
        <v>70 A 74</v>
      </c>
      <c r="F28" s="3" t="s">
        <v>26</v>
      </c>
      <c r="G28" s="3" t="s">
        <v>20</v>
      </c>
      <c r="H28" s="3" t="s">
        <v>24</v>
      </c>
      <c r="I28" s="12" t="s">
        <v>81</v>
      </c>
      <c r="J28" s="3">
        <v>2.0</v>
      </c>
      <c r="K28" s="3">
        <v>99026.0</v>
      </c>
      <c r="L28" s="8">
        <f>SUMIF(VENDAS!$B$6:$B$259,CADASTRO!$B28,VENDAS!$F$6:$F$259)</f>
        <v>284</v>
      </c>
    </row>
    <row r="29" ht="15.75" customHeight="1">
      <c r="A29" s="3">
        <v>27.0</v>
      </c>
      <c r="B29" s="3" t="s">
        <v>111</v>
      </c>
      <c r="C29" s="4">
        <v>37405.0</v>
      </c>
      <c r="D29" s="5">
        <f t="shared" si="1"/>
        <v>17.31506849</v>
      </c>
      <c r="E29" s="5" t="str">
        <f>IF(D29&gt;0,IF(D29&gt;79,BASES!$B$18,IF(D29&gt;74,BASES!$B$17,IF(D29&gt;69,BASES!$B$16,IF(D29&gt;64,BASES!$B$15,IF(D29&gt;59,BASES!$B$14,IF(D29&gt;54,BASES!$B$13,IF(D29&gt;49,BASES!$B$12,IF(D29&gt;44,BASES!$B$11,IF(D29&gt;39,BASES!$B$10,IF(D29&gt;34,BASES!$B$9,IF(D29&gt;29,BASES!$B$8,IF(D29&gt;24,BASES!$B$7,IF(D29&gt;19,BASES!$B$6,IF(D29&gt;15,BASES!$B$5,BASES!$B$4)))))))))))))),"")</f>
        <v>16 A 19</v>
      </c>
      <c r="F29" s="3" t="s">
        <v>26</v>
      </c>
      <c r="G29" s="3" t="s">
        <v>28</v>
      </c>
      <c r="H29" s="3" t="s">
        <v>24</v>
      </c>
      <c r="I29" s="12" t="s">
        <v>63</v>
      </c>
      <c r="J29" s="3">
        <v>0.0</v>
      </c>
      <c r="K29" s="3">
        <v>99027.0</v>
      </c>
      <c r="L29" s="8">
        <f>SUMIF(VENDAS!$B$6:$B$259,CADASTRO!$B29,VENDAS!$F$6:$F$259)</f>
        <v>255</v>
      </c>
    </row>
    <row r="30" ht="15.75" customHeight="1">
      <c r="A30" s="3">
        <v>28.0</v>
      </c>
      <c r="B30" s="3" t="s">
        <v>141</v>
      </c>
      <c r="C30" s="4">
        <v>31096.0</v>
      </c>
      <c r="D30" s="5">
        <f t="shared" si="1"/>
        <v>34.6</v>
      </c>
      <c r="E30" s="5" t="str">
        <f>IF(D30&gt;0,IF(D30&gt;79,BASES!$B$18,IF(D30&gt;74,BASES!$B$17,IF(D30&gt;69,BASES!$B$16,IF(D30&gt;64,BASES!$B$15,IF(D30&gt;59,BASES!$B$14,IF(D30&gt;54,BASES!$B$13,IF(D30&gt;49,BASES!$B$12,IF(D30&gt;44,BASES!$B$11,IF(D30&gt;39,BASES!$B$10,IF(D30&gt;34,BASES!$B$9,IF(D30&gt;29,BASES!$B$8,IF(D30&gt;24,BASES!$B$7,IF(D30&gt;19,BASES!$B$6,IF(D30&gt;15,BASES!$B$5,BASES!$B$4)))))))))))))),"")</f>
        <v>35 A 39</v>
      </c>
      <c r="F30" s="3" t="s">
        <v>19</v>
      </c>
      <c r="G30" s="3" t="s">
        <v>28</v>
      </c>
      <c r="H30" s="3" t="s">
        <v>24</v>
      </c>
      <c r="I30" s="12" t="s">
        <v>143</v>
      </c>
      <c r="J30" s="3">
        <v>1.0</v>
      </c>
      <c r="K30" s="3">
        <v>99028.0</v>
      </c>
      <c r="L30" s="8">
        <f>SUMIF(VENDAS!$B$6:$B$259,CADASTRO!$B30,VENDAS!$F$6:$F$259)</f>
        <v>147</v>
      </c>
    </row>
    <row r="31" ht="15.75" customHeight="1">
      <c r="A31" s="3">
        <v>29.0</v>
      </c>
      <c r="B31" s="3" t="s">
        <v>104</v>
      </c>
      <c r="C31" s="4">
        <v>27381.0</v>
      </c>
      <c r="D31" s="5">
        <f t="shared" si="1"/>
        <v>44.77808219</v>
      </c>
      <c r="E31" s="5" t="str">
        <f>IF(D31&gt;0,IF(D31&gt;79,BASES!$B$18,IF(D31&gt;74,BASES!$B$17,IF(D31&gt;69,BASES!$B$16,IF(D31&gt;64,BASES!$B$15,IF(D31&gt;59,BASES!$B$14,IF(D31&gt;54,BASES!$B$13,IF(D31&gt;49,BASES!$B$12,IF(D31&gt;44,BASES!$B$11,IF(D31&gt;39,BASES!$B$10,IF(D31&gt;34,BASES!$B$9,IF(D31&gt;29,BASES!$B$8,IF(D31&gt;24,BASES!$B$7,IF(D31&gt;19,BASES!$B$6,IF(D31&gt;15,BASES!$B$5,BASES!$B$4)))))))))))))),"")</f>
        <v>45 A 49</v>
      </c>
      <c r="F31" s="3" t="s">
        <v>26</v>
      </c>
      <c r="G31" s="3" t="s">
        <v>20</v>
      </c>
      <c r="H31" s="3" t="s">
        <v>24</v>
      </c>
      <c r="I31" s="12" t="s">
        <v>117</v>
      </c>
      <c r="J31" s="3">
        <v>2.0</v>
      </c>
      <c r="K31" s="3">
        <v>99029.0</v>
      </c>
      <c r="L31" s="8">
        <f>SUMIF(VENDAS!$B$6:$B$259,CADASTRO!$B31,VENDAS!$F$6:$F$259)</f>
        <v>770</v>
      </c>
    </row>
    <row r="32" ht="15.75" customHeight="1">
      <c r="A32" s="3">
        <v>30.0</v>
      </c>
      <c r="B32" s="3" t="s">
        <v>84</v>
      </c>
      <c r="C32" s="4">
        <v>29010.0</v>
      </c>
      <c r="D32" s="5">
        <f t="shared" si="1"/>
        <v>40.31506849</v>
      </c>
      <c r="E32" s="5" t="str">
        <f>IF(D32&gt;0,IF(D32&gt;79,BASES!$B$18,IF(D32&gt;74,BASES!$B$17,IF(D32&gt;69,BASES!$B$16,IF(D32&gt;64,BASES!$B$15,IF(D32&gt;59,BASES!$B$14,IF(D32&gt;54,BASES!$B$13,IF(D32&gt;49,BASES!$B$12,IF(D32&gt;44,BASES!$B$11,IF(D32&gt;39,BASES!$B$10,IF(D32&gt;34,BASES!$B$9,IF(D32&gt;29,BASES!$B$8,IF(D32&gt;24,BASES!$B$7,IF(D32&gt;19,BASES!$B$6,IF(D32&gt;15,BASES!$B$5,BASES!$B$4)))))))))))))),"")</f>
        <v>40 A 44</v>
      </c>
      <c r="F32" s="3" t="s">
        <v>19</v>
      </c>
      <c r="G32" s="3" t="s">
        <v>37</v>
      </c>
      <c r="H32" s="3" t="s">
        <v>130</v>
      </c>
      <c r="I32" s="12" t="s">
        <v>88</v>
      </c>
      <c r="J32" s="3">
        <v>2.0</v>
      </c>
      <c r="K32" s="3">
        <v>99030.0</v>
      </c>
      <c r="L32" s="8">
        <f>SUMIF(VENDAS!$B$6:$B$259,CADASTRO!$B32,VENDAS!$F$6:$F$259)</f>
        <v>753</v>
      </c>
    </row>
    <row r="33" ht="15.75" customHeight="1">
      <c r="A33" s="3">
        <v>31.0</v>
      </c>
      <c r="B33" s="3" t="s">
        <v>146</v>
      </c>
      <c r="C33" s="4">
        <v>17723.0</v>
      </c>
      <c r="D33" s="5">
        <f t="shared" si="1"/>
        <v>71.23835616</v>
      </c>
      <c r="E33" s="5" t="str">
        <f>IF(D33&gt;0,IF(D33&gt;79,BASES!$B$18,IF(D33&gt;74,BASES!$B$17,IF(D33&gt;69,BASES!$B$16,IF(D33&gt;64,BASES!$B$15,IF(D33&gt;59,BASES!$B$14,IF(D33&gt;54,BASES!$B$13,IF(D33&gt;49,BASES!$B$12,IF(D33&gt;44,BASES!$B$11,IF(D33&gt;39,BASES!$B$10,IF(D33&gt;34,BASES!$B$9,IF(D33&gt;29,BASES!$B$8,IF(D33&gt;24,BASES!$B$7,IF(D33&gt;19,BASES!$B$6,IF(D33&gt;15,BASES!$B$5,BASES!$B$4)))))))))))))),"")</f>
        <v>70 A 74</v>
      </c>
      <c r="F33" s="3" t="s">
        <v>26</v>
      </c>
      <c r="G33" s="3" t="s">
        <v>20</v>
      </c>
      <c r="H33" s="3" t="s">
        <v>24</v>
      </c>
      <c r="I33" s="12" t="s">
        <v>148</v>
      </c>
      <c r="J33" s="3">
        <v>5.0</v>
      </c>
      <c r="K33" s="3">
        <v>99031.0</v>
      </c>
      <c r="L33" s="8">
        <f>SUMIF(VENDAS!$B$6:$B$259,CADASTRO!$B33,VENDAS!$F$6:$F$259)</f>
        <v>144</v>
      </c>
    </row>
    <row r="34" ht="15.75" customHeight="1">
      <c r="A34" s="3">
        <v>32.0</v>
      </c>
      <c r="B34" s="3" t="s">
        <v>110</v>
      </c>
      <c r="C34" s="4">
        <v>19292.0</v>
      </c>
      <c r="D34" s="5">
        <f t="shared" si="1"/>
        <v>66.93972603</v>
      </c>
      <c r="E34" s="5" t="str">
        <f>IF(D34&gt;0,IF(D34&gt;79,BASES!$B$18,IF(D34&gt;74,BASES!$B$17,IF(D34&gt;69,BASES!$B$16,IF(D34&gt;64,BASES!$B$15,IF(D34&gt;59,BASES!$B$14,IF(D34&gt;54,BASES!$B$13,IF(D34&gt;49,BASES!$B$12,IF(D34&gt;44,BASES!$B$11,IF(D34&gt;39,BASES!$B$10,IF(D34&gt;34,BASES!$B$9,IF(D34&gt;29,BASES!$B$8,IF(D34&gt;24,BASES!$B$7,IF(D34&gt;19,BASES!$B$6,IF(D34&gt;15,BASES!$B$5,BASES!$B$4)))))))))))))),"")</f>
        <v>65 A 69</v>
      </c>
      <c r="F34" s="3" t="s">
        <v>26</v>
      </c>
      <c r="G34" s="3" t="s">
        <v>31</v>
      </c>
      <c r="H34" s="3" t="s">
        <v>24</v>
      </c>
      <c r="I34" s="12" t="s">
        <v>143</v>
      </c>
      <c r="J34" s="3">
        <v>2.0</v>
      </c>
      <c r="K34" s="3">
        <v>99032.0</v>
      </c>
      <c r="L34" s="8">
        <f>SUMIF(VENDAS!$B$6:$B$259,CADASTRO!$B34,VENDAS!$F$6:$F$259)</f>
        <v>211</v>
      </c>
    </row>
    <row r="35" ht="15.75" customHeight="1">
      <c r="A35" s="3">
        <v>33.0</v>
      </c>
      <c r="B35" s="3" t="s">
        <v>113</v>
      </c>
      <c r="C35" s="4">
        <v>27499.0</v>
      </c>
      <c r="D35" s="5">
        <f t="shared" si="1"/>
        <v>44.45479452</v>
      </c>
      <c r="E35" s="5" t="str">
        <f>IF(D35&gt;0,IF(D35&gt;79,BASES!$B$18,IF(D35&gt;74,BASES!$B$17,IF(D35&gt;69,BASES!$B$16,IF(D35&gt;64,BASES!$B$15,IF(D35&gt;59,BASES!$B$14,IF(D35&gt;54,BASES!$B$13,IF(D35&gt;49,BASES!$B$12,IF(D35&gt;44,BASES!$B$11,IF(D35&gt;39,BASES!$B$10,IF(D35&gt;34,BASES!$B$9,IF(D35&gt;29,BASES!$B$8,IF(D35&gt;24,BASES!$B$7,IF(D35&gt;19,BASES!$B$6,IF(D35&gt;15,BASES!$B$5,BASES!$B$4)))))))))))))),"")</f>
        <v>45 A 49</v>
      </c>
      <c r="F35" s="3" t="s">
        <v>19</v>
      </c>
      <c r="G35" s="3" t="s">
        <v>20</v>
      </c>
      <c r="H35" s="3" t="s">
        <v>24</v>
      </c>
      <c r="I35" s="12" t="s">
        <v>76</v>
      </c>
      <c r="J35" s="3">
        <v>1.0</v>
      </c>
      <c r="K35" s="3">
        <v>99033.0</v>
      </c>
      <c r="L35" s="8">
        <f>SUMIF(VENDAS!$B$6:$B$259,CADASTRO!$B35,VENDAS!$F$6:$F$259)</f>
        <v>339</v>
      </c>
    </row>
    <row r="36" ht="15.75" customHeight="1">
      <c r="A36" s="3">
        <v>34.0</v>
      </c>
      <c r="B36" s="3" t="s">
        <v>153</v>
      </c>
      <c r="C36" s="4">
        <v>19431.0</v>
      </c>
      <c r="D36" s="5">
        <f t="shared" si="1"/>
        <v>66.55890411</v>
      </c>
      <c r="E36" s="5" t="str">
        <f>IF(D36&gt;0,IF(D36&gt;79,BASES!$B$18,IF(D36&gt;74,BASES!$B$17,IF(D36&gt;69,BASES!$B$16,IF(D36&gt;64,BASES!$B$15,IF(D36&gt;59,BASES!$B$14,IF(D36&gt;54,BASES!$B$13,IF(D36&gt;49,BASES!$B$12,IF(D36&gt;44,BASES!$B$11,IF(D36&gt;39,BASES!$B$10,IF(D36&gt;34,BASES!$B$9,IF(D36&gt;29,BASES!$B$8,IF(D36&gt;24,BASES!$B$7,IF(D36&gt;19,BASES!$B$6,IF(D36&gt;15,BASES!$B$5,BASES!$B$4)))))))))))))),"")</f>
        <v>65 A 69</v>
      </c>
      <c r="F36" s="3" t="s">
        <v>19</v>
      </c>
      <c r="G36" s="3" t="s">
        <v>20</v>
      </c>
      <c r="H36" s="3" t="s">
        <v>130</v>
      </c>
      <c r="I36" s="12" t="s">
        <v>155</v>
      </c>
      <c r="J36" s="3">
        <v>1.0</v>
      </c>
      <c r="K36" s="3">
        <v>99034.0</v>
      </c>
      <c r="L36" s="8">
        <f>SUMIF(VENDAS!$B$6:$B$259,CADASTRO!$B36,VENDAS!$F$6:$F$259)</f>
        <v>288</v>
      </c>
    </row>
    <row r="37" ht="15.75" customHeight="1">
      <c r="A37" s="3">
        <v>35.0</v>
      </c>
      <c r="B37" s="3" t="s">
        <v>134</v>
      </c>
      <c r="C37" s="4">
        <v>35736.0</v>
      </c>
      <c r="D37" s="5">
        <f t="shared" si="1"/>
        <v>21.88767123</v>
      </c>
      <c r="E37" s="5" t="str">
        <f>IF(D37&gt;0,IF(D37&gt;79,BASES!$B$18,IF(D37&gt;74,BASES!$B$17,IF(D37&gt;69,BASES!$B$16,IF(D37&gt;64,BASES!$B$15,IF(D37&gt;59,BASES!$B$14,IF(D37&gt;54,BASES!$B$13,IF(D37&gt;49,BASES!$B$12,IF(D37&gt;44,BASES!$B$11,IF(D37&gt;39,BASES!$B$10,IF(D37&gt;34,BASES!$B$9,IF(D37&gt;29,BASES!$B$8,IF(D37&gt;24,BASES!$B$7,IF(D37&gt;19,BASES!$B$6,IF(D37&gt;15,BASES!$B$5,BASES!$B$4)))))))))))))),"")</f>
        <v>20 A 24</v>
      </c>
      <c r="F37" s="3" t="s">
        <v>19</v>
      </c>
      <c r="G37" s="3" t="s">
        <v>28</v>
      </c>
      <c r="H37" s="3" t="s">
        <v>24</v>
      </c>
      <c r="I37" s="12" t="s">
        <v>63</v>
      </c>
      <c r="J37" s="3">
        <v>0.0</v>
      </c>
      <c r="K37" s="3">
        <v>99035.0</v>
      </c>
      <c r="L37" s="8">
        <f>SUMIF(VENDAS!$B$6:$B$259,CADASTRO!$B37,VENDAS!$F$6:$F$259)</f>
        <v>802</v>
      </c>
    </row>
    <row r="38" ht="15.75" customHeight="1">
      <c r="A38" s="3">
        <v>36.0</v>
      </c>
      <c r="B38" s="3" t="s">
        <v>157</v>
      </c>
      <c r="C38" s="4">
        <v>31843.0</v>
      </c>
      <c r="D38" s="5">
        <f t="shared" si="1"/>
        <v>32.55342466</v>
      </c>
      <c r="E38" s="5" t="str">
        <f>IF(D38&gt;0,IF(D38&gt;79,BASES!$B$18,IF(D38&gt;74,BASES!$B$17,IF(D38&gt;69,BASES!$B$16,IF(D38&gt;64,BASES!$B$15,IF(D38&gt;59,BASES!$B$14,IF(D38&gt;54,BASES!$B$13,IF(D38&gt;49,BASES!$B$12,IF(D38&gt;44,BASES!$B$11,IF(D38&gt;39,BASES!$B$10,IF(D38&gt;34,BASES!$B$9,IF(D38&gt;29,BASES!$B$8,IF(D38&gt;24,BASES!$B$7,IF(D38&gt;19,BASES!$B$6,IF(D38&gt;15,BASES!$B$5,BASES!$B$4)))))))))))))),"")</f>
        <v>30 A 34</v>
      </c>
      <c r="F38" s="3" t="s">
        <v>26</v>
      </c>
      <c r="G38" s="3" t="s">
        <v>28</v>
      </c>
      <c r="H38" s="3" t="s">
        <v>24</v>
      </c>
      <c r="I38" s="12" t="s">
        <v>148</v>
      </c>
      <c r="J38" s="3">
        <v>2.0</v>
      </c>
      <c r="K38" s="3">
        <v>99036.0</v>
      </c>
      <c r="L38" s="8">
        <f>SUMIF(VENDAS!$B$6:$B$259,CADASTRO!$B38,VENDAS!$F$6:$F$259)</f>
        <v>232</v>
      </c>
    </row>
    <row r="39" ht="15.75" customHeight="1">
      <c r="A39" s="3">
        <v>37.0</v>
      </c>
      <c r="B39" s="3" t="s">
        <v>72</v>
      </c>
      <c r="C39" s="4">
        <v>29616.0</v>
      </c>
      <c r="D39" s="5">
        <f t="shared" si="1"/>
        <v>38.65479452</v>
      </c>
      <c r="E39" s="5" t="str">
        <f>IF(D39&gt;0,IF(D39&gt;79,BASES!$B$18,IF(D39&gt;74,BASES!$B$17,IF(D39&gt;69,BASES!$B$16,IF(D39&gt;64,BASES!$B$15,IF(D39&gt;59,BASES!$B$14,IF(D39&gt;54,BASES!$B$13,IF(D39&gt;49,BASES!$B$12,IF(D39&gt;44,BASES!$B$11,IF(D39&gt;39,BASES!$B$10,IF(D39&gt;34,BASES!$B$9,IF(D39&gt;29,BASES!$B$8,IF(D39&gt;24,BASES!$B$7,IF(D39&gt;19,BASES!$B$6,IF(D39&gt;15,BASES!$B$5,BASES!$B$4)))))))))))))),"")</f>
        <v>35 A 39</v>
      </c>
      <c r="F39" s="3" t="s">
        <v>26</v>
      </c>
      <c r="G39" s="3" t="s">
        <v>20</v>
      </c>
      <c r="H39" s="3" t="s">
        <v>130</v>
      </c>
      <c r="I39" s="12" t="s">
        <v>117</v>
      </c>
      <c r="J39" s="3">
        <v>1.0</v>
      </c>
      <c r="K39" s="3">
        <v>99037.0</v>
      </c>
      <c r="L39" s="8">
        <f>SUMIF(VENDAS!$B$6:$B$259,CADASTRO!$B39,VENDAS!$F$6:$F$259)</f>
        <v>378</v>
      </c>
    </row>
    <row r="40" ht="15.75" customHeight="1">
      <c r="A40" s="3">
        <v>38.0</v>
      </c>
      <c r="B40" s="3" t="s">
        <v>145</v>
      </c>
      <c r="C40" s="4">
        <v>28718.0</v>
      </c>
      <c r="D40" s="5">
        <f t="shared" si="1"/>
        <v>41.11506849</v>
      </c>
      <c r="E40" s="5" t="str">
        <f>IF(D40&gt;0,IF(D40&gt;79,BASES!$B$18,IF(D40&gt;74,BASES!$B$17,IF(D40&gt;69,BASES!$B$16,IF(D40&gt;64,BASES!$B$15,IF(D40&gt;59,BASES!$B$14,IF(D40&gt;54,BASES!$B$13,IF(D40&gt;49,BASES!$B$12,IF(D40&gt;44,BASES!$B$11,IF(D40&gt;39,BASES!$B$10,IF(D40&gt;34,BASES!$B$9,IF(D40&gt;29,BASES!$B$8,IF(D40&gt;24,BASES!$B$7,IF(D40&gt;19,BASES!$B$6,IF(D40&gt;15,BASES!$B$5,BASES!$B$4)))))))))))))),"")</f>
        <v>40 A 44</v>
      </c>
      <c r="F40" s="3" t="s">
        <v>19</v>
      </c>
      <c r="G40" s="3" t="s">
        <v>20</v>
      </c>
      <c r="H40" s="3" t="s">
        <v>24</v>
      </c>
      <c r="I40" s="12" t="s">
        <v>88</v>
      </c>
      <c r="J40" s="3">
        <v>1.0</v>
      </c>
      <c r="K40" s="3">
        <v>99038.0</v>
      </c>
      <c r="L40" s="8">
        <f>SUMIF(VENDAS!$B$6:$B$259,CADASTRO!$B40,VENDAS!$F$6:$F$259)</f>
        <v>864</v>
      </c>
    </row>
    <row r="41" ht="15.75" customHeight="1">
      <c r="A41" s="3">
        <v>39.0</v>
      </c>
      <c r="B41" s="3" t="s">
        <v>120</v>
      </c>
      <c r="C41" s="4">
        <v>24365.0</v>
      </c>
      <c r="D41" s="5">
        <f t="shared" si="1"/>
        <v>53.04109589</v>
      </c>
      <c r="E41" s="5" t="str">
        <f>IF(D41&gt;0,IF(D41&gt;79,BASES!$B$18,IF(D41&gt;74,BASES!$B$17,IF(D41&gt;69,BASES!$B$16,IF(D41&gt;64,BASES!$B$15,IF(D41&gt;59,BASES!$B$14,IF(D41&gt;54,BASES!$B$13,IF(D41&gt;49,BASES!$B$12,IF(D41&gt;44,BASES!$B$11,IF(D41&gt;39,BASES!$B$10,IF(D41&gt;34,BASES!$B$9,IF(D41&gt;29,BASES!$B$8,IF(D41&gt;24,BASES!$B$7,IF(D41&gt;19,BASES!$B$6,IF(D41&gt;15,BASES!$B$5,BASES!$B$4)))))))))))))),"")</f>
        <v>50 A 54</v>
      </c>
      <c r="F41" s="3" t="s">
        <v>19</v>
      </c>
      <c r="G41" s="3" t="s">
        <v>40</v>
      </c>
      <c r="H41" s="3" t="s">
        <v>24</v>
      </c>
      <c r="I41" s="12" t="s">
        <v>165</v>
      </c>
      <c r="J41" s="3">
        <v>2.0</v>
      </c>
      <c r="K41" s="3">
        <v>99039.0</v>
      </c>
      <c r="L41" s="8">
        <f>SUMIF(VENDAS!$B$6:$B$259,CADASTRO!$B41,VENDAS!$F$6:$F$259)</f>
        <v>304</v>
      </c>
    </row>
    <row r="42" ht="15.75" customHeight="1">
      <c r="A42" s="3">
        <v>40.0</v>
      </c>
      <c r="B42" s="3" t="s">
        <v>166</v>
      </c>
      <c r="C42" s="4">
        <v>32412.0</v>
      </c>
      <c r="D42" s="5">
        <f t="shared" si="1"/>
        <v>30.99452055</v>
      </c>
      <c r="E42" s="5" t="str">
        <f>IF(D42&gt;0,IF(D42&gt;79,BASES!$B$18,IF(D42&gt;74,BASES!$B$17,IF(D42&gt;69,BASES!$B$16,IF(D42&gt;64,BASES!$B$15,IF(D42&gt;59,BASES!$B$14,IF(D42&gt;54,BASES!$B$13,IF(D42&gt;49,BASES!$B$12,IF(D42&gt;44,BASES!$B$11,IF(D42&gt;39,BASES!$B$10,IF(D42&gt;34,BASES!$B$9,IF(D42&gt;29,BASES!$B$8,IF(D42&gt;24,BASES!$B$7,IF(D42&gt;19,BASES!$B$6,IF(D42&gt;15,BASES!$B$5,BASES!$B$4)))))))))))))),"")</f>
        <v>30 A 34</v>
      </c>
      <c r="F42" s="3" t="s">
        <v>19</v>
      </c>
      <c r="G42" s="3" t="s">
        <v>28</v>
      </c>
      <c r="H42" s="3" t="s">
        <v>24</v>
      </c>
      <c r="I42" s="12" t="s">
        <v>53</v>
      </c>
      <c r="J42" s="3">
        <v>0.0</v>
      </c>
      <c r="K42" s="3">
        <v>99040.0</v>
      </c>
      <c r="L42" s="8">
        <f>SUMIF(VENDAS!$B$6:$B$259,CADASTRO!$B42,VENDAS!$F$6:$F$259)</f>
        <v>552</v>
      </c>
    </row>
    <row r="43" ht="15.75" customHeight="1">
      <c r="A43" s="3">
        <v>41.0</v>
      </c>
      <c r="B43" s="3" t="s">
        <v>139</v>
      </c>
      <c r="C43" s="4">
        <v>33789.0</v>
      </c>
      <c r="D43" s="5">
        <f t="shared" si="1"/>
        <v>27.22191781</v>
      </c>
      <c r="E43" s="5" t="str">
        <f>IF(D43&gt;0,IF(D43&gt;79,BASES!$B$18,IF(D43&gt;74,BASES!$B$17,IF(D43&gt;69,BASES!$B$16,IF(D43&gt;64,BASES!$B$15,IF(D43&gt;59,BASES!$B$14,IF(D43&gt;54,BASES!$B$13,IF(D43&gt;49,BASES!$B$12,IF(D43&gt;44,BASES!$B$11,IF(D43&gt;39,BASES!$B$10,IF(D43&gt;34,BASES!$B$9,IF(D43&gt;29,BASES!$B$8,IF(D43&gt;24,BASES!$B$7,IF(D43&gt;19,BASES!$B$6,IF(D43&gt;15,BASES!$B$5,BASES!$B$4)))))))))))))),"")</f>
        <v>25 A 29</v>
      </c>
      <c r="F43" s="3" t="s">
        <v>26</v>
      </c>
      <c r="G43" s="3" t="s">
        <v>28</v>
      </c>
      <c r="H43" s="3" t="s">
        <v>24</v>
      </c>
      <c r="I43" s="12" t="s">
        <v>122</v>
      </c>
      <c r="J43" s="3">
        <v>0.0</v>
      </c>
      <c r="K43" s="3">
        <v>99041.0</v>
      </c>
      <c r="L43" s="8">
        <f>SUMIF(VENDAS!$B$6:$B$259,CADASTRO!$B43,VENDAS!$F$6:$F$259)</f>
        <v>637</v>
      </c>
    </row>
    <row r="44" ht="15.75" customHeight="1">
      <c r="A44" s="3">
        <v>42.0</v>
      </c>
      <c r="B44" s="3" t="s">
        <v>138</v>
      </c>
      <c r="C44" s="4">
        <v>36466.0</v>
      </c>
      <c r="D44" s="5">
        <f t="shared" si="1"/>
        <v>19.88767123</v>
      </c>
      <c r="E44" s="5" t="str">
        <f>IF(D44&gt;0,IF(D44&gt;79,BASES!$B$18,IF(D44&gt;74,BASES!$B$17,IF(D44&gt;69,BASES!$B$16,IF(D44&gt;64,BASES!$B$15,IF(D44&gt;59,BASES!$B$14,IF(D44&gt;54,BASES!$B$13,IF(D44&gt;49,BASES!$B$12,IF(D44&gt;44,BASES!$B$11,IF(D44&gt;39,BASES!$B$10,IF(D44&gt;34,BASES!$B$9,IF(D44&gt;29,BASES!$B$8,IF(D44&gt;24,BASES!$B$7,IF(D44&gt;19,BASES!$B$6,IF(D44&gt;15,BASES!$B$5,BASES!$B$4)))))))))))))),"")</f>
        <v>20 A 24</v>
      </c>
      <c r="F44" s="3" t="s">
        <v>26</v>
      </c>
      <c r="G44" s="3" t="s">
        <v>28</v>
      </c>
      <c r="H44" s="3" t="s">
        <v>171</v>
      </c>
      <c r="I44" s="12" t="s">
        <v>63</v>
      </c>
      <c r="J44" s="3">
        <v>0.0</v>
      </c>
      <c r="K44" s="3">
        <v>99042.0</v>
      </c>
      <c r="L44" s="8">
        <f>SUMIF(VENDAS!$B$6:$B$259,CADASTRO!$B44,VENDAS!$F$6:$F$259)</f>
        <v>51</v>
      </c>
    </row>
    <row r="45" ht="15.75" customHeight="1">
      <c r="A45" s="3">
        <v>43.0</v>
      </c>
      <c r="B45" s="3" t="s">
        <v>152</v>
      </c>
      <c r="C45" s="4">
        <v>18438.0</v>
      </c>
      <c r="D45" s="5">
        <f t="shared" si="1"/>
        <v>69.27945205</v>
      </c>
      <c r="E45" s="5" t="str">
        <f>IF(D45&gt;0,IF(D45&gt;79,BASES!$B$18,IF(D45&gt;74,BASES!$B$17,IF(D45&gt;69,BASES!$B$16,IF(D45&gt;64,BASES!$B$15,IF(D45&gt;59,BASES!$B$14,IF(D45&gt;54,BASES!$B$13,IF(D45&gt;49,BASES!$B$12,IF(D45&gt;44,BASES!$B$11,IF(D45&gt;39,BASES!$B$10,IF(D45&gt;34,BASES!$B$9,IF(D45&gt;29,BASES!$B$8,IF(D45&gt;24,BASES!$B$7,IF(D45&gt;19,BASES!$B$6,IF(D45&gt;15,BASES!$B$5,BASES!$B$4)))))))))))))),"")</f>
        <v>70 A 74</v>
      </c>
      <c r="F45" s="3" t="s">
        <v>26</v>
      </c>
      <c r="G45" s="3" t="s">
        <v>20</v>
      </c>
      <c r="H45" s="3" t="s">
        <v>24</v>
      </c>
      <c r="I45" s="12" t="s">
        <v>132</v>
      </c>
      <c r="J45" s="3">
        <v>4.0</v>
      </c>
      <c r="K45" s="3">
        <v>99043.0</v>
      </c>
      <c r="L45" s="8">
        <f>SUMIF(VENDAS!$B$6:$B$259,CADASTRO!$B45,VENDAS!$F$6:$F$259)</f>
        <v>464</v>
      </c>
    </row>
    <row r="46" ht="15.75" customHeight="1">
      <c r="A46" s="3">
        <v>44.0</v>
      </c>
      <c r="B46" s="3" t="s">
        <v>144</v>
      </c>
      <c r="C46" s="4">
        <v>21085.0</v>
      </c>
      <c r="D46" s="5">
        <f t="shared" si="1"/>
        <v>62.02739726</v>
      </c>
      <c r="E46" s="5" t="str">
        <f>IF(D46&gt;0,IF(D46&gt;79,BASES!$B$18,IF(D46&gt;74,BASES!$B$17,IF(D46&gt;69,BASES!$B$16,IF(D46&gt;64,BASES!$B$15,IF(D46&gt;59,BASES!$B$14,IF(D46&gt;54,BASES!$B$13,IF(D46&gt;49,BASES!$B$12,IF(D46&gt;44,BASES!$B$11,IF(D46&gt;39,BASES!$B$10,IF(D46&gt;34,BASES!$B$9,IF(D46&gt;29,BASES!$B$8,IF(D46&gt;24,BASES!$B$7,IF(D46&gt;19,BASES!$B$6,IF(D46&gt;15,BASES!$B$5,BASES!$B$4)))))))))))))),"")</f>
        <v>60 A 64</v>
      </c>
      <c r="F46" s="3" t="s">
        <v>26</v>
      </c>
      <c r="G46" s="3" t="s">
        <v>31</v>
      </c>
      <c r="H46" s="3" t="s">
        <v>24</v>
      </c>
      <c r="I46" s="12" t="s">
        <v>117</v>
      </c>
      <c r="J46" s="3">
        <v>3.0</v>
      </c>
      <c r="K46" s="3">
        <v>99044.0</v>
      </c>
      <c r="L46" s="8">
        <f>SUMIF(VENDAS!$B$6:$B$259,CADASTRO!$B46,VENDAS!$F$6:$F$259)</f>
        <v>928</v>
      </c>
    </row>
    <row r="47" ht="15.75" customHeight="1">
      <c r="A47" s="3">
        <v>45.0</v>
      </c>
      <c r="B47" s="3" t="s">
        <v>174</v>
      </c>
      <c r="C47" s="4">
        <v>21058.0</v>
      </c>
      <c r="D47" s="5">
        <f t="shared" si="1"/>
        <v>62.10136986</v>
      </c>
      <c r="E47" s="5" t="str">
        <f>IF(D47&gt;0,IF(D47&gt;79,BASES!$B$18,IF(D47&gt;74,BASES!$B$17,IF(D47&gt;69,BASES!$B$16,IF(D47&gt;64,BASES!$B$15,IF(D47&gt;59,BASES!$B$14,IF(D47&gt;54,BASES!$B$13,IF(D47&gt;49,BASES!$B$12,IF(D47&gt;44,BASES!$B$11,IF(D47&gt;39,BASES!$B$10,IF(D47&gt;34,BASES!$B$9,IF(D47&gt;29,BASES!$B$8,IF(D47&gt;24,BASES!$B$7,IF(D47&gt;19,BASES!$B$6,IF(D47&gt;15,BASES!$B$5,BASES!$B$4)))))))))))))),"")</f>
        <v>60 A 64</v>
      </c>
      <c r="F47" s="3" t="s">
        <v>26</v>
      </c>
      <c r="G47" s="3" t="s">
        <v>20</v>
      </c>
      <c r="H47" s="3" t="s">
        <v>68</v>
      </c>
      <c r="I47" s="12" t="s">
        <v>176</v>
      </c>
      <c r="J47" s="3">
        <v>2.0</v>
      </c>
      <c r="K47" s="3">
        <v>99045.0</v>
      </c>
      <c r="L47" s="8">
        <f>SUMIF(VENDAS!$B$6:$B$259,CADASTRO!$B47,VENDAS!$F$6:$F$259)</f>
        <v>285</v>
      </c>
    </row>
    <row r="48" ht="15.75" customHeight="1">
      <c r="A48" s="3">
        <v>46.0</v>
      </c>
      <c r="B48" s="3" t="s">
        <v>56</v>
      </c>
      <c r="C48" s="4">
        <v>15768.0</v>
      </c>
      <c r="D48" s="5">
        <f t="shared" si="1"/>
        <v>76.59452055</v>
      </c>
      <c r="E48" s="5" t="str">
        <f>IF(D48&gt;0,IF(D48&gt;79,BASES!$B$18,IF(D48&gt;74,BASES!$B$17,IF(D48&gt;69,BASES!$B$16,IF(D48&gt;64,BASES!$B$15,IF(D48&gt;59,BASES!$B$14,IF(D48&gt;54,BASES!$B$13,IF(D48&gt;49,BASES!$B$12,IF(D48&gt;44,BASES!$B$11,IF(D48&gt;39,BASES!$B$10,IF(D48&gt;34,BASES!$B$9,IF(D48&gt;29,BASES!$B$8,IF(D48&gt;24,BASES!$B$7,IF(D48&gt;19,BASES!$B$6,IF(D48&gt;15,BASES!$B$5,BASES!$B$4)))))))))))))),"")</f>
        <v>75 A 79</v>
      </c>
      <c r="F48" s="3" t="s">
        <v>19</v>
      </c>
      <c r="G48" s="3" t="s">
        <v>20</v>
      </c>
      <c r="H48" s="3" t="s">
        <v>24</v>
      </c>
      <c r="I48" s="12" t="s">
        <v>81</v>
      </c>
      <c r="J48" s="3">
        <v>2.0</v>
      </c>
      <c r="K48" s="3">
        <v>99046.0</v>
      </c>
      <c r="L48" s="8">
        <f>SUMIF(VENDAS!$B$6:$B$259,CADASTRO!$B48,VENDAS!$F$6:$F$259)</f>
        <v>490</v>
      </c>
    </row>
    <row r="49" ht="15.75" customHeight="1">
      <c r="A49" s="3">
        <v>47.0</v>
      </c>
      <c r="B49" s="3" t="s">
        <v>59</v>
      </c>
      <c r="C49" s="4">
        <v>36302.0</v>
      </c>
      <c r="D49" s="5">
        <f t="shared" si="1"/>
        <v>20.3369863</v>
      </c>
      <c r="E49" s="5" t="str">
        <f>IF(D49&gt;0,IF(D49&gt;79,BASES!$B$18,IF(D49&gt;74,BASES!$B$17,IF(D49&gt;69,BASES!$B$16,IF(D49&gt;64,BASES!$B$15,IF(D49&gt;59,BASES!$B$14,IF(D49&gt;54,BASES!$B$13,IF(D49&gt;49,BASES!$B$12,IF(D49&gt;44,BASES!$B$11,IF(D49&gt;39,BASES!$B$10,IF(D49&gt;34,BASES!$B$9,IF(D49&gt;29,BASES!$B$8,IF(D49&gt;24,BASES!$B$7,IF(D49&gt;19,BASES!$B$6,IF(D49&gt;15,BASES!$B$5,BASES!$B$4)))))))))))))),"")</f>
        <v>20 A 24</v>
      </c>
      <c r="F49" s="3" t="s">
        <v>26</v>
      </c>
      <c r="G49" s="3" t="s">
        <v>28</v>
      </c>
      <c r="H49" s="3" t="s">
        <v>179</v>
      </c>
      <c r="I49" s="12" t="s">
        <v>63</v>
      </c>
      <c r="J49" s="3">
        <v>0.0</v>
      </c>
      <c r="K49" s="3">
        <v>99047.0</v>
      </c>
      <c r="L49" s="8">
        <f>SUMIF(VENDAS!$B$6:$B$259,CADASTRO!$B49,VENDAS!$F$6:$F$259)</f>
        <v>319</v>
      </c>
    </row>
    <row r="50" ht="15.75" customHeight="1">
      <c r="A50" s="3">
        <v>48.0</v>
      </c>
      <c r="B50" s="3" t="s">
        <v>121</v>
      </c>
      <c r="C50" s="4">
        <v>22482.0</v>
      </c>
      <c r="D50" s="5">
        <f t="shared" si="1"/>
        <v>58.2</v>
      </c>
      <c r="E50" s="5" t="str">
        <f>IF(D50&gt;0,IF(D50&gt;79,BASES!$B$18,IF(D50&gt;74,BASES!$B$17,IF(D50&gt;69,BASES!$B$16,IF(D50&gt;64,BASES!$B$15,IF(D50&gt;59,BASES!$B$14,IF(D50&gt;54,BASES!$B$13,IF(D50&gt;49,BASES!$B$12,IF(D50&gt;44,BASES!$B$11,IF(D50&gt;39,BASES!$B$10,IF(D50&gt;34,BASES!$B$9,IF(D50&gt;29,BASES!$B$8,IF(D50&gt;24,BASES!$B$7,IF(D50&gt;19,BASES!$B$6,IF(D50&gt;15,BASES!$B$5,BASES!$B$4)))))))))))))),"")</f>
        <v>55 A 59</v>
      </c>
      <c r="F50" s="3" t="s">
        <v>19</v>
      </c>
      <c r="G50" s="3" t="s">
        <v>37</v>
      </c>
      <c r="H50" s="3" t="s">
        <v>24</v>
      </c>
      <c r="I50" s="12" t="s">
        <v>180</v>
      </c>
      <c r="J50" s="3">
        <v>3.0</v>
      </c>
      <c r="K50" s="3">
        <v>99048.0</v>
      </c>
      <c r="L50" s="8">
        <f>SUMIF(VENDAS!$B$6:$B$259,CADASTRO!$B50,VENDAS!$F$6:$F$259)</f>
        <v>294</v>
      </c>
    </row>
    <row r="51" ht="15.75" customHeight="1">
      <c r="A51" s="3">
        <v>49.0</v>
      </c>
      <c r="B51" s="3" t="s">
        <v>169</v>
      </c>
      <c r="C51" s="4">
        <v>34973.0</v>
      </c>
      <c r="D51" s="5">
        <f t="shared" si="1"/>
        <v>23.97808219</v>
      </c>
      <c r="E51" s="5" t="str">
        <f>IF(D51&gt;0,IF(D51&gt;79,BASES!$B$18,IF(D51&gt;74,BASES!$B$17,IF(D51&gt;69,BASES!$B$16,IF(D51&gt;64,BASES!$B$15,IF(D51&gt;59,BASES!$B$14,IF(D51&gt;54,BASES!$B$13,IF(D51&gt;49,BASES!$B$12,IF(D51&gt;44,BASES!$B$11,IF(D51&gt;39,BASES!$B$10,IF(D51&gt;34,BASES!$B$9,IF(D51&gt;29,BASES!$B$8,IF(D51&gt;24,BASES!$B$7,IF(D51&gt;19,BASES!$B$6,IF(D51&gt;15,BASES!$B$5,BASES!$B$4)))))))))))))),"")</f>
        <v>20 A 24</v>
      </c>
      <c r="F51" s="3" t="s">
        <v>19</v>
      </c>
      <c r="G51" s="3" t="s">
        <v>28</v>
      </c>
      <c r="H51" s="3" t="s">
        <v>24</v>
      </c>
      <c r="I51" s="18" t="s">
        <v>182</v>
      </c>
      <c r="J51" s="3">
        <v>0.0</v>
      </c>
      <c r="K51" s="3">
        <v>99049.0</v>
      </c>
      <c r="L51" s="8">
        <f>SUMIF(VENDAS!$B$6:$B$259,CADASTRO!$B51,VENDAS!$F$6:$F$259)</f>
        <v>108</v>
      </c>
    </row>
    <row r="52" ht="15.75" customHeight="1">
      <c r="A52" s="3">
        <v>50.0</v>
      </c>
      <c r="B52" s="19" t="s">
        <v>99</v>
      </c>
      <c r="C52" s="4">
        <v>34316.0</v>
      </c>
      <c r="D52" s="5">
        <f t="shared" si="1"/>
        <v>25.77808219</v>
      </c>
      <c r="E52" s="5" t="str">
        <f>IF(D52&gt;0,IF(D52&gt;79,BASES!$B$18,IF(D52&gt;74,BASES!$B$17,IF(D52&gt;69,BASES!$B$16,IF(D52&gt;64,BASES!$B$15,IF(D52&gt;59,BASES!$B$14,IF(D52&gt;54,BASES!$B$13,IF(D52&gt;49,BASES!$B$12,IF(D52&gt;44,BASES!$B$11,IF(D52&gt;39,BASES!$B$10,IF(D52&gt;34,BASES!$B$9,IF(D52&gt;29,BASES!$B$8,IF(D52&gt;24,BASES!$B$7,IF(D52&gt;19,BASES!$B$6,IF(D52&gt;15,BASES!$B$5,BASES!$B$4)))))))))))))),"")</f>
        <v>25 A 29</v>
      </c>
      <c r="F52" s="3" t="s">
        <v>19</v>
      </c>
      <c r="G52" s="3" t="s">
        <v>28</v>
      </c>
      <c r="H52" s="3" t="s">
        <v>24</v>
      </c>
      <c r="I52" s="12" t="s">
        <v>63</v>
      </c>
      <c r="J52" s="3">
        <v>0.0</v>
      </c>
      <c r="K52" s="3">
        <v>99050.0</v>
      </c>
      <c r="L52" s="8">
        <f>SUMIF(VENDAS!$B$6:$B$259,CADASTRO!$B52,VENDAS!$F$6:$F$259)</f>
        <v>512</v>
      </c>
    </row>
    <row r="53" ht="15.75" customHeight="1">
      <c r="A53" s="3">
        <v>51.0</v>
      </c>
      <c r="B53" s="19" t="s">
        <v>186</v>
      </c>
      <c r="C53" s="4">
        <v>33346.0</v>
      </c>
      <c r="D53" s="5">
        <f t="shared" si="1"/>
        <v>28.43561644</v>
      </c>
      <c r="E53" s="5" t="str">
        <f>IF(D53&gt;0,IF(D53&gt;79,BASES!$B$18,IF(D53&gt;74,BASES!$B$17,IF(D53&gt;69,BASES!$B$16,IF(D53&gt;64,BASES!$B$15,IF(D53&gt;59,BASES!$B$14,IF(D53&gt;54,BASES!$B$13,IF(D53&gt;49,BASES!$B$12,IF(D53&gt;44,BASES!$B$11,IF(D53&gt;39,BASES!$B$10,IF(D53&gt;34,BASES!$B$9,IF(D53&gt;29,BASES!$B$8,IF(D53&gt;24,BASES!$B$7,IF(D53&gt;19,BASES!$B$6,IF(D53&gt;15,BASES!$B$5,BASES!$B$4)))))))))))))),"")</f>
        <v>25 A 29</v>
      </c>
      <c r="F53" s="3" t="s">
        <v>19</v>
      </c>
      <c r="G53" s="3" t="s">
        <v>28</v>
      </c>
      <c r="H53" s="3" t="s">
        <v>187</v>
      </c>
      <c r="I53" s="12" t="s">
        <v>148</v>
      </c>
      <c r="J53" s="3">
        <v>0.0</v>
      </c>
      <c r="K53" s="3">
        <v>99051.0</v>
      </c>
      <c r="L53" s="8">
        <f>SUMIF(VENDAS!$B$6:$B$259,CADASTRO!$B53,VENDAS!$F$6:$F$259)</f>
        <v>116</v>
      </c>
    </row>
    <row r="54" ht="15.75" customHeight="1">
      <c r="A54" s="3">
        <v>52.0</v>
      </c>
      <c r="B54" s="19" t="s">
        <v>159</v>
      </c>
      <c r="C54" s="4">
        <v>16816.0</v>
      </c>
      <c r="D54" s="5">
        <f t="shared" si="1"/>
        <v>73.72328767</v>
      </c>
      <c r="E54" s="5" t="str">
        <f>IF(D54&gt;0,IF(D54&gt;79,BASES!$B$18,IF(D54&gt;74,BASES!$B$17,IF(D54&gt;69,BASES!$B$16,IF(D54&gt;64,BASES!$B$15,IF(D54&gt;59,BASES!$B$14,IF(D54&gt;54,BASES!$B$13,IF(D54&gt;49,BASES!$B$12,IF(D54&gt;44,BASES!$B$11,IF(D54&gt;39,BASES!$B$10,IF(D54&gt;34,BASES!$B$9,IF(D54&gt;29,BASES!$B$8,IF(D54&gt;24,BASES!$B$7,IF(D54&gt;19,BASES!$B$6,IF(D54&gt;15,BASES!$B$5,BASES!$B$4)))))))))))))),"")</f>
        <v>70 A 74</v>
      </c>
      <c r="F54" s="3" t="s">
        <v>26</v>
      </c>
      <c r="G54" s="3" t="s">
        <v>31</v>
      </c>
      <c r="H54" s="3" t="s">
        <v>24</v>
      </c>
      <c r="I54" s="12" t="s">
        <v>81</v>
      </c>
      <c r="J54" s="3">
        <v>1.0</v>
      </c>
      <c r="K54" s="3">
        <v>99052.0</v>
      </c>
      <c r="L54" s="8">
        <f>SUMIF(VENDAS!$B$6:$B$259,CADASTRO!$B54,VENDAS!$F$6:$F$259)</f>
        <v>486</v>
      </c>
    </row>
    <row r="55" ht="15.75" customHeight="1">
      <c r="A55" s="3">
        <v>53.0</v>
      </c>
      <c r="B55" s="19" t="s">
        <v>151</v>
      </c>
      <c r="C55" s="4">
        <v>15929.0</v>
      </c>
      <c r="D55" s="5">
        <f t="shared" si="1"/>
        <v>76.15342466</v>
      </c>
      <c r="E55" s="5" t="str">
        <f>IF(D55&gt;0,IF(D55&gt;79,BASES!$B$18,IF(D55&gt;74,BASES!$B$17,IF(D55&gt;69,BASES!$B$16,IF(D55&gt;64,BASES!$B$15,IF(D55&gt;59,BASES!$B$14,IF(D55&gt;54,BASES!$B$13,IF(D55&gt;49,BASES!$B$12,IF(D55&gt;44,BASES!$B$11,IF(D55&gt;39,BASES!$B$10,IF(D55&gt;34,BASES!$B$9,IF(D55&gt;29,BASES!$B$8,IF(D55&gt;24,BASES!$B$7,IF(D55&gt;19,BASES!$B$6,IF(D55&gt;15,BASES!$B$5,BASES!$B$4)))))))))))))),"")</f>
        <v>75 A 79</v>
      </c>
      <c r="F55" s="3" t="s">
        <v>19</v>
      </c>
      <c r="G55" s="3" t="s">
        <v>31</v>
      </c>
      <c r="H55" s="3" t="s">
        <v>171</v>
      </c>
      <c r="I55" s="12" t="s">
        <v>81</v>
      </c>
      <c r="J55" s="3">
        <v>2.0</v>
      </c>
      <c r="K55" s="3">
        <v>99053.0</v>
      </c>
      <c r="L55" s="8">
        <f>SUMIF(VENDAS!$B$6:$B$259,CADASTRO!$B55,VENDAS!$F$6:$F$259)</f>
        <v>224</v>
      </c>
    </row>
    <row r="56" ht="15.75" customHeight="1">
      <c r="A56" s="3">
        <v>54.0</v>
      </c>
      <c r="B56" s="19" t="s">
        <v>91</v>
      </c>
      <c r="C56" s="4">
        <v>24618.0</v>
      </c>
      <c r="D56" s="5">
        <f t="shared" si="1"/>
        <v>52.34794521</v>
      </c>
      <c r="E56" s="5" t="str">
        <f>IF(D56&gt;0,IF(D56&gt;79,BASES!$B$18,IF(D56&gt;74,BASES!$B$17,IF(D56&gt;69,BASES!$B$16,IF(D56&gt;64,BASES!$B$15,IF(D56&gt;59,BASES!$B$14,IF(D56&gt;54,BASES!$B$13,IF(D56&gt;49,BASES!$B$12,IF(D56&gt;44,BASES!$B$11,IF(D56&gt;39,BASES!$B$10,IF(D56&gt;34,BASES!$B$9,IF(D56&gt;29,BASES!$B$8,IF(D56&gt;24,BASES!$B$7,IF(D56&gt;19,BASES!$B$6,IF(D56&gt;15,BASES!$B$5,BASES!$B$4)))))))))))))),"")</f>
        <v>50 A 54</v>
      </c>
      <c r="F56" s="3" t="s">
        <v>26</v>
      </c>
      <c r="G56" s="3" t="s">
        <v>20</v>
      </c>
      <c r="H56" s="3" t="s">
        <v>171</v>
      </c>
      <c r="I56" s="12" t="s">
        <v>165</v>
      </c>
      <c r="J56" s="3">
        <v>2.0</v>
      </c>
      <c r="K56" s="3">
        <v>99054.0</v>
      </c>
      <c r="L56" s="8">
        <f>SUMIF(VENDAS!$B$6:$B$259,CADASTRO!$B56,VENDAS!$F$6:$F$259)</f>
        <v>219</v>
      </c>
    </row>
    <row r="57" ht="15.75" customHeight="1">
      <c r="A57" s="3">
        <v>55.0</v>
      </c>
      <c r="B57" s="19" t="s">
        <v>161</v>
      </c>
      <c r="C57" s="4">
        <v>20935.0</v>
      </c>
      <c r="D57" s="5">
        <f t="shared" si="1"/>
        <v>62.43835616</v>
      </c>
      <c r="E57" s="5" t="str">
        <f>IF(D57&gt;0,IF(D57&gt;79,BASES!$B$18,IF(D57&gt;74,BASES!$B$17,IF(D57&gt;69,BASES!$B$16,IF(D57&gt;64,BASES!$B$15,IF(D57&gt;59,BASES!$B$14,IF(D57&gt;54,BASES!$B$13,IF(D57&gt;49,BASES!$B$12,IF(D57&gt;44,BASES!$B$11,IF(D57&gt;39,BASES!$B$10,IF(D57&gt;34,BASES!$B$9,IF(D57&gt;29,BASES!$B$8,IF(D57&gt;24,BASES!$B$7,IF(D57&gt;19,BASES!$B$6,IF(D57&gt;15,BASES!$B$5,BASES!$B$4)))))))))))))),"")</f>
        <v>60 A 64</v>
      </c>
      <c r="F57" s="3" t="s">
        <v>19</v>
      </c>
      <c r="G57" s="3" t="s">
        <v>20</v>
      </c>
      <c r="H57" s="3" t="s">
        <v>24</v>
      </c>
      <c r="I57" s="12" t="s">
        <v>53</v>
      </c>
      <c r="J57" s="3">
        <v>1.0</v>
      </c>
      <c r="K57" s="3">
        <v>99055.0</v>
      </c>
      <c r="L57" s="8">
        <f>SUMIF(VENDAS!$B$6:$B$259,CADASTRO!$B57,VENDAS!$F$6:$F$259)</f>
        <v>288</v>
      </c>
    </row>
    <row r="58" ht="15.75" customHeight="1">
      <c r="A58" s="3">
        <v>56.0</v>
      </c>
      <c r="B58" s="19" t="s">
        <v>190</v>
      </c>
      <c r="C58" s="4">
        <v>17507.0</v>
      </c>
      <c r="D58" s="5">
        <f t="shared" si="1"/>
        <v>71.83013699</v>
      </c>
      <c r="E58" s="5" t="str">
        <f>IF(D58&gt;0,IF(D58&gt;79,BASES!$B$18,IF(D58&gt;74,BASES!$B$17,IF(D58&gt;69,BASES!$B$16,IF(D58&gt;64,BASES!$B$15,IF(D58&gt;59,BASES!$B$14,IF(D58&gt;54,BASES!$B$13,IF(D58&gt;49,BASES!$B$12,IF(D58&gt;44,BASES!$B$11,IF(D58&gt;39,BASES!$B$10,IF(D58&gt;34,BASES!$B$9,IF(D58&gt;29,BASES!$B$8,IF(D58&gt;24,BASES!$B$7,IF(D58&gt;19,BASES!$B$6,IF(D58&gt;15,BASES!$B$5,BASES!$B$4)))))))))))))),"")</f>
        <v>70 A 74</v>
      </c>
      <c r="F58" s="3" t="s">
        <v>26</v>
      </c>
      <c r="G58" s="3" t="s">
        <v>37</v>
      </c>
      <c r="H58" s="3" t="s">
        <v>24</v>
      </c>
      <c r="I58" s="12" t="s">
        <v>122</v>
      </c>
      <c r="J58" s="3">
        <v>1.0</v>
      </c>
      <c r="K58" s="3">
        <v>99056.0</v>
      </c>
      <c r="L58" s="8">
        <f>SUMIF(VENDAS!$B$6:$B$259,CADASTRO!$B58,VENDAS!$F$6:$F$259)</f>
        <v>640</v>
      </c>
    </row>
    <row r="59" ht="15.75" customHeight="1">
      <c r="A59" s="3">
        <v>57.0</v>
      </c>
      <c r="B59" s="19" t="s">
        <v>79</v>
      </c>
      <c r="C59" s="4">
        <v>24206.0</v>
      </c>
      <c r="D59" s="5">
        <f t="shared" si="1"/>
        <v>53.47671233</v>
      </c>
      <c r="E59" s="5" t="str">
        <f>IF(D59&gt;0,IF(D59&gt;79,BASES!$B$18,IF(D59&gt;74,BASES!$B$17,IF(D59&gt;69,BASES!$B$16,IF(D59&gt;64,BASES!$B$15,IF(D59&gt;59,BASES!$B$14,IF(D59&gt;54,BASES!$B$13,IF(D59&gt;49,BASES!$B$12,IF(D59&gt;44,BASES!$B$11,IF(D59&gt;39,BASES!$B$10,IF(D59&gt;34,BASES!$B$9,IF(D59&gt;29,BASES!$B$8,IF(D59&gt;24,BASES!$B$7,IF(D59&gt;19,BASES!$B$6,IF(D59&gt;15,BASES!$B$5,BASES!$B$4)))))))))))))),"")</f>
        <v>50 A 54</v>
      </c>
      <c r="F59" s="3" t="s">
        <v>26</v>
      </c>
      <c r="G59" s="3" t="s">
        <v>20</v>
      </c>
      <c r="H59" s="3" t="s">
        <v>24</v>
      </c>
      <c r="I59" s="12" t="s">
        <v>193</v>
      </c>
      <c r="J59" s="3">
        <v>2.0</v>
      </c>
      <c r="K59" s="3">
        <v>99057.0</v>
      </c>
      <c r="L59" s="8">
        <f>SUMIF(VENDAS!$B$6:$B$259,CADASTRO!$B59,VENDAS!$F$6:$F$259)</f>
        <v>437</v>
      </c>
    </row>
    <row r="60" ht="15.75" customHeight="1">
      <c r="A60" s="3">
        <v>58.0</v>
      </c>
      <c r="B60" s="19" t="s">
        <v>170</v>
      </c>
      <c r="C60" s="4">
        <v>34570.0</v>
      </c>
      <c r="D60" s="5">
        <f t="shared" si="1"/>
        <v>25.08219178</v>
      </c>
      <c r="E60" s="5" t="str">
        <f>IF(D60&gt;0,IF(D60&gt;79,BASES!$B$18,IF(D60&gt;74,BASES!$B$17,IF(D60&gt;69,BASES!$B$16,IF(D60&gt;64,BASES!$B$15,IF(D60&gt;59,BASES!$B$14,IF(D60&gt;54,BASES!$B$13,IF(D60&gt;49,BASES!$B$12,IF(D60&gt;44,BASES!$B$11,IF(D60&gt;39,BASES!$B$10,IF(D60&gt;34,BASES!$B$9,IF(D60&gt;29,BASES!$B$8,IF(D60&gt;24,BASES!$B$7,IF(D60&gt;19,BASES!$B$6,IF(D60&gt;15,BASES!$B$5,BASES!$B$4)))))))))))))),"")</f>
        <v>25 A 29</v>
      </c>
      <c r="F60" s="3" t="s">
        <v>19</v>
      </c>
      <c r="G60" s="3" t="s">
        <v>28</v>
      </c>
      <c r="H60" s="3" t="s">
        <v>24</v>
      </c>
      <c r="I60" s="12" t="s">
        <v>63</v>
      </c>
      <c r="J60" s="3">
        <v>0.0</v>
      </c>
      <c r="K60" s="3">
        <v>99058.0</v>
      </c>
      <c r="L60" s="8">
        <f>SUMIF(VENDAS!$B$6:$B$259,CADASTRO!$B60,VENDAS!$F$6:$F$259)</f>
        <v>220</v>
      </c>
    </row>
    <row r="61" ht="15.75" customHeight="1">
      <c r="A61" s="3">
        <v>59.0</v>
      </c>
      <c r="B61" s="19" t="s">
        <v>116</v>
      </c>
      <c r="C61" s="4">
        <v>13314.0</v>
      </c>
      <c r="D61" s="5">
        <f t="shared" si="1"/>
        <v>83.31780822</v>
      </c>
      <c r="E61" s="5" t="str">
        <f>IF(D61&gt;0,IF(D61&gt;79,BASES!$B$18,IF(D61&gt;74,BASES!$B$17,IF(D61&gt;69,BASES!$B$16,IF(D61&gt;64,BASES!$B$15,IF(D61&gt;59,BASES!$B$14,IF(D61&gt;54,BASES!$B$13,IF(D61&gt;49,BASES!$B$12,IF(D61&gt;44,BASES!$B$11,IF(D61&gt;39,BASES!$B$10,IF(D61&gt;34,BASES!$B$9,IF(D61&gt;29,BASES!$B$8,IF(D61&gt;24,BASES!$B$7,IF(D61&gt;19,BASES!$B$6,IF(D61&gt;15,BASES!$B$5,BASES!$B$4)))))))))))))),"")</f>
        <v>MAIS DE 80</v>
      </c>
      <c r="F61" s="3" t="s">
        <v>19</v>
      </c>
      <c r="G61" s="3" t="s">
        <v>31</v>
      </c>
      <c r="H61" s="3" t="s">
        <v>24</v>
      </c>
      <c r="I61" s="12" t="s">
        <v>81</v>
      </c>
      <c r="J61" s="3">
        <v>2.0</v>
      </c>
      <c r="K61" s="3">
        <v>99059.0</v>
      </c>
      <c r="L61" s="8">
        <f>SUMIF(VENDAS!$B$6:$B$259,CADASTRO!$B61,VENDAS!$F$6:$F$259)</f>
        <v>154</v>
      </c>
    </row>
    <row r="62" ht="15.75" customHeight="1">
      <c r="A62" s="3">
        <v>60.0</v>
      </c>
      <c r="B62" s="19" t="s">
        <v>160</v>
      </c>
      <c r="C62" s="4">
        <v>13842.0</v>
      </c>
      <c r="D62" s="5">
        <f t="shared" si="1"/>
        <v>81.87123288</v>
      </c>
      <c r="E62" s="5" t="str">
        <f>IF(D62&gt;0,IF(D62&gt;79,BASES!$B$18,IF(D62&gt;74,BASES!$B$17,IF(D62&gt;69,BASES!$B$16,IF(D62&gt;64,BASES!$B$15,IF(D62&gt;59,BASES!$B$14,IF(D62&gt;54,BASES!$B$13,IF(D62&gt;49,BASES!$B$12,IF(D62&gt;44,BASES!$B$11,IF(D62&gt;39,BASES!$B$10,IF(D62&gt;34,BASES!$B$9,IF(D62&gt;29,BASES!$B$8,IF(D62&gt;24,BASES!$B$7,IF(D62&gt;19,BASES!$B$6,IF(D62&gt;15,BASES!$B$5,BASES!$B$4)))))))))))))),"")</f>
        <v>MAIS DE 80</v>
      </c>
      <c r="F62" s="3" t="s">
        <v>19</v>
      </c>
      <c r="G62" s="3" t="s">
        <v>31</v>
      </c>
      <c r="H62" s="3" t="s">
        <v>24</v>
      </c>
      <c r="I62" s="12" t="s">
        <v>81</v>
      </c>
      <c r="J62" s="3">
        <v>2.0</v>
      </c>
      <c r="K62" s="3">
        <v>99060.0</v>
      </c>
      <c r="L62" s="8">
        <f>SUMIF(VENDAS!$B$6:$B$259,CADASTRO!$B62,VENDAS!$F$6:$F$259)</f>
        <v>129</v>
      </c>
    </row>
    <row r="63" ht="15.75" customHeight="1">
      <c r="A63" s="3">
        <v>61.0</v>
      </c>
      <c r="B63" s="19" t="s">
        <v>127</v>
      </c>
      <c r="C63" s="4">
        <v>32587.0</v>
      </c>
      <c r="D63" s="5">
        <f t="shared" si="1"/>
        <v>30.51506849</v>
      </c>
      <c r="E63" s="5" t="str">
        <f>IF(D63&gt;0,IF(D63&gt;79,BASES!$B$18,IF(D63&gt;74,BASES!$B$17,IF(D63&gt;69,BASES!$B$16,IF(D63&gt;64,BASES!$B$15,IF(D63&gt;59,BASES!$B$14,IF(D63&gt;54,BASES!$B$13,IF(D63&gt;49,BASES!$B$12,IF(D63&gt;44,BASES!$B$11,IF(D63&gt;39,BASES!$B$10,IF(D63&gt;34,BASES!$B$9,IF(D63&gt;29,BASES!$B$8,IF(D63&gt;24,BASES!$B$7,IF(D63&gt;19,BASES!$B$6,IF(D63&gt;15,BASES!$B$5,BASES!$B$4)))))))))))))),"")</f>
        <v>30 A 34</v>
      </c>
      <c r="F63" s="3" t="s">
        <v>19</v>
      </c>
      <c r="G63" s="3" t="s">
        <v>20</v>
      </c>
      <c r="H63" s="3" t="s">
        <v>68</v>
      </c>
      <c r="I63" s="12" t="s">
        <v>63</v>
      </c>
      <c r="J63" s="3">
        <v>1.0</v>
      </c>
      <c r="K63" s="3">
        <v>99061.0</v>
      </c>
      <c r="L63" s="8">
        <f>SUMIF(VENDAS!$B$6:$B$259,CADASTRO!$B63,VENDAS!$F$6:$F$259)</f>
        <v>380</v>
      </c>
    </row>
    <row r="64" ht="15.75" customHeight="1">
      <c r="A64" s="3">
        <v>62.0</v>
      </c>
      <c r="B64" s="19" t="s">
        <v>184</v>
      </c>
      <c r="C64" s="4">
        <v>35229.0</v>
      </c>
      <c r="D64" s="5">
        <f t="shared" si="1"/>
        <v>23.27671233</v>
      </c>
      <c r="E64" s="5" t="str">
        <f>IF(D64&gt;0,IF(D64&gt;79,BASES!$B$18,IF(D64&gt;74,BASES!$B$17,IF(D64&gt;69,BASES!$B$16,IF(D64&gt;64,BASES!$B$15,IF(D64&gt;59,BASES!$B$14,IF(D64&gt;54,BASES!$B$13,IF(D64&gt;49,BASES!$B$12,IF(D64&gt;44,BASES!$B$11,IF(D64&gt;39,BASES!$B$10,IF(D64&gt;34,BASES!$B$9,IF(D64&gt;29,BASES!$B$8,IF(D64&gt;24,BASES!$B$7,IF(D64&gt;19,BASES!$B$6,IF(D64&gt;15,BASES!$B$5,BASES!$B$4)))))))))))))),"")</f>
        <v>20 A 24</v>
      </c>
      <c r="F64" s="3" t="s">
        <v>19</v>
      </c>
      <c r="G64" s="3" t="s">
        <v>20</v>
      </c>
      <c r="H64" s="3" t="s">
        <v>196</v>
      </c>
      <c r="I64" s="12" t="s">
        <v>63</v>
      </c>
      <c r="J64" s="3">
        <v>0.0</v>
      </c>
      <c r="K64" s="3">
        <v>99062.0</v>
      </c>
      <c r="L64" s="8">
        <f>SUMIF(VENDAS!$B$6:$B$259,CADASTRO!$B64,VENDAS!$F$6:$F$259)</f>
        <v>155</v>
      </c>
    </row>
    <row r="65" ht="15.75" customHeight="1">
      <c r="A65" s="3">
        <v>63.0</v>
      </c>
      <c r="B65" s="19" t="s">
        <v>142</v>
      </c>
      <c r="C65" s="4">
        <v>14800.0</v>
      </c>
      <c r="D65" s="5">
        <f t="shared" si="1"/>
        <v>79.24657534</v>
      </c>
      <c r="E65" s="5" t="str">
        <f>IF(D65&gt;0,IF(D65&gt;79,BASES!$B$18,IF(D65&gt;74,BASES!$B$17,IF(D65&gt;69,BASES!$B$16,IF(D65&gt;64,BASES!$B$15,IF(D65&gt;59,BASES!$B$14,IF(D65&gt;54,BASES!$B$13,IF(D65&gt;49,BASES!$B$12,IF(D65&gt;44,BASES!$B$11,IF(D65&gt;39,BASES!$B$10,IF(D65&gt;34,BASES!$B$9,IF(D65&gt;29,BASES!$B$8,IF(D65&gt;24,BASES!$B$7,IF(D65&gt;19,BASES!$B$6,IF(D65&gt;15,BASES!$B$5,BASES!$B$4)))))))))))))),"")</f>
        <v>MAIS DE 80</v>
      </c>
      <c r="F65" s="3" t="s">
        <v>19</v>
      </c>
      <c r="G65" s="3" t="s">
        <v>20</v>
      </c>
      <c r="H65" s="3" t="s">
        <v>24</v>
      </c>
      <c r="I65" s="12" t="s">
        <v>81</v>
      </c>
      <c r="J65" s="3">
        <v>2.0</v>
      </c>
      <c r="K65" s="3">
        <v>99063.0</v>
      </c>
      <c r="L65" s="8">
        <f>SUMIF(VENDAS!$B$6:$B$259,CADASTRO!$B65,VENDAS!$F$6:$F$259)</f>
        <v>54</v>
      </c>
    </row>
    <row r="66" ht="15.75" customHeight="1">
      <c r="A66" s="3">
        <v>64.0</v>
      </c>
      <c r="B66" s="19" t="s">
        <v>83</v>
      </c>
      <c r="C66" s="4">
        <v>32443.0</v>
      </c>
      <c r="D66" s="5">
        <f t="shared" si="1"/>
        <v>30.90958904</v>
      </c>
      <c r="E66" s="5" t="str">
        <f>IF(D66&gt;0,IF(D66&gt;79,BASES!$B$18,IF(D66&gt;74,BASES!$B$17,IF(D66&gt;69,BASES!$B$16,IF(D66&gt;64,BASES!$B$15,IF(D66&gt;59,BASES!$B$14,IF(D66&gt;54,BASES!$B$13,IF(D66&gt;49,BASES!$B$12,IF(D66&gt;44,BASES!$B$11,IF(D66&gt;39,BASES!$B$10,IF(D66&gt;34,BASES!$B$9,IF(D66&gt;29,BASES!$B$8,IF(D66&gt;24,BASES!$B$7,IF(D66&gt;19,BASES!$B$6,IF(D66&gt;15,BASES!$B$5,BASES!$B$4)))))))))))))),"")</f>
        <v>30 A 34</v>
      </c>
      <c r="F66" s="3" t="s">
        <v>19</v>
      </c>
      <c r="G66" s="3" t="s">
        <v>28</v>
      </c>
      <c r="H66" s="3" t="s">
        <v>24</v>
      </c>
      <c r="I66" s="18" t="s">
        <v>182</v>
      </c>
      <c r="J66" s="3">
        <v>0.0</v>
      </c>
      <c r="K66" s="3">
        <v>99064.0</v>
      </c>
      <c r="L66" s="8">
        <f>SUMIF(VENDAS!$B$6:$B$259,CADASTRO!$B66,VENDAS!$F$6:$F$259)</f>
        <v>420</v>
      </c>
    </row>
    <row r="67" ht="15.75" customHeight="1">
      <c r="A67" s="3">
        <v>65.0</v>
      </c>
      <c r="B67" s="27" t="s">
        <v>162</v>
      </c>
      <c r="C67" s="4">
        <v>13258.0</v>
      </c>
      <c r="D67" s="5">
        <f t="shared" si="1"/>
        <v>83.47123288</v>
      </c>
      <c r="E67" s="5" t="str">
        <f>IF(D67&gt;0,IF(D67&gt;79,BASES!$B$18,IF(D67&gt;74,BASES!$B$17,IF(D67&gt;69,BASES!$B$16,IF(D67&gt;64,BASES!$B$15,IF(D67&gt;59,BASES!$B$14,IF(D67&gt;54,BASES!$B$13,IF(D67&gt;49,BASES!$B$12,IF(D67&gt;44,BASES!$B$11,IF(D67&gt;39,BASES!$B$10,IF(D67&gt;34,BASES!$B$9,IF(D67&gt;29,BASES!$B$8,IF(D67&gt;24,BASES!$B$7,IF(D67&gt;19,BASES!$B$6,IF(D67&gt;15,BASES!$B$5,BASES!$B$4)))))))))))))),"")</f>
        <v>MAIS DE 80</v>
      </c>
      <c r="F67" s="3" t="s">
        <v>26</v>
      </c>
      <c r="G67" s="3" t="s">
        <v>20</v>
      </c>
      <c r="H67" s="3" t="s">
        <v>179</v>
      </c>
      <c r="I67" s="12" t="s">
        <v>81</v>
      </c>
      <c r="J67" s="3">
        <v>2.0</v>
      </c>
      <c r="K67" s="3">
        <v>99065.0</v>
      </c>
      <c r="L67" s="8">
        <f>SUMIF(VENDAS!$B$6:$B$259,CADASTRO!$B67,VENDAS!$F$6:$F$259)</f>
        <v>272</v>
      </c>
    </row>
    <row r="68" ht="15.75" customHeight="1">
      <c r="A68" s="3">
        <v>66.0</v>
      </c>
      <c r="B68" s="19" t="s">
        <v>188</v>
      </c>
      <c r="C68" s="4">
        <v>28948.0</v>
      </c>
      <c r="D68" s="5">
        <f t="shared" si="1"/>
        <v>40.48493151</v>
      </c>
      <c r="E68" s="5" t="str">
        <f>IF(D68&gt;0,IF(D68&gt;79,BASES!$B$18,IF(D68&gt;74,BASES!$B$17,IF(D68&gt;69,BASES!$B$16,IF(D68&gt;64,BASES!$B$15,IF(D68&gt;59,BASES!$B$14,IF(D68&gt;54,BASES!$B$13,IF(D68&gt;49,BASES!$B$12,IF(D68&gt;44,BASES!$B$11,IF(D68&gt;39,BASES!$B$10,IF(D68&gt;34,BASES!$B$9,IF(D68&gt;29,BASES!$B$8,IF(D68&gt;24,BASES!$B$7,IF(D68&gt;19,BASES!$B$6,IF(D68&gt;15,BASES!$B$5,BASES!$B$4)))))))))))))),"")</f>
        <v>40 A 44</v>
      </c>
      <c r="F68" s="3" t="s">
        <v>19</v>
      </c>
      <c r="G68" s="3" t="s">
        <v>20</v>
      </c>
      <c r="H68" s="3" t="s">
        <v>24</v>
      </c>
      <c r="I68" s="12" t="s">
        <v>148</v>
      </c>
      <c r="J68" s="3">
        <v>1.0</v>
      </c>
      <c r="K68" s="3">
        <v>99066.0</v>
      </c>
      <c r="L68" s="8">
        <f>SUMIF(VENDAS!$B$6:$B$259,CADASTRO!$B68,VENDAS!$F$6:$F$259)</f>
        <v>422</v>
      </c>
    </row>
    <row r="69" ht="15.75" customHeight="1">
      <c r="A69" s="3">
        <v>67.0</v>
      </c>
      <c r="B69" s="19" t="s">
        <v>150</v>
      </c>
      <c r="C69" s="4">
        <v>20574.0</v>
      </c>
      <c r="D69" s="5">
        <f t="shared" si="1"/>
        <v>63.42739726</v>
      </c>
      <c r="E69" s="5" t="str">
        <f>IF(D69&gt;0,IF(D69&gt;79,BASES!$B$18,IF(D69&gt;74,BASES!$B$17,IF(D69&gt;69,BASES!$B$16,IF(D69&gt;64,BASES!$B$15,IF(D69&gt;59,BASES!$B$14,IF(D69&gt;54,BASES!$B$13,IF(D69&gt;49,BASES!$B$12,IF(D69&gt;44,BASES!$B$11,IF(D69&gt;39,BASES!$B$10,IF(D69&gt;34,BASES!$B$9,IF(D69&gt;29,BASES!$B$8,IF(D69&gt;24,BASES!$B$7,IF(D69&gt;19,BASES!$B$6,IF(D69&gt;15,BASES!$B$5,BASES!$B$4)))))))))))))),"")</f>
        <v>60 A 64</v>
      </c>
      <c r="F69" s="3" t="s">
        <v>19</v>
      </c>
      <c r="G69" s="3" t="s">
        <v>40</v>
      </c>
      <c r="H69" s="3" t="s">
        <v>24</v>
      </c>
      <c r="I69" s="12" t="s">
        <v>117</v>
      </c>
      <c r="J69" s="3">
        <v>2.0</v>
      </c>
      <c r="K69" s="3">
        <v>99067.0</v>
      </c>
      <c r="L69" s="8">
        <f>SUMIF(VENDAS!$B$6:$B$259,CADASTRO!$B69,VENDAS!$F$6:$F$259)</f>
        <v>450</v>
      </c>
    </row>
    <row r="70" ht="15.75" customHeight="1">
      <c r="A70" s="3">
        <v>68.0</v>
      </c>
      <c r="B70" s="19" t="s">
        <v>154</v>
      </c>
      <c r="C70" s="4">
        <v>25425.0</v>
      </c>
      <c r="D70" s="5">
        <f t="shared" si="1"/>
        <v>50.1369863</v>
      </c>
      <c r="E70" s="5" t="str">
        <f>IF(D70&gt;0,IF(D70&gt;79,BASES!$B$18,IF(D70&gt;74,BASES!$B$17,IF(D70&gt;69,BASES!$B$16,IF(D70&gt;64,BASES!$B$15,IF(D70&gt;59,BASES!$B$14,IF(D70&gt;54,BASES!$B$13,IF(D70&gt;49,BASES!$B$12,IF(D70&gt;44,BASES!$B$11,IF(D70&gt;39,BASES!$B$10,IF(D70&gt;34,BASES!$B$9,IF(D70&gt;29,BASES!$B$8,IF(D70&gt;24,BASES!$B$7,IF(D70&gt;19,BASES!$B$6,IF(D70&gt;15,BASES!$B$5,BASES!$B$4)))))))))))))),"")</f>
        <v>50 A 54</v>
      </c>
      <c r="F70" s="3" t="s">
        <v>19</v>
      </c>
      <c r="G70" s="3" t="s">
        <v>20</v>
      </c>
      <c r="H70" s="3" t="s">
        <v>71</v>
      </c>
      <c r="I70" s="12" t="s">
        <v>88</v>
      </c>
      <c r="J70" s="3">
        <v>2.0</v>
      </c>
      <c r="K70" s="3">
        <v>99068.0</v>
      </c>
      <c r="L70" s="8">
        <f>SUMIF(VENDAS!$B$6:$B$259,CADASTRO!$B70,VENDAS!$F$6:$F$259)</f>
        <v>460</v>
      </c>
    </row>
    <row r="71" ht="15.75" customHeight="1">
      <c r="A71" s="3">
        <v>69.0</v>
      </c>
      <c r="B71" s="19" t="s">
        <v>97</v>
      </c>
      <c r="C71" s="4">
        <v>21306.0</v>
      </c>
      <c r="D71" s="5">
        <f t="shared" si="1"/>
        <v>61.42191781</v>
      </c>
      <c r="E71" s="5" t="str">
        <f>IF(D71&gt;0,IF(D71&gt;79,BASES!$B$18,IF(D71&gt;74,BASES!$B$17,IF(D71&gt;69,BASES!$B$16,IF(D71&gt;64,BASES!$B$15,IF(D71&gt;59,BASES!$B$14,IF(D71&gt;54,BASES!$B$13,IF(D71&gt;49,BASES!$B$12,IF(D71&gt;44,BASES!$B$11,IF(D71&gt;39,BASES!$B$10,IF(D71&gt;34,BASES!$B$9,IF(D71&gt;29,BASES!$B$8,IF(D71&gt;24,BASES!$B$7,IF(D71&gt;19,BASES!$B$6,IF(D71&gt;15,BASES!$B$5,BASES!$B$4)))))))))))))),"")</f>
        <v>60 A 64</v>
      </c>
      <c r="F71" s="3" t="s">
        <v>19</v>
      </c>
      <c r="G71" s="3" t="s">
        <v>20</v>
      </c>
      <c r="H71" s="3" t="s">
        <v>71</v>
      </c>
      <c r="I71" s="12" t="s">
        <v>165</v>
      </c>
      <c r="J71" s="3">
        <v>3.0</v>
      </c>
      <c r="K71" s="3">
        <v>99069.0</v>
      </c>
      <c r="L71" s="8">
        <f>SUMIF(VENDAS!$B$6:$B$259,CADASTRO!$B71,VENDAS!$F$6:$F$259)</f>
        <v>493</v>
      </c>
    </row>
    <row r="72" ht="15.75" customHeight="1">
      <c r="A72" s="3">
        <v>70.0</v>
      </c>
      <c r="B72" s="19" t="s">
        <v>189</v>
      </c>
      <c r="C72" s="4">
        <v>21891.0</v>
      </c>
      <c r="D72" s="5">
        <f t="shared" si="1"/>
        <v>59.81917808</v>
      </c>
      <c r="E72" s="5" t="str">
        <f>IF(D72&gt;0,IF(D72&gt;79,BASES!$B$18,IF(D72&gt;74,BASES!$B$17,IF(D72&gt;69,BASES!$B$16,IF(D72&gt;64,BASES!$B$15,IF(D72&gt;59,BASES!$B$14,IF(D72&gt;54,BASES!$B$13,IF(D72&gt;49,BASES!$B$12,IF(D72&gt;44,BASES!$B$11,IF(D72&gt;39,BASES!$B$10,IF(D72&gt;34,BASES!$B$9,IF(D72&gt;29,BASES!$B$8,IF(D72&gt;24,BASES!$B$7,IF(D72&gt;19,BASES!$B$6,IF(D72&gt;15,BASES!$B$5,BASES!$B$4)))))))))))))),"")</f>
        <v>60 A 64</v>
      </c>
      <c r="F72" s="3" t="s">
        <v>26</v>
      </c>
      <c r="G72" s="3" t="s">
        <v>20</v>
      </c>
      <c r="H72" s="3" t="s">
        <v>24</v>
      </c>
      <c r="I72" s="12" t="s">
        <v>53</v>
      </c>
      <c r="J72" s="3">
        <v>4.0</v>
      </c>
      <c r="K72" s="3">
        <v>99070.0</v>
      </c>
      <c r="L72" s="8">
        <f>SUMIF(VENDAS!$B$6:$B$259,CADASTRO!$B72,VENDAS!$F$6:$F$259)</f>
        <v>300</v>
      </c>
    </row>
    <row r="73" ht="15.75" customHeight="1">
      <c r="A73" s="3">
        <v>71.0</v>
      </c>
      <c r="B73" s="19" t="s">
        <v>164</v>
      </c>
      <c r="C73" s="4">
        <v>15465.0</v>
      </c>
      <c r="D73" s="5">
        <f t="shared" si="1"/>
        <v>77.42465753</v>
      </c>
      <c r="E73" s="5" t="str">
        <f>IF(D73&gt;0,IF(D73&gt;79,BASES!$B$18,IF(D73&gt;74,BASES!$B$17,IF(D73&gt;69,BASES!$B$16,IF(D73&gt;64,BASES!$B$15,IF(D73&gt;59,BASES!$B$14,IF(D73&gt;54,BASES!$B$13,IF(D73&gt;49,BASES!$B$12,IF(D73&gt;44,BASES!$B$11,IF(D73&gt;39,BASES!$B$10,IF(D73&gt;34,BASES!$B$9,IF(D73&gt;29,BASES!$B$8,IF(D73&gt;24,BASES!$B$7,IF(D73&gt;19,BASES!$B$6,IF(D73&gt;15,BASES!$B$5,BASES!$B$4)))))))))))))),"")</f>
        <v>75 A 79</v>
      </c>
      <c r="F73" s="3" t="s">
        <v>19</v>
      </c>
      <c r="G73" s="3" t="s">
        <v>31</v>
      </c>
      <c r="H73" s="3" t="s">
        <v>24</v>
      </c>
      <c r="I73" s="12" t="s">
        <v>81</v>
      </c>
      <c r="J73" s="3">
        <v>3.0</v>
      </c>
      <c r="K73" s="3">
        <v>99071.0</v>
      </c>
      <c r="L73" s="8">
        <f>SUMIF(VENDAS!$B$6:$B$259,CADASTRO!$B73,VENDAS!$F$6:$F$259)</f>
        <v>872</v>
      </c>
    </row>
    <row r="74" ht="15.75" customHeight="1">
      <c r="A74" s="3">
        <v>72.0</v>
      </c>
      <c r="B74" s="19" t="s">
        <v>129</v>
      </c>
      <c r="C74" s="4">
        <v>33806.0</v>
      </c>
      <c r="D74" s="5">
        <f t="shared" si="1"/>
        <v>27.17534247</v>
      </c>
      <c r="E74" s="5" t="str">
        <f>IF(D74&gt;0,IF(D74&gt;79,BASES!$B$18,IF(D74&gt;74,BASES!$B$17,IF(D74&gt;69,BASES!$B$16,IF(D74&gt;64,BASES!$B$15,IF(D74&gt;59,BASES!$B$14,IF(D74&gt;54,BASES!$B$13,IF(D74&gt;49,BASES!$B$12,IF(D74&gt;44,BASES!$B$11,IF(D74&gt;39,BASES!$B$10,IF(D74&gt;34,BASES!$B$9,IF(D74&gt;29,BASES!$B$8,IF(D74&gt;24,BASES!$B$7,IF(D74&gt;19,BASES!$B$6,IF(D74&gt;15,BASES!$B$5,BASES!$B$4)))))))))))))),"")</f>
        <v>25 A 29</v>
      </c>
      <c r="F74" s="3" t="s">
        <v>19</v>
      </c>
      <c r="G74" s="3" t="s">
        <v>20</v>
      </c>
      <c r="H74" s="3" t="s">
        <v>196</v>
      </c>
      <c r="I74" s="12" t="s">
        <v>193</v>
      </c>
      <c r="J74" s="3">
        <v>0.0</v>
      </c>
      <c r="K74" s="3">
        <v>99072.0</v>
      </c>
      <c r="L74" s="8">
        <f>SUMIF(VENDAS!$B$6:$B$259,CADASTRO!$B74,VENDAS!$F$6:$F$259)</f>
        <v>640</v>
      </c>
    </row>
    <row r="75" ht="15.75" customHeight="1">
      <c r="A75" s="3">
        <v>73.0</v>
      </c>
      <c r="B75" s="19" t="s">
        <v>77</v>
      </c>
      <c r="C75" s="4">
        <v>37706.0</v>
      </c>
      <c r="D75" s="5">
        <f t="shared" si="1"/>
        <v>16.49041096</v>
      </c>
      <c r="E75" s="5" t="str">
        <f>IF(D75&gt;0,IF(D75&gt;79,BASES!$B$18,IF(D75&gt;74,BASES!$B$17,IF(D75&gt;69,BASES!$B$16,IF(D75&gt;64,BASES!$B$15,IF(D75&gt;59,BASES!$B$14,IF(D75&gt;54,BASES!$B$13,IF(D75&gt;49,BASES!$B$12,IF(D75&gt;44,BASES!$B$11,IF(D75&gt;39,BASES!$B$10,IF(D75&gt;34,BASES!$B$9,IF(D75&gt;29,BASES!$B$8,IF(D75&gt;24,BASES!$B$7,IF(D75&gt;19,BASES!$B$6,IF(D75&gt;15,BASES!$B$5,BASES!$B$4)))))))))))))),"")</f>
        <v>16 A 19</v>
      </c>
      <c r="F75" s="3" t="s">
        <v>19</v>
      </c>
      <c r="G75" s="3" t="s">
        <v>28</v>
      </c>
      <c r="H75" s="3" t="s">
        <v>24</v>
      </c>
      <c r="I75" s="12" t="s">
        <v>63</v>
      </c>
      <c r="J75" s="3">
        <v>0.0</v>
      </c>
      <c r="K75" s="3">
        <v>99073.0</v>
      </c>
      <c r="L75" s="8">
        <f>SUMIF(VENDAS!$B$6:$B$259,CADASTRO!$B75,VENDAS!$F$6:$F$259)</f>
        <v>472</v>
      </c>
    </row>
    <row r="76" ht="15.75" customHeight="1">
      <c r="A76" s="3">
        <v>74.0</v>
      </c>
      <c r="B76" s="19" t="s">
        <v>47</v>
      </c>
      <c r="C76" s="4">
        <v>33610.0</v>
      </c>
      <c r="D76" s="5">
        <f t="shared" si="1"/>
        <v>27.71232877</v>
      </c>
      <c r="E76" s="5" t="str">
        <f>IF(D76&gt;0,IF(D76&gt;79,BASES!$B$18,IF(D76&gt;74,BASES!$B$17,IF(D76&gt;69,BASES!$B$16,IF(D76&gt;64,BASES!$B$15,IF(D76&gt;59,BASES!$B$14,IF(D76&gt;54,BASES!$B$13,IF(D76&gt;49,BASES!$B$12,IF(D76&gt;44,BASES!$B$11,IF(D76&gt;39,BASES!$B$10,IF(D76&gt;34,BASES!$B$9,IF(D76&gt;29,BASES!$B$8,IF(D76&gt;24,BASES!$B$7,IF(D76&gt;19,BASES!$B$6,IF(D76&gt;15,BASES!$B$5,BASES!$B$4)))))))))))))),"")</f>
        <v>25 A 29</v>
      </c>
      <c r="F76" s="3" t="s">
        <v>26</v>
      </c>
      <c r="G76" s="3" t="s">
        <v>20</v>
      </c>
      <c r="H76" s="3" t="s">
        <v>71</v>
      </c>
      <c r="I76" s="12" t="s">
        <v>117</v>
      </c>
      <c r="J76" s="3">
        <v>1.0</v>
      </c>
      <c r="K76" s="3">
        <v>99074.0</v>
      </c>
      <c r="L76" s="8">
        <f>SUMIF(VENDAS!$B$6:$B$259,CADASTRO!$B76,VENDAS!$F$6:$F$259)</f>
        <v>144</v>
      </c>
    </row>
    <row r="77" ht="15.75" customHeight="1">
      <c r="A77" s="3">
        <v>75.0</v>
      </c>
      <c r="B77" s="27" t="s">
        <v>126</v>
      </c>
      <c r="C77" s="4">
        <v>37669.0</v>
      </c>
      <c r="D77" s="5">
        <f t="shared" si="1"/>
        <v>16.59178082</v>
      </c>
      <c r="E77" s="5" t="str">
        <f>IF(D77&gt;0,IF(D77&gt;79,BASES!$B$18,IF(D77&gt;74,BASES!$B$17,IF(D77&gt;69,BASES!$B$16,IF(D77&gt;64,BASES!$B$15,IF(D77&gt;59,BASES!$B$14,IF(D77&gt;54,BASES!$B$13,IF(D77&gt;49,BASES!$B$12,IF(D77&gt;44,BASES!$B$11,IF(D77&gt;39,BASES!$B$10,IF(D77&gt;34,BASES!$B$9,IF(D77&gt;29,BASES!$B$8,IF(D77&gt;24,BASES!$B$7,IF(D77&gt;19,BASES!$B$6,IF(D77&gt;15,BASES!$B$5,BASES!$B$4)))))))))))))),"")</f>
        <v>16 A 19</v>
      </c>
      <c r="F77" s="3" t="s">
        <v>19</v>
      </c>
      <c r="G77" s="3" t="s">
        <v>28</v>
      </c>
      <c r="H77" s="3" t="s">
        <v>24</v>
      </c>
      <c r="I77" s="12" t="s">
        <v>63</v>
      </c>
      <c r="J77" s="3">
        <v>0.0</v>
      </c>
      <c r="K77" s="3">
        <v>99075.0</v>
      </c>
      <c r="L77" s="8">
        <f>SUMIF(VENDAS!$B$6:$B$259,CADASTRO!$B77,VENDAS!$F$6:$F$259)</f>
        <v>748</v>
      </c>
    </row>
    <row r="78" ht="15.75" customHeight="1">
      <c r="A78" s="3">
        <v>76.0</v>
      </c>
      <c r="B78" s="19" t="s">
        <v>75</v>
      </c>
      <c r="C78" s="4">
        <v>36419.0</v>
      </c>
      <c r="D78" s="5">
        <f t="shared" si="1"/>
        <v>20.01643836</v>
      </c>
      <c r="E78" s="5" t="str">
        <f>IF(D78&gt;0,IF(D78&gt;79,BASES!$B$18,IF(D78&gt;74,BASES!$B$17,IF(D78&gt;69,BASES!$B$16,IF(D78&gt;64,BASES!$B$15,IF(D78&gt;59,BASES!$B$14,IF(D78&gt;54,BASES!$B$13,IF(D78&gt;49,BASES!$B$12,IF(D78&gt;44,BASES!$B$11,IF(D78&gt;39,BASES!$B$10,IF(D78&gt;34,BASES!$B$9,IF(D78&gt;29,BASES!$B$8,IF(D78&gt;24,BASES!$B$7,IF(D78&gt;19,BASES!$B$6,IF(D78&gt;15,BASES!$B$5,BASES!$B$4)))))))))))))),"")</f>
        <v>20 A 24</v>
      </c>
      <c r="F78" s="3" t="s">
        <v>19</v>
      </c>
      <c r="G78" s="3" t="s">
        <v>28</v>
      </c>
      <c r="H78" s="3" t="s">
        <v>68</v>
      </c>
      <c r="I78" s="12" t="s">
        <v>63</v>
      </c>
      <c r="J78" s="3">
        <v>0.0</v>
      </c>
      <c r="K78" s="3">
        <v>99076.0</v>
      </c>
      <c r="L78" s="8">
        <f>SUMIF(VENDAS!$B$6:$B$259,CADASTRO!$B78,VENDAS!$F$6:$F$259)</f>
        <v>186</v>
      </c>
    </row>
    <row r="79" ht="15.75" customHeight="1">
      <c r="A79" s="3">
        <v>77.0</v>
      </c>
      <c r="B79" s="19" t="s">
        <v>57</v>
      </c>
      <c r="C79" s="4">
        <v>13683.0</v>
      </c>
      <c r="D79" s="5">
        <f t="shared" si="1"/>
        <v>82.30684932</v>
      </c>
      <c r="E79" s="5" t="str">
        <f>IF(D79&gt;0,IF(D79&gt;79,BASES!$B$18,IF(D79&gt;74,BASES!$B$17,IF(D79&gt;69,BASES!$B$16,IF(D79&gt;64,BASES!$B$15,IF(D79&gt;59,BASES!$B$14,IF(D79&gt;54,BASES!$B$13,IF(D79&gt;49,BASES!$B$12,IF(D79&gt;44,BASES!$B$11,IF(D79&gt;39,BASES!$B$10,IF(D79&gt;34,BASES!$B$9,IF(D79&gt;29,BASES!$B$8,IF(D79&gt;24,BASES!$B$7,IF(D79&gt;19,BASES!$B$6,IF(D79&gt;15,BASES!$B$5,BASES!$B$4)))))))))))))),"")</f>
        <v>MAIS DE 80</v>
      </c>
      <c r="F79" s="3" t="s">
        <v>26</v>
      </c>
      <c r="G79" s="3" t="s">
        <v>31</v>
      </c>
      <c r="H79" s="3" t="s">
        <v>24</v>
      </c>
      <c r="I79" s="12" t="s">
        <v>81</v>
      </c>
      <c r="J79" s="3">
        <v>2.0</v>
      </c>
      <c r="K79" s="3">
        <v>99077.0</v>
      </c>
      <c r="L79" s="8">
        <f>SUMIF(VENDAS!$B$6:$B$259,CADASTRO!$B79,VENDAS!$F$6:$F$259)</f>
        <v>450</v>
      </c>
    </row>
    <row r="80" ht="15.75" customHeight="1">
      <c r="A80" s="3">
        <v>78.0</v>
      </c>
      <c r="B80" s="19" t="s">
        <v>158</v>
      </c>
      <c r="C80" s="4">
        <v>29963.0</v>
      </c>
      <c r="D80" s="5">
        <f t="shared" si="1"/>
        <v>37.70410959</v>
      </c>
      <c r="E80" s="5" t="str">
        <f>IF(D80&gt;0,IF(D80&gt;79,BASES!$B$18,IF(D80&gt;74,BASES!$B$17,IF(D80&gt;69,BASES!$B$16,IF(D80&gt;64,BASES!$B$15,IF(D80&gt;59,BASES!$B$14,IF(D80&gt;54,BASES!$B$13,IF(D80&gt;49,BASES!$B$12,IF(D80&gt;44,BASES!$B$11,IF(D80&gt;39,BASES!$B$10,IF(D80&gt;34,BASES!$B$9,IF(D80&gt;29,BASES!$B$8,IF(D80&gt;24,BASES!$B$7,IF(D80&gt;19,BASES!$B$6,IF(D80&gt;15,BASES!$B$5,BASES!$B$4)))))))))))))),"")</f>
        <v>35 A 39</v>
      </c>
      <c r="F80" s="3" t="s">
        <v>19</v>
      </c>
      <c r="G80" s="3" t="s">
        <v>20</v>
      </c>
      <c r="H80" s="3" t="s">
        <v>24</v>
      </c>
      <c r="I80" s="12" t="s">
        <v>180</v>
      </c>
      <c r="J80" s="3">
        <v>1.0</v>
      </c>
      <c r="K80" s="3">
        <v>99078.0</v>
      </c>
      <c r="L80" s="8">
        <f>SUMIF(VENDAS!$B$6:$B$259,CADASTRO!$B80,VENDAS!$F$6:$F$259)</f>
        <v>153</v>
      </c>
    </row>
    <row r="81" ht="15.75" customHeight="1">
      <c r="A81" s="3">
        <v>79.0</v>
      </c>
      <c r="B81" s="19" t="s">
        <v>137</v>
      </c>
      <c r="C81" s="4">
        <v>17450.0</v>
      </c>
      <c r="D81" s="5">
        <f t="shared" si="1"/>
        <v>71.98630137</v>
      </c>
      <c r="E81" s="5" t="str">
        <f>IF(D81&gt;0,IF(D81&gt;79,BASES!$B$18,IF(D81&gt;74,BASES!$B$17,IF(D81&gt;69,BASES!$B$16,IF(D81&gt;64,BASES!$B$15,IF(D81&gt;59,BASES!$B$14,IF(D81&gt;54,BASES!$B$13,IF(D81&gt;49,BASES!$B$12,IF(D81&gt;44,BASES!$B$11,IF(D81&gt;39,BASES!$B$10,IF(D81&gt;34,BASES!$B$9,IF(D81&gt;29,BASES!$B$8,IF(D81&gt;24,BASES!$B$7,IF(D81&gt;19,BASES!$B$6,IF(D81&gt;15,BASES!$B$5,BASES!$B$4)))))))))))))),"")</f>
        <v>70 A 74</v>
      </c>
      <c r="F81" s="3" t="s">
        <v>19</v>
      </c>
      <c r="G81" s="3" t="s">
        <v>20</v>
      </c>
      <c r="H81" s="3" t="s">
        <v>24</v>
      </c>
      <c r="I81" s="18" t="s">
        <v>182</v>
      </c>
      <c r="J81" s="3">
        <v>1.0</v>
      </c>
      <c r="K81" s="3">
        <v>99079.0</v>
      </c>
      <c r="L81" s="8">
        <f>SUMIF(VENDAS!$B$6:$B$259,CADASTRO!$B81,VENDAS!$F$6:$F$259)</f>
        <v>321</v>
      </c>
    </row>
    <row r="82" ht="15.75" customHeight="1">
      <c r="A82" s="3">
        <v>80.0</v>
      </c>
      <c r="B82" s="27" t="s">
        <v>80</v>
      </c>
      <c r="C82" s="4">
        <v>18503.0</v>
      </c>
      <c r="D82" s="5">
        <f t="shared" si="1"/>
        <v>69.10136986</v>
      </c>
      <c r="E82" s="5" t="str">
        <f>IF(D82&gt;0,IF(D82&gt;79,BASES!$B$18,IF(D82&gt;74,BASES!$B$17,IF(D82&gt;69,BASES!$B$16,IF(D82&gt;64,BASES!$B$15,IF(D82&gt;59,BASES!$B$14,IF(D82&gt;54,BASES!$B$13,IF(D82&gt;49,BASES!$B$12,IF(D82&gt;44,BASES!$B$11,IF(D82&gt;39,BASES!$B$10,IF(D82&gt;34,BASES!$B$9,IF(D82&gt;29,BASES!$B$8,IF(D82&gt;24,BASES!$B$7,IF(D82&gt;19,BASES!$B$6,IF(D82&gt;15,BASES!$B$5,BASES!$B$4)))))))))))))),"")</f>
        <v>70 A 74</v>
      </c>
      <c r="F82" s="3" t="s">
        <v>26</v>
      </c>
      <c r="G82" s="3" t="s">
        <v>20</v>
      </c>
      <c r="H82" s="3" t="s">
        <v>24</v>
      </c>
      <c r="I82" s="12" t="s">
        <v>180</v>
      </c>
      <c r="J82" s="3">
        <v>2.0</v>
      </c>
      <c r="K82" s="3">
        <v>99080.0</v>
      </c>
      <c r="L82" s="8">
        <f>SUMIF(VENDAS!$B$6:$B$259,CADASTRO!$B82,VENDAS!$F$6:$F$259)</f>
        <v>61</v>
      </c>
    </row>
    <row r="83" ht="15.75" customHeight="1">
      <c r="A83" s="3">
        <v>81.0</v>
      </c>
      <c r="B83" s="3" t="s">
        <v>92</v>
      </c>
      <c r="C83" s="4">
        <v>14160.0</v>
      </c>
      <c r="D83" s="5">
        <f t="shared" si="1"/>
        <v>81</v>
      </c>
      <c r="E83" s="5" t="str">
        <f>IF(D83&gt;0,IF(D83&gt;79,BASES!$B$18,IF(D83&gt;74,BASES!$B$17,IF(D83&gt;69,BASES!$B$16,IF(D83&gt;64,BASES!$B$15,IF(D83&gt;59,BASES!$B$14,IF(D83&gt;54,BASES!$B$13,IF(D83&gt;49,BASES!$B$12,IF(D83&gt;44,BASES!$B$11,IF(D83&gt;39,BASES!$B$10,IF(D83&gt;34,BASES!$B$9,IF(D83&gt;29,BASES!$B$8,IF(D83&gt;24,BASES!$B$7,IF(D83&gt;19,BASES!$B$6,IF(D83&gt;15,BASES!$B$5,BASES!$B$4)))))))))))))),"")</f>
        <v>MAIS DE 80</v>
      </c>
      <c r="F83" s="3" t="s">
        <v>19</v>
      </c>
      <c r="G83" s="3" t="s">
        <v>20</v>
      </c>
      <c r="H83" s="3" t="s">
        <v>24</v>
      </c>
      <c r="I83" s="12" t="s">
        <v>81</v>
      </c>
      <c r="J83" s="3">
        <v>2.0</v>
      </c>
      <c r="K83" s="3">
        <v>99081.0</v>
      </c>
      <c r="L83" s="8">
        <f>SUMIF(VENDAS!$B$6:$B$259,CADASTRO!$B83,VENDAS!$F$6:$F$259)</f>
        <v>108</v>
      </c>
    </row>
    <row r="84" ht="15.75" customHeight="1">
      <c r="A84" s="3">
        <v>82.0</v>
      </c>
      <c r="B84" s="3" t="s">
        <v>181</v>
      </c>
      <c r="C84" s="4">
        <v>21380.0</v>
      </c>
      <c r="D84" s="5">
        <f t="shared" si="1"/>
        <v>61.21917808</v>
      </c>
      <c r="E84" s="5" t="str">
        <f>IF(D84&gt;0,IF(D84&gt;79,BASES!$B$18,IF(D84&gt;74,BASES!$B$17,IF(D84&gt;69,BASES!$B$16,IF(D84&gt;64,BASES!$B$15,IF(D84&gt;59,BASES!$B$14,IF(D84&gt;54,BASES!$B$13,IF(D84&gt;49,BASES!$B$12,IF(D84&gt;44,BASES!$B$11,IF(D84&gt;39,BASES!$B$10,IF(D84&gt;34,BASES!$B$9,IF(D84&gt;29,BASES!$B$8,IF(D84&gt;24,BASES!$B$7,IF(D84&gt;19,BASES!$B$6,IF(D84&gt;15,BASES!$B$5,BASES!$B$4)))))))))))))),"")</f>
        <v>60 A 64</v>
      </c>
      <c r="F84" s="3" t="s">
        <v>19</v>
      </c>
      <c r="G84" s="3" t="s">
        <v>40</v>
      </c>
      <c r="H84" s="3" t="s">
        <v>24</v>
      </c>
      <c r="I84" s="12" t="s">
        <v>117</v>
      </c>
      <c r="J84" s="3">
        <v>3.0</v>
      </c>
      <c r="K84" s="3">
        <v>99082.0</v>
      </c>
      <c r="L84" s="8">
        <f>SUMIF(VENDAS!$B$6:$B$259,CADASTRO!$B84,VENDAS!$F$6:$F$259)</f>
        <v>498</v>
      </c>
    </row>
    <row r="85" ht="15.75" customHeight="1">
      <c r="A85" s="3">
        <v>83.0</v>
      </c>
      <c r="B85" s="3" t="s">
        <v>87</v>
      </c>
      <c r="C85" s="4">
        <v>24319.0</v>
      </c>
      <c r="D85" s="5">
        <f t="shared" si="1"/>
        <v>53.16712329</v>
      </c>
      <c r="E85" s="5" t="str">
        <f>IF(D85&gt;0,IF(D85&gt;79,BASES!$B$18,IF(D85&gt;74,BASES!$B$17,IF(D85&gt;69,BASES!$B$16,IF(D85&gt;64,BASES!$B$15,IF(D85&gt;59,BASES!$B$14,IF(D85&gt;54,BASES!$B$13,IF(D85&gt;49,BASES!$B$12,IF(D85&gt;44,BASES!$B$11,IF(D85&gt;39,BASES!$B$10,IF(D85&gt;34,BASES!$B$9,IF(D85&gt;29,BASES!$B$8,IF(D85&gt;24,BASES!$B$7,IF(D85&gt;19,BASES!$B$6,IF(D85&gt;15,BASES!$B$5,BASES!$B$4)))))))))))))),"")</f>
        <v>50 A 54</v>
      </c>
      <c r="F85" s="3" t="s">
        <v>19</v>
      </c>
      <c r="G85" s="3" t="s">
        <v>20</v>
      </c>
      <c r="H85" s="3" t="s">
        <v>206</v>
      </c>
      <c r="I85" s="12" t="s">
        <v>88</v>
      </c>
      <c r="J85" s="3">
        <v>3.0</v>
      </c>
      <c r="K85" s="3">
        <v>99083.0</v>
      </c>
      <c r="L85" s="8">
        <f>SUMIF(VENDAS!$B$6:$B$259,CADASTRO!$B85,VENDAS!$F$6:$F$259)</f>
        <v>224</v>
      </c>
    </row>
    <row r="86" ht="15.75" customHeight="1">
      <c r="A86" s="3">
        <v>84.0</v>
      </c>
      <c r="B86" s="3" t="s">
        <v>147</v>
      </c>
      <c r="C86" s="4">
        <v>20345.0</v>
      </c>
      <c r="D86" s="5">
        <f t="shared" si="1"/>
        <v>64.05479452</v>
      </c>
      <c r="E86" s="5" t="str">
        <f>IF(D86&gt;0,IF(D86&gt;79,BASES!$B$18,IF(D86&gt;74,BASES!$B$17,IF(D86&gt;69,BASES!$B$16,IF(D86&gt;64,BASES!$B$15,IF(D86&gt;59,BASES!$B$14,IF(D86&gt;54,BASES!$B$13,IF(D86&gt;49,BASES!$B$12,IF(D86&gt;44,BASES!$B$11,IF(D86&gt;39,BASES!$B$10,IF(D86&gt;34,BASES!$B$9,IF(D86&gt;29,BASES!$B$8,IF(D86&gt;24,BASES!$B$7,IF(D86&gt;19,BASES!$B$6,IF(D86&gt;15,BASES!$B$5,BASES!$B$4)))))))))))))),"")</f>
        <v>65 A 69</v>
      </c>
      <c r="F86" s="3" t="s">
        <v>19</v>
      </c>
      <c r="G86" s="3" t="s">
        <v>20</v>
      </c>
      <c r="H86" s="3" t="s">
        <v>71</v>
      </c>
      <c r="I86" s="12" t="s">
        <v>165</v>
      </c>
      <c r="J86" s="3">
        <v>4.0</v>
      </c>
      <c r="K86" s="3">
        <v>99084.0</v>
      </c>
      <c r="L86" s="8">
        <f>SUMIF(VENDAS!$B$6:$B$259,CADASTRO!$B86,VENDAS!$F$6:$F$259)</f>
        <v>73</v>
      </c>
    </row>
    <row r="87" ht="15.75" customHeight="1">
      <c r="A87" s="3">
        <v>85.0</v>
      </c>
      <c r="B87" s="3" t="s">
        <v>73</v>
      </c>
      <c r="C87" s="4">
        <v>32369.0</v>
      </c>
      <c r="D87" s="5">
        <f t="shared" si="1"/>
        <v>31.11232877</v>
      </c>
      <c r="E87" s="5" t="str">
        <f>IF(D87&gt;0,IF(D87&gt;79,BASES!$B$18,IF(D87&gt;74,BASES!$B$17,IF(D87&gt;69,BASES!$B$16,IF(D87&gt;64,BASES!$B$15,IF(D87&gt;59,BASES!$B$14,IF(D87&gt;54,BASES!$B$13,IF(D87&gt;49,BASES!$B$12,IF(D87&gt;44,BASES!$B$11,IF(D87&gt;39,BASES!$B$10,IF(D87&gt;34,BASES!$B$9,IF(D87&gt;29,BASES!$B$8,IF(D87&gt;24,BASES!$B$7,IF(D87&gt;19,BASES!$B$6,IF(D87&gt;15,BASES!$B$5,BASES!$B$4)))))))))))))),"")</f>
        <v>30 A 34</v>
      </c>
      <c r="F87" s="3" t="s">
        <v>26</v>
      </c>
      <c r="G87" s="3" t="s">
        <v>28</v>
      </c>
      <c r="H87" s="3" t="s">
        <v>24</v>
      </c>
      <c r="I87" s="12" t="s">
        <v>53</v>
      </c>
      <c r="J87" s="3">
        <v>0.0</v>
      </c>
      <c r="K87" s="3">
        <v>99085.0</v>
      </c>
      <c r="L87" s="8">
        <f>SUMIF(VENDAS!$B$6:$B$259,CADASTRO!$B87,VENDAS!$F$6:$F$259)</f>
        <v>378</v>
      </c>
    </row>
    <row r="88" ht="15.75" customHeight="1">
      <c r="A88" s="3">
        <v>86.0</v>
      </c>
      <c r="B88" s="3" t="s">
        <v>185</v>
      </c>
      <c r="C88" s="4">
        <v>33118.0</v>
      </c>
      <c r="D88" s="5">
        <f t="shared" si="1"/>
        <v>29.06027397</v>
      </c>
      <c r="E88" s="5" t="str">
        <f>IF(D88&gt;0,IF(D88&gt;79,BASES!$B$18,IF(D88&gt;74,BASES!$B$17,IF(D88&gt;69,BASES!$B$16,IF(D88&gt;64,BASES!$B$15,IF(D88&gt;59,BASES!$B$14,IF(D88&gt;54,BASES!$B$13,IF(D88&gt;49,BASES!$B$12,IF(D88&gt;44,BASES!$B$11,IF(D88&gt;39,BASES!$B$10,IF(D88&gt;34,BASES!$B$9,IF(D88&gt;29,BASES!$B$8,IF(D88&gt;24,BASES!$B$7,IF(D88&gt;19,BASES!$B$6,IF(D88&gt;15,BASES!$B$5,BASES!$B$4)))))))))))))),"")</f>
        <v>30 A 34</v>
      </c>
      <c r="F88" s="3" t="s">
        <v>19</v>
      </c>
      <c r="G88" s="3" t="s">
        <v>28</v>
      </c>
      <c r="H88" s="3" t="s">
        <v>24</v>
      </c>
      <c r="I88" s="12" t="s">
        <v>63</v>
      </c>
      <c r="J88" s="3">
        <v>0.0</v>
      </c>
      <c r="K88" s="3">
        <v>99086.0</v>
      </c>
      <c r="L88" s="8">
        <f>SUMIF(VENDAS!$B$6:$B$259,CADASTRO!$B88,VENDAS!$F$6:$F$259)</f>
        <v>581</v>
      </c>
    </row>
    <row r="89" ht="15.75" customHeight="1">
      <c r="A89" s="3">
        <v>87.0</v>
      </c>
      <c r="B89" s="3" t="s">
        <v>177</v>
      </c>
      <c r="C89" s="4">
        <v>15267.0</v>
      </c>
      <c r="D89" s="5">
        <f t="shared" si="1"/>
        <v>77.96712329</v>
      </c>
      <c r="E89" s="5" t="str">
        <f>IF(D89&gt;0,IF(D89&gt;79,BASES!$B$18,IF(D89&gt;74,BASES!$B$17,IF(D89&gt;69,BASES!$B$16,IF(D89&gt;64,BASES!$B$15,IF(D89&gt;59,BASES!$B$14,IF(D89&gt;54,BASES!$B$13,IF(D89&gt;49,BASES!$B$12,IF(D89&gt;44,BASES!$B$11,IF(D89&gt;39,BASES!$B$10,IF(D89&gt;34,BASES!$B$9,IF(D89&gt;29,BASES!$B$8,IF(D89&gt;24,BASES!$B$7,IF(D89&gt;19,BASES!$B$6,IF(D89&gt;15,BASES!$B$5,BASES!$B$4)))))))))))))),"")</f>
        <v>75 A 79</v>
      </c>
      <c r="F89" s="3" t="s">
        <v>19</v>
      </c>
      <c r="G89" s="3" t="s">
        <v>20</v>
      </c>
      <c r="H89" s="3" t="s">
        <v>24</v>
      </c>
      <c r="I89" s="12" t="s">
        <v>81</v>
      </c>
      <c r="J89" s="3">
        <v>4.0</v>
      </c>
      <c r="K89" s="3">
        <v>99087.0</v>
      </c>
      <c r="L89" s="8">
        <f>SUMIF(VENDAS!$B$6:$B$259,CADASTRO!$B89,VENDAS!$F$6:$F$259)</f>
        <v>353</v>
      </c>
    </row>
    <row r="90" ht="15.75" customHeight="1">
      <c r="A90" s="3">
        <v>88.0</v>
      </c>
      <c r="B90" s="3" t="s">
        <v>89</v>
      </c>
      <c r="C90" s="4">
        <v>21347.0</v>
      </c>
      <c r="D90" s="5">
        <f t="shared" si="1"/>
        <v>61.30958904</v>
      </c>
      <c r="E90" s="5" t="str">
        <f>IF(D90&gt;0,IF(D90&gt;79,BASES!$B$18,IF(D90&gt;74,BASES!$B$17,IF(D90&gt;69,BASES!$B$16,IF(D90&gt;64,BASES!$B$15,IF(D90&gt;59,BASES!$B$14,IF(D90&gt;54,BASES!$B$13,IF(D90&gt;49,BASES!$B$12,IF(D90&gt;44,BASES!$B$11,IF(D90&gt;39,BASES!$B$10,IF(D90&gt;34,BASES!$B$9,IF(D90&gt;29,BASES!$B$8,IF(D90&gt;24,BASES!$B$7,IF(D90&gt;19,BASES!$B$6,IF(D90&gt;15,BASES!$B$5,BASES!$B$4)))))))))))))),"")</f>
        <v>60 A 64</v>
      </c>
      <c r="F90" s="3" t="s">
        <v>19</v>
      </c>
      <c r="G90" s="3" t="s">
        <v>20</v>
      </c>
      <c r="H90" s="3" t="s">
        <v>24</v>
      </c>
      <c r="I90" s="12" t="s">
        <v>132</v>
      </c>
      <c r="J90" s="3">
        <v>2.0</v>
      </c>
      <c r="K90" s="3">
        <v>99088.0</v>
      </c>
      <c r="L90" s="8">
        <f>SUMIF(VENDAS!$B$6:$B$259,CADASTRO!$B90,VENDAS!$F$6:$F$259)</f>
        <v>413</v>
      </c>
    </row>
    <row r="91" ht="15.75" customHeight="1">
      <c r="A91" s="3">
        <v>89.0</v>
      </c>
      <c r="B91" s="3" t="s">
        <v>124</v>
      </c>
      <c r="C91" s="4">
        <v>24480.0</v>
      </c>
      <c r="D91" s="5">
        <f t="shared" si="1"/>
        <v>52.7260274</v>
      </c>
      <c r="E91" s="5" t="str">
        <f>IF(D91&gt;0,IF(D91&gt;79,BASES!$B$18,IF(D91&gt;74,BASES!$B$17,IF(D91&gt;69,BASES!$B$16,IF(D91&gt;64,BASES!$B$15,IF(D91&gt;59,BASES!$B$14,IF(D91&gt;54,BASES!$B$13,IF(D91&gt;49,BASES!$B$12,IF(D91&gt;44,BASES!$B$11,IF(D91&gt;39,BASES!$B$10,IF(D91&gt;34,BASES!$B$9,IF(D91&gt;29,BASES!$B$8,IF(D91&gt;24,BASES!$B$7,IF(D91&gt;19,BASES!$B$6,IF(D91&gt;15,BASES!$B$5,BASES!$B$4)))))))))))))),"")</f>
        <v>50 A 54</v>
      </c>
      <c r="F91" s="3" t="s">
        <v>19</v>
      </c>
      <c r="G91" s="3" t="s">
        <v>28</v>
      </c>
      <c r="H91" s="3" t="s">
        <v>24</v>
      </c>
      <c r="I91" s="12" t="s">
        <v>117</v>
      </c>
      <c r="J91" s="3">
        <v>0.0</v>
      </c>
      <c r="K91" s="3">
        <v>99089.0</v>
      </c>
      <c r="L91" s="8">
        <f>SUMIF(VENDAS!$B$6:$B$259,CADASTRO!$B91,VENDAS!$F$6:$F$259)</f>
        <v>378</v>
      </c>
    </row>
    <row r="92" ht="15.75" customHeight="1">
      <c r="A92" s="3">
        <v>90.0</v>
      </c>
      <c r="B92" s="3" t="s">
        <v>66</v>
      </c>
      <c r="C92" s="4">
        <v>15048.0</v>
      </c>
      <c r="D92" s="5">
        <f t="shared" si="1"/>
        <v>78.56712329</v>
      </c>
      <c r="E92" s="5" t="str">
        <f>IF(D92&gt;0,IF(D92&gt;79,BASES!$B$18,IF(D92&gt;74,BASES!$B$17,IF(D92&gt;69,BASES!$B$16,IF(D92&gt;64,BASES!$B$15,IF(D92&gt;59,BASES!$B$14,IF(D92&gt;54,BASES!$B$13,IF(D92&gt;49,BASES!$B$12,IF(D92&gt;44,BASES!$B$11,IF(D92&gt;39,BASES!$B$10,IF(D92&gt;34,BASES!$B$9,IF(D92&gt;29,BASES!$B$8,IF(D92&gt;24,BASES!$B$7,IF(D92&gt;19,BASES!$B$6,IF(D92&gt;15,BASES!$B$5,BASES!$B$4)))))))))))))),"")</f>
        <v>75 A 79</v>
      </c>
      <c r="F92" s="3" t="s">
        <v>19</v>
      </c>
      <c r="G92" s="3" t="s">
        <v>20</v>
      </c>
      <c r="H92" s="3" t="s">
        <v>24</v>
      </c>
      <c r="I92" s="12" t="s">
        <v>81</v>
      </c>
      <c r="J92" s="3">
        <v>2.0</v>
      </c>
      <c r="K92" s="3">
        <v>99090.0</v>
      </c>
      <c r="L92" s="8">
        <f>SUMIF(VENDAS!$B$6:$B$259,CADASTRO!$B92,VENDAS!$F$6:$F$259)</f>
        <v>334</v>
      </c>
    </row>
    <row r="93" ht="15.75" customHeight="1">
      <c r="A93" s="3">
        <v>91.0</v>
      </c>
      <c r="B93" s="3" t="s">
        <v>95</v>
      </c>
      <c r="C93" s="4">
        <v>31873.0</v>
      </c>
      <c r="D93" s="5">
        <f t="shared" si="1"/>
        <v>32.47123288</v>
      </c>
      <c r="E93" s="5" t="str">
        <f>IF(D93&gt;0,IF(D93&gt;79,BASES!$B$18,IF(D93&gt;74,BASES!$B$17,IF(D93&gt;69,BASES!$B$16,IF(D93&gt;64,BASES!$B$15,IF(D93&gt;59,BASES!$B$14,IF(D93&gt;54,BASES!$B$13,IF(D93&gt;49,BASES!$B$12,IF(D93&gt;44,BASES!$B$11,IF(D93&gt;39,BASES!$B$10,IF(D93&gt;34,BASES!$B$9,IF(D93&gt;29,BASES!$B$8,IF(D93&gt;24,BASES!$B$7,IF(D93&gt;19,BASES!$B$6,IF(D93&gt;15,BASES!$B$5,BASES!$B$4)))))))))))))),"")</f>
        <v>30 A 34</v>
      </c>
      <c r="F93" s="3" t="s">
        <v>19</v>
      </c>
      <c r="G93" s="3" t="s">
        <v>28</v>
      </c>
      <c r="H93" s="3" t="s">
        <v>24</v>
      </c>
      <c r="I93" s="12" t="s">
        <v>182</v>
      </c>
      <c r="J93" s="3">
        <v>1.0</v>
      </c>
      <c r="K93" s="3">
        <v>99091.0</v>
      </c>
      <c r="L93" s="8">
        <f>SUMIF(VENDAS!$B$6:$B$259,CADASTRO!$B93,VENDAS!$F$6:$F$259)</f>
        <v>296</v>
      </c>
    </row>
    <row r="94" ht="15.75" customHeight="1">
      <c r="A94" s="3">
        <v>92.0</v>
      </c>
      <c r="B94" s="3" t="s">
        <v>93</v>
      </c>
      <c r="C94" s="4">
        <v>35166.0</v>
      </c>
      <c r="D94" s="5">
        <f t="shared" si="1"/>
        <v>23.44931507</v>
      </c>
      <c r="E94" s="5" t="str">
        <f>IF(D94&gt;0,IF(D94&gt;79,BASES!$B$18,IF(D94&gt;74,BASES!$B$17,IF(D94&gt;69,BASES!$B$16,IF(D94&gt;64,BASES!$B$15,IF(D94&gt;59,BASES!$B$14,IF(D94&gt;54,BASES!$B$13,IF(D94&gt;49,BASES!$B$12,IF(D94&gt;44,BASES!$B$11,IF(D94&gt;39,BASES!$B$10,IF(D94&gt;34,BASES!$B$9,IF(D94&gt;29,BASES!$B$8,IF(D94&gt;24,BASES!$B$7,IF(D94&gt;19,BASES!$B$6,IF(D94&gt;15,BASES!$B$5,BASES!$B$4)))))))))))))),"")</f>
        <v>20 A 24</v>
      </c>
      <c r="F94" s="3" t="s">
        <v>26</v>
      </c>
      <c r="G94" s="3" t="s">
        <v>28</v>
      </c>
      <c r="H94" s="3" t="s">
        <v>196</v>
      </c>
      <c r="I94" s="12" t="s">
        <v>221</v>
      </c>
      <c r="J94" s="3">
        <v>0.0</v>
      </c>
      <c r="K94" s="3">
        <v>99092.0</v>
      </c>
      <c r="L94" s="8">
        <f>SUMIF(VENDAS!$B$6:$B$259,CADASTRO!$B94,VENDAS!$F$6:$F$259)</f>
        <v>480</v>
      </c>
    </row>
    <row r="95" ht="15.75" customHeight="1">
      <c r="A95" s="3">
        <v>93.0</v>
      </c>
      <c r="B95" s="3" t="s">
        <v>85</v>
      </c>
      <c r="C95" s="4">
        <v>36909.0</v>
      </c>
      <c r="D95" s="5">
        <f t="shared" si="1"/>
        <v>18.6739726</v>
      </c>
      <c r="E95" s="5" t="str">
        <f>IF(D95&gt;0,IF(D95&gt;79,BASES!$B$18,IF(D95&gt;74,BASES!$B$17,IF(D95&gt;69,BASES!$B$16,IF(D95&gt;64,BASES!$B$15,IF(D95&gt;59,BASES!$B$14,IF(D95&gt;54,BASES!$B$13,IF(D95&gt;49,BASES!$B$12,IF(D95&gt;44,BASES!$B$11,IF(D95&gt;39,BASES!$B$10,IF(D95&gt;34,BASES!$B$9,IF(D95&gt;29,BASES!$B$8,IF(D95&gt;24,BASES!$B$7,IF(D95&gt;19,BASES!$B$6,IF(D95&gt;15,BASES!$B$5,BASES!$B$4)))))))))))))),"")</f>
        <v>16 A 19</v>
      </c>
      <c r="F95" s="3" t="s">
        <v>26</v>
      </c>
      <c r="G95" s="3" t="s">
        <v>28</v>
      </c>
      <c r="H95" s="3" t="s">
        <v>206</v>
      </c>
      <c r="I95" s="12" t="s">
        <v>63</v>
      </c>
      <c r="J95" s="3">
        <v>0.0</v>
      </c>
      <c r="K95" s="3">
        <v>99093.0</v>
      </c>
      <c r="L95" s="8">
        <f>SUMIF(VENDAS!$B$6:$B$259,CADASTRO!$B95,VENDAS!$F$6:$F$259)</f>
        <v>323</v>
      </c>
    </row>
    <row r="96" ht="15.75" customHeight="1">
      <c r="A96" s="3">
        <v>94.0</v>
      </c>
      <c r="B96" s="3" t="s">
        <v>103</v>
      </c>
      <c r="C96" s="4">
        <v>18145.0</v>
      </c>
      <c r="D96" s="5">
        <f t="shared" si="1"/>
        <v>70.08219178</v>
      </c>
      <c r="E96" s="5" t="str">
        <f>IF(D96&gt;0,IF(D96&gt;79,BASES!$B$18,IF(D96&gt;74,BASES!$B$17,IF(D96&gt;69,BASES!$B$16,IF(D96&gt;64,BASES!$B$15,IF(D96&gt;59,BASES!$B$14,IF(D96&gt;54,BASES!$B$13,IF(D96&gt;49,BASES!$B$12,IF(D96&gt;44,BASES!$B$11,IF(D96&gt;39,BASES!$B$10,IF(D96&gt;34,BASES!$B$9,IF(D96&gt;29,BASES!$B$8,IF(D96&gt;24,BASES!$B$7,IF(D96&gt;19,BASES!$B$6,IF(D96&gt;15,BASES!$B$5,BASES!$B$4)))))))))))))),"")</f>
        <v>70 A 74</v>
      </c>
      <c r="F96" s="3" t="s">
        <v>19</v>
      </c>
      <c r="G96" s="3" t="s">
        <v>20</v>
      </c>
      <c r="H96" s="3" t="s">
        <v>24</v>
      </c>
      <c r="I96" s="18" t="s">
        <v>182</v>
      </c>
      <c r="J96" s="3">
        <v>1.0</v>
      </c>
      <c r="K96" s="3">
        <v>99094.0</v>
      </c>
      <c r="L96" s="8">
        <f>SUMIF(VENDAS!$B$6:$B$259,CADASTRO!$B96,VENDAS!$F$6:$F$259)</f>
        <v>735</v>
      </c>
    </row>
    <row r="97" ht="15.75" customHeight="1">
      <c r="A97" s="3">
        <v>95.0</v>
      </c>
      <c r="B97" s="3" t="s">
        <v>178</v>
      </c>
      <c r="C97" s="4">
        <v>31028.0</v>
      </c>
      <c r="D97" s="5">
        <f t="shared" si="1"/>
        <v>34.78630137</v>
      </c>
      <c r="E97" s="5" t="str">
        <f>IF(D97&gt;0,IF(D97&gt;79,BASES!$B$18,IF(D97&gt;74,BASES!$B$17,IF(D97&gt;69,BASES!$B$16,IF(D97&gt;64,BASES!$B$15,IF(D97&gt;59,BASES!$B$14,IF(D97&gt;54,BASES!$B$13,IF(D97&gt;49,BASES!$B$12,IF(D97&gt;44,BASES!$B$11,IF(D97&gt;39,BASES!$B$10,IF(D97&gt;34,BASES!$B$9,IF(D97&gt;29,BASES!$B$8,IF(D97&gt;24,BASES!$B$7,IF(D97&gt;19,BASES!$B$6,IF(D97&gt;15,BASES!$B$5,BASES!$B$4)))))))))))))),"")</f>
        <v>35 A 39</v>
      </c>
      <c r="F97" s="3" t="s">
        <v>26</v>
      </c>
      <c r="G97" s="3" t="s">
        <v>20</v>
      </c>
      <c r="H97" s="3" t="s">
        <v>24</v>
      </c>
      <c r="I97" s="12" t="s">
        <v>27</v>
      </c>
      <c r="J97" s="3">
        <v>2.0</v>
      </c>
      <c r="K97" s="3">
        <v>99095.0</v>
      </c>
      <c r="L97" s="8">
        <f>SUMIF(VENDAS!$B$6:$B$259,CADASTRO!$B97,VENDAS!$F$6:$F$259)</f>
        <v>253</v>
      </c>
    </row>
    <row r="98" ht="15.75" customHeight="1">
      <c r="A98" s="3">
        <v>96.0</v>
      </c>
      <c r="B98" s="3" t="s">
        <v>168</v>
      </c>
      <c r="C98" s="4">
        <v>16576.0</v>
      </c>
      <c r="D98" s="5">
        <f t="shared" si="1"/>
        <v>74.38082192</v>
      </c>
      <c r="E98" s="5" t="str">
        <f>IF(D98&gt;0,IF(D98&gt;79,BASES!$B$18,IF(D98&gt;74,BASES!$B$17,IF(D98&gt;69,BASES!$B$16,IF(D98&gt;64,BASES!$B$15,IF(D98&gt;59,BASES!$B$14,IF(D98&gt;54,BASES!$B$13,IF(D98&gt;49,BASES!$B$12,IF(D98&gt;44,BASES!$B$11,IF(D98&gt;39,BASES!$B$10,IF(D98&gt;34,BASES!$B$9,IF(D98&gt;29,BASES!$B$8,IF(D98&gt;24,BASES!$B$7,IF(D98&gt;19,BASES!$B$6,IF(D98&gt;15,BASES!$B$5,BASES!$B$4)))))))))))))),"")</f>
        <v>75 A 79</v>
      </c>
      <c r="F98" s="3" t="s">
        <v>19</v>
      </c>
      <c r="G98" s="3" t="s">
        <v>31</v>
      </c>
      <c r="H98" s="3" t="s">
        <v>24</v>
      </c>
      <c r="I98" s="12" t="s">
        <v>81</v>
      </c>
      <c r="J98" s="3">
        <v>1.0</v>
      </c>
      <c r="K98" s="3">
        <v>99096.0</v>
      </c>
      <c r="L98" s="8">
        <f>SUMIF(VENDAS!$B$6:$B$259,CADASTRO!$B98,VENDAS!$F$6:$F$259)</f>
        <v>226</v>
      </c>
    </row>
    <row r="99" ht="15.75" customHeight="1">
      <c r="A99" s="3">
        <v>97.0</v>
      </c>
      <c r="B99" s="3" t="s">
        <v>107</v>
      </c>
      <c r="C99" s="4">
        <v>32199.0</v>
      </c>
      <c r="D99" s="5">
        <f t="shared" si="1"/>
        <v>31.57808219</v>
      </c>
      <c r="E99" s="5" t="str">
        <f>IF(D99&gt;0,IF(D99&gt;79,BASES!$B$18,IF(D99&gt;74,BASES!$B$17,IF(D99&gt;69,BASES!$B$16,IF(D99&gt;64,BASES!$B$15,IF(D99&gt;59,BASES!$B$14,IF(D99&gt;54,BASES!$B$13,IF(D99&gt;49,BASES!$B$12,IF(D99&gt;44,BASES!$B$11,IF(D99&gt;39,BASES!$B$10,IF(D99&gt;34,BASES!$B$9,IF(D99&gt;29,BASES!$B$8,IF(D99&gt;24,BASES!$B$7,IF(D99&gt;19,BASES!$B$6,IF(D99&gt;15,BASES!$B$5,BASES!$B$4)))))))))))))),"")</f>
        <v>30 A 34</v>
      </c>
      <c r="F99" s="3" t="s">
        <v>19</v>
      </c>
      <c r="G99" s="3" t="s">
        <v>28</v>
      </c>
      <c r="H99" s="3" t="s">
        <v>24</v>
      </c>
      <c r="I99" s="12" t="s">
        <v>27</v>
      </c>
      <c r="J99" s="3">
        <v>0.0</v>
      </c>
      <c r="K99" s="3">
        <v>99097.0</v>
      </c>
      <c r="L99" s="8">
        <f>SUMIF(VENDAS!$B$6:$B$259,CADASTRO!$B99,VENDAS!$F$6:$F$259)</f>
        <v>617</v>
      </c>
    </row>
    <row r="100" ht="15.75" customHeight="1">
      <c r="A100" s="3">
        <v>98.0</v>
      </c>
      <c r="B100" s="3" t="s">
        <v>62</v>
      </c>
      <c r="C100" s="4">
        <v>20477.0</v>
      </c>
      <c r="D100" s="5">
        <f t="shared" si="1"/>
        <v>63.69315068</v>
      </c>
      <c r="E100" s="5" t="str">
        <f>IF(D100&gt;0,IF(D100&gt;79,BASES!$B$18,IF(D100&gt;74,BASES!$B$17,IF(D100&gt;69,BASES!$B$16,IF(D100&gt;64,BASES!$B$15,IF(D100&gt;59,BASES!$B$14,IF(D100&gt;54,BASES!$B$13,IF(D100&gt;49,BASES!$B$12,IF(D100&gt;44,BASES!$B$11,IF(D100&gt;39,BASES!$B$10,IF(D100&gt;34,BASES!$B$9,IF(D100&gt;29,BASES!$B$8,IF(D100&gt;24,BASES!$B$7,IF(D100&gt;19,BASES!$B$6,IF(D100&gt;15,BASES!$B$5,BASES!$B$4)))))))))))))),"")</f>
        <v>60 A 64</v>
      </c>
      <c r="F100" s="3" t="s">
        <v>26</v>
      </c>
      <c r="G100" s="3" t="s">
        <v>20</v>
      </c>
      <c r="H100" s="3" t="s">
        <v>24</v>
      </c>
      <c r="I100" s="12" t="s">
        <v>182</v>
      </c>
      <c r="J100" s="3">
        <v>3.0</v>
      </c>
      <c r="K100" s="3">
        <v>99098.0</v>
      </c>
      <c r="L100" s="8">
        <f>SUMIF(VENDAS!$B$6:$B$259,CADASTRO!$B100,VENDAS!$F$6:$F$259)</f>
        <v>177</v>
      </c>
    </row>
    <row r="101" ht="15.75" customHeight="1">
      <c r="A101" s="3">
        <v>99.0</v>
      </c>
      <c r="B101" s="3" t="s">
        <v>67</v>
      </c>
      <c r="C101" s="4">
        <v>21840.0</v>
      </c>
      <c r="D101" s="5">
        <f t="shared" si="1"/>
        <v>59.95890411</v>
      </c>
      <c r="E101" s="5" t="str">
        <f>IF(D101&gt;0,IF(D101&gt;79,BASES!$B$18,IF(D101&gt;74,BASES!$B$17,IF(D101&gt;69,BASES!$B$16,IF(D101&gt;64,BASES!$B$15,IF(D101&gt;59,BASES!$B$14,IF(D101&gt;54,BASES!$B$13,IF(D101&gt;49,BASES!$B$12,IF(D101&gt;44,BASES!$B$11,IF(D101&gt;39,BASES!$B$10,IF(D101&gt;34,BASES!$B$9,IF(D101&gt;29,BASES!$B$8,IF(D101&gt;24,BASES!$B$7,IF(D101&gt;19,BASES!$B$6,IF(D101&gt;15,BASES!$B$5,BASES!$B$4)))))))))))))),"")</f>
        <v>60 A 64</v>
      </c>
      <c r="F101" s="3" t="s">
        <v>26</v>
      </c>
      <c r="G101" s="3" t="s">
        <v>20</v>
      </c>
      <c r="H101" s="3" t="s">
        <v>68</v>
      </c>
      <c r="I101" s="12" t="s">
        <v>115</v>
      </c>
      <c r="J101" s="3">
        <v>3.0</v>
      </c>
      <c r="K101" s="3">
        <v>99099.0</v>
      </c>
      <c r="L101" s="8">
        <f>SUMIF(VENDAS!$B$6:$B$259,CADASTRO!$B101,VENDAS!$F$6:$F$259)</f>
        <v>682</v>
      </c>
    </row>
    <row r="102" ht="15.75" customHeight="1">
      <c r="A102" s="3">
        <v>100.0</v>
      </c>
      <c r="B102" s="3" t="s">
        <v>58</v>
      </c>
      <c r="C102" s="4">
        <v>12995.0</v>
      </c>
      <c r="D102" s="5">
        <f t="shared" si="1"/>
        <v>84.19178082</v>
      </c>
      <c r="E102" s="5" t="str">
        <f>IF(D102&gt;0,IF(D102&gt;79,BASES!$B$18,IF(D102&gt;74,BASES!$B$17,IF(D102&gt;69,BASES!$B$16,IF(D102&gt;64,BASES!$B$15,IF(D102&gt;59,BASES!$B$14,IF(D102&gt;54,BASES!$B$13,IF(D102&gt;49,BASES!$B$12,IF(D102&gt;44,BASES!$B$11,IF(D102&gt;39,BASES!$B$10,IF(D102&gt;34,BASES!$B$9,IF(D102&gt;29,BASES!$B$8,IF(D102&gt;24,BASES!$B$7,IF(D102&gt;19,BASES!$B$6,IF(D102&gt;15,BASES!$B$5,BASES!$B$4)))))))))))))),"")</f>
        <v>MAIS DE 80</v>
      </c>
      <c r="F102" s="3" t="s">
        <v>19</v>
      </c>
      <c r="G102" s="3" t="s">
        <v>31</v>
      </c>
      <c r="H102" s="3" t="s">
        <v>24</v>
      </c>
      <c r="I102" s="12" t="s">
        <v>81</v>
      </c>
      <c r="J102" s="3">
        <v>3.0</v>
      </c>
      <c r="K102" s="3">
        <v>99100.0</v>
      </c>
      <c r="L102" s="8">
        <f>SUMIF(VENDAS!$B$6:$B$259,CADASTRO!$B102,VENDAS!$F$6:$F$259)</f>
        <v>313</v>
      </c>
    </row>
    <row r="103" ht="15.75" customHeight="1">
      <c r="A103" s="3">
        <v>101.0</v>
      </c>
      <c r="B103" s="3" t="s">
        <v>191</v>
      </c>
      <c r="C103" s="4">
        <v>33640.0</v>
      </c>
      <c r="D103" s="5">
        <f t="shared" si="1"/>
        <v>27.63013699</v>
      </c>
      <c r="E103" s="5" t="str">
        <f>IF(D103&gt;0,IF(D103&gt;79,BASES!$B$18,IF(D103&gt;74,BASES!$B$17,IF(D103&gt;69,BASES!$B$16,IF(D103&gt;64,BASES!$B$15,IF(D103&gt;59,BASES!$B$14,IF(D103&gt;54,BASES!$B$13,IF(D103&gt;49,BASES!$B$12,IF(D103&gt;44,BASES!$B$11,IF(D103&gt;39,BASES!$B$10,IF(D103&gt;34,BASES!$B$9,IF(D103&gt;29,BASES!$B$8,IF(D103&gt;24,BASES!$B$7,IF(D103&gt;19,BASES!$B$6,IF(D103&gt;15,BASES!$B$5,BASES!$B$4)))))))))))))),"")</f>
        <v>25 A 29</v>
      </c>
      <c r="F103" s="3" t="s">
        <v>19</v>
      </c>
      <c r="G103" s="3" t="s">
        <v>28</v>
      </c>
      <c r="H103" s="3" t="s">
        <v>24</v>
      </c>
      <c r="I103" s="12" t="s">
        <v>76</v>
      </c>
      <c r="J103" s="3">
        <v>0.0</v>
      </c>
      <c r="K103" s="3">
        <v>99101.0</v>
      </c>
      <c r="L103" s="8">
        <f>SUMIF(VENDAS!$B$6:$B$259,CADASTRO!$B103,VENDAS!$F$6:$F$259)</f>
        <v>570</v>
      </c>
    </row>
    <row r="104" ht="15.75" customHeight="1">
      <c r="A104" s="3">
        <v>102.0</v>
      </c>
      <c r="B104" s="3" t="s">
        <v>183</v>
      </c>
      <c r="C104" s="4">
        <v>34843.0</v>
      </c>
      <c r="D104" s="5">
        <f t="shared" si="1"/>
        <v>24.33424658</v>
      </c>
      <c r="E104" s="5" t="str">
        <f>IF(D104&gt;0,IF(D104&gt;79,BASES!$B$18,IF(D104&gt;74,BASES!$B$17,IF(D104&gt;69,BASES!$B$16,IF(D104&gt;64,BASES!$B$15,IF(D104&gt;59,BASES!$B$14,IF(D104&gt;54,BASES!$B$13,IF(D104&gt;49,BASES!$B$12,IF(D104&gt;44,BASES!$B$11,IF(D104&gt;39,BASES!$B$10,IF(D104&gt;34,BASES!$B$9,IF(D104&gt;29,BASES!$B$8,IF(D104&gt;24,BASES!$B$7,IF(D104&gt;19,BASES!$B$6,IF(D104&gt;15,BASES!$B$5,BASES!$B$4)))))))))))))),"")</f>
        <v>25 A 29</v>
      </c>
      <c r="F104" s="3" t="s">
        <v>19</v>
      </c>
      <c r="G104" s="3" t="s">
        <v>28</v>
      </c>
      <c r="H104" s="3" t="s">
        <v>171</v>
      </c>
      <c r="I104" s="12" t="s">
        <v>165</v>
      </c>
      <c r="J104" s="3">
        <v>0.0</v>
      </c>
      <c r="K104" s="3">
        <v>99102.0</v>
      </c>
      <c r="L104" s="8">
        <f>SUMIF(VENDAS!$B$6:$B$259,CADASTRO!$B104,VENDAS!$F$6:$F$259)</f>
        <v>801</v>
      </c>
    </row>
    <row r="105" ht="15.75" customHeight="1">
      <c r="A105" s="3">
        <v>103.0</v>
      </c>
      <c r="B105" s="3" t="s">
        <v>172</v>
      </c>
      <c r="C105" s="4">
        <v>24297.0</v>
      </c>
      <c r="D105" s="5">
        <f t="shared" si="1"/>
        <v>53.22739726</v>
      </c>
      <c r="E105" s="5" t="str">
        <f>IF(D105&gt;0,IF(D105&gt;79,BASES!$B$18,IF(D105&gt;74,BASES!$B$17,IF(D105&gt;69,BASES!$B$16,IF(D105&gt;64,BASES!$B$15,IF(D105&gt;59,BASES!$B$14,IF(D105&gt;54,BASES!$B$13,IF(D105&gt;49,BASES!$B$12,IF(D105&gt;44,BASES!$B$11,IF(D105&gt;39,BASES!$B$10,IF(D105&gt;34,BASES!$B$9,IF(D105&gt;29,BASES!$B$8,IF(D105&gt;24,BASES!$B$7,IF(D105&gt;19,BASES!$B$6,IF(D105&gt;15,BASES!$B$5,BASES!$B$4)))))))))))))),"")</f>
        <v>50 A 54</v>
      </c>
      <c r="F105" s="3" t="s">
        <v>19</v>
      </c>
      <c r="G105" s="3" t="s">
        <v>20</v>
      </c>
      <c r="H105" s="3" t="s">
        <v>24</v>
      </c>
      <c r="I105" s="12" t="s">
        <v>105</v>
      </c>
      <c r="J105" s="3">
        <v>2.0</v>
      </c>
      <c r="K105" s="3">
        <v>99103.0</v>
      </c>
      <c r="L105" s="8">
        <f>SUMIF(VENDAS!$B$6:$B$259,CADASTRO!$B105,VENDAS!$F$6:$F$259)</f>
        <v>318</v>
      </c>
    </row>
    <row r="106" ht="15.75" customHeight="1">
      <c r="A106" s="3">
        <v>104.0</v>
      </c>
      <c r="B106" s="3" t="s">
        <v>192</v>
      </c>
      <c r="C106" s="4">
        <v>25517.0</v>
      </c>
      <c r="D106" s="5">
        <f t="shared" si="1"/>
        <v>49.88493151</v>
      </c>
      <c r="E106" s="5" t="str">
        <f>IF(D106&gt;0,IF(D106&gt;79,BASES!$B$18,IF(D106&gt;74,BASES!$B$17,IF(D106&gt;69,BASES!$B$16,IF(D106&gt;64,BASES!$B$15,IF(D106&gt;59,BASES!$B$14,IF(D106&gt;54,BASES!$B$13,IF(D106&gt;49,BASES!$B$12,IF(D106&gt;44,BASES!$B$11,IF(D106&gt;39,BASES!$B$10,IF(D106&gt;34,BASES!$B$9,IF(D106&gt;29,BASES!$B$8,IF(D106&gt;24,BASES!$B$7,IF(D106&gt;19,BASES!$B$6,IF(D106&gt;15,BASES!$B$5,BASES!$B$4)))))))))))))),"")</f>
        <v>50 A 54</v>
      </c>
      <c r="F106" s="3" t="s">
        <v>19</v>
      </c>
      <c r="G106" s="3" t="s">
        <v>40</v>
      </c>
      <c r="H106" s="3" t="s">
        <v>171</v>
      </c>
      <c r="I106" s="12" t="s">
        <v>88</v>
      </c>
      <c r="J106" s="3">
        <v>1.0</v>
      </c>
      <c r="K106" s="3">
        <v>99104.0</v>
      </c>
      <c r="L106" s="8">
        <f>SUMIF(VENDAS!$B$6:$B$259,CADASTRO!$B106,VENDAS!$F$6:$F$259)</f>
        <v>535</v>
      </c>
    </row>
    <row r="107" ht="15.75" customHeight="1">
      <c r="A107" s="3">
        <v>105.0</v>
      </c>
      <c r="B107" s="3" t="s">
        <v>167</v>
      </c>
      <c r="C107" s="4">
        <v>35012.0</v>
      </c>
      <c r="D107" s="5">
        <f t="shared" si="1"/>
        <v>23.87123288</v>
      </c>
      <c r="E107" s="5" t="str">
        <f>IF(D107&gt;0,IF(D107&gt;79,BASES!$B$18,IF(D107&gt;74,BASES!$B$17,IF(D107&gt;69,BASES!$B$16,IF(D107&gt;64,BASES!$B$15,IF(D107&gt;59,BASES!$B$14,IF(D107&gt;54,BASES!$B$13,IF(D107&gt;49,BASES!$B$12,IF(D107&gt;44,BASES!$B$11,IF(D107&gt;39,BASES!$B$10,IF(D107&gt;34,BASES!$B$9,IF(D107&gt;29,BASES!$B$8,IF(D107&gt;24,BASES!$B$7,IF(D107&gt;19,BASES!$B$6,IF(D107&gt;15,BASES!$B$5,BASES!$B$4)))))))))))))),"")</f>
        <v>20 A 24</v>
      </c>
      <c r="F107" s="3" t="s">
        <v>19</v>
      </c>
      <c r="G107" s="3" t="s">
        <v>28</v>
      </c>
      <c r="H107" s="3" t="s">
        <v>130</v>
      </c>
      <c r="I107" s="12" t="s">
        <v>143</v>
      </c>
      <c r="J107" s="3">
        <v>0.0</v>
      </c>
      <c r="K107" s="3">
        <v>99105.0</v>
      </c>
      <c r="L107" s="8">
        <f>SUMIF(VENDAS!$B$6:$B$259,CADASTRO!$B107,VENDAS!$F$6:$F$259)</f>
        <v>184</v>
      </c>
    </row>
    <row r="108" ht="15.75" customHeight="1">
      <c r="A108" s="3">
        <v>106.0</v>
      </c>
      <c r="B108" s="3" t="s">
        <v>175</v>
      </c>
      <c r="C108" s="4">
        <v>32696.0</v>
      </c>
      <c r="D108" s="5">
        <f t="shared" si="1"/>
        <v>30.21643836</v>
      </c>
      <c r="E108" s="5" t="str">
        <f>IF(D108&gt;0,IF(D108&gt;79,BASES!$B$18,IF(D108&gt;74,BASES!$B$17,IF(D108&gt;69,BASES!$B$16,IF(D108&gt;64,BASES!$B$15,IF(D108&gt;59,BASES!$B$14,IF(D108&gt;54,BASES!$B$13,IF(D108&gt;49,BASES!$B$12,IF(D108&gt;44,BASES!$B$11,IF(D108&gt;39,BASES!$B$10,IF(D108&gt;34,BASES!$B$9,IF(D108&gt;29,BASES!$B$8,IF(D108&gt;24,BASES!$B$7,IF(D108&gt;19,BASES!$B$6,IF(D108&gt;15,BASES!$B$5,BASES!$B$4)))))))))))))),"")</f>
        <v>30 A 34</v>
      </c>
      <c r="F108" s="3" t="s">
        <v>19</v>
      </c>
      <c r="G108" s="3" t="s">
        <v>28</v>
      </c>
      <c r="H108" s="3" t="s">
        <v>187</v>
      </c>
      <c r="I108" s="12" t="s">
        <v>96</v>
      </c>
      <c r="J108" s="3">
        <v>0.0</v>
      </c>
      <c r="K108" s="3">
        <v>99106.0</v>
      </c>
      <c r="L108" s="8">
        <f>SUMIF(VENDAS!$B$6:$B$259,CADASTRO!$B108,VENDAS!$F$6:$F$259)</f>
        <v>48</v>
      </c>
    </row>
    <row r="109" ht="15.75" customHeight="1">
      <c r="A109" s="3">
        <v>107.0</v>
      </c>
      <c r="B109" s="3" t="s">
        <v>205</v>
      </c>
      <c r="C109" s="4">
        <v>16548.0</v>
      </c>
      <c r="D109" s="5">
        <f t="shared" si="1"/>
        <v>74.45753425</v>
      </c>
      <c r="E109" s="5" t="str">
        <f>IF(D109&gt;0,IF(D109&gt;79,BASES!$B$18,IF(D109&gt;74,BASES!$B$17,IF(D109&gt;69,BASES!$B$16,IF(D109&gt;64,BASES!$B$15,IF(D109&gt;59,BASES!$B$14,IF(D109&gt;54,BASES!$B$13,IF(D109&gt;49,BASES!$B$12,IF(D109&gt;44,BASES!$B$11,IF(D109&gt;39,BASES!$B$10,IF(D109&gt;34,BASES!$B$9,IF(D109&gt;29,BASES!$B$8,IF(D109&gt;24,BASES!$B$7,IF(D109&gt;19,BASES!$B$6,IF(D109&gt;15,BASES!$B$5,BASES!$B$4)))))))))))))),"")</f>
        <v>75 A 79</v>
      </c>
      <c r="F109" s="3" t="s">
        <v>19</v>
      </c>
      <c r="G109" s="3" t="s">
        <v>20</v>
      </c>
      <c r="H109" s="3" t="s">
        <v>24</v>
      </c>
      <c r="I109" s="12" t="s">
        <v>81</v>
      </c>
      <c r="J109" s="3">
        <v>2.0</v>
      </c>
      <c r="K109" s="3">
        <v>99107.0</v>
      </c>
      <c r="L109" s="8">
        <f>SUMIF(VENDAS!$B$6:$B$259,CADASTRO!$B109,VENDAS!$F$6:$F$259)</f>
        <v>36</v>
      </c>
    </row>
    <row r="110" ht="15.75" customHeight="1">
      <c r="A110" s="3">
        <v>108.0</v>
      </c>
      <c r="B110" s="3" t="s">
        <v>195</v>
      </c>
      <c r="C110" s="4">
        <v>18765.0</v>
      </c>
      <c r="D110" s="5">
        <f t="shared" si="1"/>
        <v>68.38356164</v>
      </c>
      <c r="E110" s="5" t="str">
        <f>IF(D110&gt;0,IF(D110&gt;79,BASES!$B$18,IF(D110&gt;74,BASES!$B$17,IF(D110&gt;69,BASES!$B$16,IF(D110&gt;64,BASES!$B$15,IF(D110&gt;59,BASES!$B$14,IF(D110&gt;54,BASES!$B$13,IF(D110&gt;49,BASES!$B$12,IF(D110&gt;44,BASES!$B$11,IF(D110&gt;39,BASES!$B$10,IF(D110&gt;34,BASES!$B$9,IF(D110&gt;29,BASES!$B$8,IF(D110&gt;24,BASES!$B$7,IF(D110&gt;19,BASES!$B$6,IF(D110&gt;15,BASES!$B$5,BASES!$B$4)))))))))))))),"")</f>
        <v>65 A 69</v>
      </c>
      <c r="F110" s="3" t="s">
        <v>19</v>
      </c>
      <c r="G110" s="3" t="s">
        <v>37</v>
      </c>
      <c r="H110" s="3" t="s">
        <v>171</v>
      </c>
      <c r="I110" s="12" t="s">
        <v>105</v>
      </c>
      <c r="J110" s="3">
        <v>2.0</v>
      </c>
      <c r="K110" s="3">
        <v>99108.0</v>
      </c>
      <c r="L110" s="8">
        <f>SUMIF(VENDAS!$B$6:$B$259,CADASTRO!$B110,VENDAS!$F$6:$F$259)</f>
        <v>299</v>
      </c>
    </row>
    <row r="111" ht="15.75" customHeight="1">
      <c r="A111" s="3">
        <v>109.0</v>
      </c>
      <c r="B111" s="3" t="s">
        <v>203</v>
      </c>
      <c r="C111" s="4">
        <v>35199.0</v>
      </c>
      <c r="D111" s="5">
        <f t="shared" si="1"/>
        <v>23.35890411</v>
      </c>
      <c r="E111" s="5" t="str">
        <f>IF(D111&gt;0,IF(D111&gt;79,BASES!$B$18,IF(D111&gt;74,BASES!$B$17,IF(D111&gt;69,BASES!$B$16,IF(D111&gt;64,BASES!$B$15,IF(D111&gt;59,BASES!$B$14,IF(D111&gt;54,BASES!$B$13,IF(D111&gt;49,BASES!$B$12,IF(D111&gt;44,BASES!$B$11,IF(D111&gt;39,BASES!$B$10,IF(D111&gt;34,BASES!$B$9,IF(D111&gt;29,BASES!$B$8,IF(D111&gt;24,BASES!$B$7,IF(D111&gt;19,BASES!$B$6,IF(D111&gt;15,BASES!$B$5,BASES!$B$4)))))))))))))),"")</f>
        <v>20 A 24</v>
      </c>
      <c r="F111" s="3" t="s">
        <v>19</v>
      </c>
      <c r="G111" s="3" t="s">
        <v>28</v>
      </c>
      <c r="H111" s="3" t="s">
        <v>171</v>
      </c>
      <c r="I111" s="12" t="s">
        <v>63</v>
      </c>
      <c r="J111" s="3">
        <v>0.0</v>
      </c>
      <c r="K111" s="3">
        <v>99109.0</v>
      </c>
      <c r="L111" s="8">
        <f>SUMIF(VENDAS!$B$6:$B$259,CADASTRO!$B111,VENDAS!$F$6:$F$259)</f>
        <v>54</v>
      </c>
    </row>
    <row r="112" ht="15.75" customHeight="1">
      <c r="A112" s="3">
        <v>110.0</v>
      </c>
      <c r="B112" s="3" t="s">
        <v>156</v>
      </c>
      <c r="C112" s="4">
        <v>30574.0</v>
      </c>
      <c r="D112" s="5">
        <f t="shared" si="1"/>
        <v>36.03013699</v>
      </c>
      <c r="E112" s="5" t="str">
        <f>IF(D112&gt;0,IF(D112&gt;79,BASES!$B$18,IF(D112&gt;74,BASES!$B$17,IF(D112&gt;69,BASES!$B$16,IF(D112&gt;64,BASES!$B$15,IF(D112&gt;59,BASES!$B$14,IF(D112&gt;54,BASES!$B$13,IF(D112&gt;49,BASES!$B$12,IF(D112&gt;44,BASES!$B$11,IF(D112&gt;39,BASES!$B$10,IF(D112&gt;34,BASES!$B$9,IF(D112&gt;29,BASES!$B$8,IF(D112&gt;24,BASES!$B$7,IF(D112&gt;19,BASES!$B$6,IF(D112&gt;15,BASES!$B$5,BASES!$B$4)))))))))))))),"")</f>
        <v>35 A 39</v>
      </c>
      <c r="F112" s="3" t="s">
        <v>26</v>
      </c>
      <c r="G112" s="3" t="s">
        <v>28</v>
      </c>
      <c r="H112" s="3" t="s">
        <v>24</v>
      </c>
      <c r="I112" s="12" t="s">
        <v>224</v>
      </c>
      <c r="J112" s="3">
        <v>1.0</v>
      </c>
      <c r="K112" s="3">
        <v>99110.0</v>
      </c>
      <c r="L112" s="8">
        <f>SUMIF(VENDAS!$B$6:$B$259,CADASTRO!$B112,VENDAS!$F$6:$F$259)</f>
        <v>198</v>
      </c>
    </row>
    <row r="113" ht="15.75" customHeight="1">
      <c r="A113" s="3">
        <v>111.0</v>
      </c>
      <c r="B113" s="3" t="s">
        <v>86</v>
      </c>
      <c r="C113" s="4">
        <v>18009.0</v>
      </c>
      <c r="D113" s="5">
        <f t="shared" si="1"/>
        <v>70.45479452</v>
      </c>
      <c r="E113" s="5" t="str">
        <f>IF(D113&gt;0,IF(D113&gt;79,BASES!$B$18,IF(D113&gt;74,BASES!$B$17,IF(D113&gt;69,BASES!$B$16,IF(D113&gt;64,BASES!$B$15,IF(D113&gt;59,BASES!$B$14,IF(D113&gt;54,BASES!$B$13,IF(D113&gt;49,BASES!$B$12,IF(D113&gt;44,BASES!$B$11,IF(D113&gt;39,BASES!$B$10,IF(D113&gt;34,BASES!$B$9,IF(D113&gt;29,BASES!$B$8,IF(D113&gt;24,BASES!$B$7,IF(D113&gt;19,BASES!$B$6,IF(D113&gt;15,BASES!$B$5,BASES!$B$4)))))))))))))),"")</f>
        <v>70 A 74</v>
      </c>
      <c r="F113" s="3" t="s">
        <v>19</v>
      </c>
      <c r="G113" s="3" t="s">
        <v>20</v>
      </c>
      <c r="H113" s="3" t="s">
        <v>179</v>
      </c>
      <c r="I113" s="12" t="s">
        <v>117</v>
      </c>
      <c r="J113" s="3">
        <v>2.0</v>
      </c>
      <c r="K113" s="3">
        <v>99111.0</v>
      </c>
      <c r="L113" s="8">
        <f>SUMIF(VENDAS!$B$6:$B$259,CADASTRO!$B113,VENDAS!$F$6:$F$259)</f>
        <v>299</v>
      </c>
    </row>
    <row r="114" ht="15.75" customHeight="1">
      <c r="A114" s="3">
        <v>112.0</v>
      </c>
      <c r="B114" s="3" t="s">
        <v>149</v>
      </c>
      <c r="C114" s="4">
        <v>20808.0</v>
      </c>
      <c r="D114" s="5">
        <f t="shared" si="1"/>
        <v>62.78630137</v>
      </c>
      <c r="E114" s="5" t="str">
        <f>IF(D114&gt;0,IF(D114&gt;79,BASES!$B$18,IF(D114&gt;74,BASES!$B$17,IF(D114&gt;69,BASES!$B$16,IF(D114&gt;64,BASES!$B$15,IF(D114&gt;59,BASES!$B$14,IF(D114&gt;54,BASES!$B$13,IF(D114&gt;49,BASES!$B$12,IF(D114&gt;44,BASES!$B$11,IF(D114&gt;39,BASES!$B$10,IF(D114&gt;34,BASES!$B$9,IF(D114&gt;29,BASES!$B$8,IF(D114&gt;24,BASES!$B$7,IF(D114&gt;19,BASES!$B$6,IF(D114&gt;15,BASES!$B$5,BASES!$B$4)))))))))))))),"")</f>
        <v>60 A 64</v>
      </c>
      <c r="F114" s="3" t="s">
        <v>26</v>
      </c>
      <c r="G114" s="3" t="s">
        <v>20</v>
      </c>
      <c r="H114" s="3" t="s">
        <v>171</v>
      </c>
      <c r="I114" s="12" t="s">
        <v>122</v>
      </c>
      <c r="J114" s="3">
        <v>2.0</v>
      </c>
      <c r="K114" s="3">
        <v>99112.0</v>
      </c>
      <c r="L114" s="8">
        <f>SUMIF(VENDAS!$B$6:$B$259,CADASTRO!$B114,VENDAS!$F$6:$F$259)</f>
        <v>60</v>
      </c>
    </row>
    <row r="115" ht="15.75" customHeight="1">
      <c r="A115" s="3">
        <v>113.0</v>
      </c>
      <c r="B115" s="3" t="s">
        <v>108</v>
      </c>
      <c r="C115" s="4">
        <v>29232.0</v>
      </c>
      <c r="D115" s="5">
        <f t="shared" si="1"/>
        <v>39.70684932</v>
      </c>
      <c r="E115" s="5" t="str">
        <f>IF(D115&gt;0,IF(D115&gt;79,BASES!$B$18,IF(D115&gt;74,BASES!$B$17,IF(D115&gt;69,BASES!$B$16,IF(D115&gt;64,BASES!$B$15,IF(D115&gt;59,BASES!$B$14,IF(D115&gt;54,BASES!$B$13,IF(D115&gt;49,BASES!$B$12,IF(D115&gt;44,BASES!$B$11,IF(D115&gt;39,BASES!$B$10,IF(D115&gt;34,BASES!$B$9,IF(D115&gt;29,BASES!$B$8,IF(D115&gt;24,BASES!$B$7,IF(D115&gt;19,BASES!$B$6,IF(D115&gt;15,BASES!$B$5,BASES!$B$4)))))))))))))),"")</f>
        <v>40 A 44</v>
      </c>
      <c r="F115" s="3" t="s">
        <v>19</v>
      </c>
      <c r="G115" s="3" t="s">
        <v>37</v>
      </c>
      <c r="H115" s="3" t="s">
        <v>24</v>
      </c>
      <c r="I115" s="12" t="s">
        <v>117</v>
      </c>
      <c r="J115" s="3">
        <v>1.0</v>
      </c>
      <c r="K115" s="3">
        <v>99113.0</v>
      </c>
      <c r="L115" s="8">
        <f>SUMIF(VENDAS!$B$6:$B$259,CADASTRO!$B115,VENDAS!$F$6:$F$259)</f>
        <v>162</v>
      </c>
    </row>
    <row r="116" ht="15.75" customHeight="1">
      <c r="A116" s="3">
        <v>114.0</v>
      </c>
      <c r="B116" s="3" t="s">
        <v>194</v>
      </c>
      <c r="C116" s="4">
        <v>24930.0</v>
      </c>
      <c r="D116" s="5">
        <f t="shared" si="1"/>
        <v>51.49315068</v>
      </c>
      <c r="E116" s="5" t="str">
        <f>IF(D116&gt;0,IF(D116&gt;79,BASES!$B$18,IF(D116&gt;74,BASES!$B$17,IF(D116&gt;69,BASES!$B$16,IF(D116&gt;64,BASES!$B$15,IF(D116&gt;59,BASES!$B$14,IF(D116&gt;54,BASES!$B$13,IF(D116&gt;49,BASES!$B$12,IF(D116&gt;44,BASES!$B$11,IF(D116&gt;39,BASES!$B$10,IF(D116&gt;34,BASES!$B$9,IF(D116&gt;29,BASES!$B$8,IF(D116&gt;24,BASES!$B$7,IF(D116&gt;19,BASES!$B$6,IF(D116&gt;15,BASES!$B$5,BASES!$B$4)))))))))))))),"")</f>
        <v>50 A 54</v>
      </c>
      <c r="F116" s="3" t="s">
        <v>19</v>
      </c>
      <c r="G116" s="3" t="s">
        <v>40</v>
      </c>
      <c r="H116" s="3" t="s">
        <v>187</v>
      </c>
      <c r="I116" s="12" t="s">
        <v>115</v>
      </c>
      <c r="J116" s="3">
        <v>2.0</v>
      </c>
      <c r="K116" s="3">
        <v>99114.0</v>
      </c>
      <c r="L116" s="8">
        <f>SUMIF(VENDAS!$B$6:$B$259,CADASTRO!$B116,VENDAS!$F$6:$F$259)</f>
        <v>345</v>
      </c>
    </row>
    <row r="117" ht="15.75" customHeight="1">
      <c r="A117" s="3">
        <v>115.0</v>
      </c>
      <c r="B117" s="3" t="s">
        <v>163</v>
      </c>
      <c r="C117" s="4">
        <v>32350.0</v>
      </c>
      <c r="D117" s="5">
        <f t="shared" si="1"/>
        <v>31.16438356</v>
      </c>
      <c r="E117" s="5" t="str">
        <f>IF(D117&gt;0,IF(D117&gt;79,BASES!$B$18,IF(D117&gt;74,BASES!$B$17,IF(D117&gt;69,BASES!$B$16,IF(D117&gt;64,BASES!$B$15,IF(D117&gt;59,BASES!$B$14,IF(D117&gt;54,BASES!$B$13,IF(D117&gt;49,BASES!$B$12,IF(D117&gt;44,BASES!$B$11,IF(D117&gt;39,BASES!$B$10,IF(D117&gt;34,BASES!$B$9,IF(D117&gt;29,BASES!$B$8,IF(D117&gt;24,BASES!$B$7,IF(D117&gt;19,BASES!$B$6,IF(D117&gt;15,BASES!$B$5,BASES!$B$4)))))))))))))),"")</f>
        <v>30 A 34</v>
      </c>
      <c r="F117" s="3" t="s">
        <v>19</v>
      </c>
      <c r="G117" s="3" t="s">
        <v>28</v>
      </c>
      <c r="H117" s="3" t="s">
        <v>24</v>
      </c>
      <c r="I117" s="12" t="s">
        <v>63</v>
      </c>
      <c r="J117" s="3">
        <v>0.0</v>
      </c>
      <c r="K117" s="3">
        <v>99115.0</v>
      </c>
      <c r="L117" s="8">
        <f>SUMIF(VENDAS!$B$6:$B$259,CADASTRO!$B117,VENDAS!$F$6:$F$259)</f>
        <v>6</v>
      </c>
    </row>
    <row r="118" ht="15.75" customHeight="1">
      <c r="A118" s="3">
        <v>116.0</v>
      </c>
      <c r="B118" s="3" t="s">
        <v>204</v>
      </c>
      <c r="C118" s="4">
        <v>34223.0</v>
      </c>
      <c r="D118" s="5">
        <f t="shared" si="1"/>
        <v>26.03287671</v>
      </c>
      <c r="E118" s="5" t="str">
        <f>IF(D118&gt;0,IF(D118&gt;79,BASES!$B$18,IF(D118&gt;74,BASES!$B$17,IF(D118&gt;69,BASES!$B$16,IF(D118&gt;64,BASES!$B$15,IF(D118&gt;59,BASES!$B$14,IF(D118&gt;54,BASES!$B$13,IF(D118&gt;49,BASES!$B$12,IF(D118&gt;44,BASES!$B$11,IF(D118&gt;39,BASES!$B$10,IF(D118&gt;34,BASES!$B$9,IF(D118&gt;29,BASES!$B$8,IF(D118&gt;24,BASES!$B$7,IF(D118&gt;19,BASES!$B$6,IF(D118&gt;15,BASES!$B$5,BASES!$B$4)))))))))))))),"")</f>
        <v>25 A 29</v>
      </c>
      <c r="F118" s="3" t="s">
        <v>26</v>
      </c>
      <c r="G118" s="3" t="s">
        <v>28</v>
      </c>
      <c r="H118" s="3" t="s">
        <v>24</v>
      </c>
      <c r="I118" s="12" t="s">
        <v>63</v>
      </c>
      <c r="J118" s="3">
        <v>0.0</v>
      </c>
      <c r="K118" s="3">
        <v>99116.0</v>
      </c>
      <c r="L118" s="8">
        <f>SUMIF(VENDAS!$B$6:$B$259,CADASTRO!$B118,VENDAS!$F$6:$F$259)</f>
        <v>72</v>
      </c>
    </row>
    <row r="119" ht="15.75" customHeight="1">
      <c r="A119" s="3">
        <v>117.0</v>
      </c>
      <c r="B119" s="3" t="s">
        <v>82</v>
      </c>
      <c r="C119" s="4">
        <v>26324.0</v>
      </c>
      <c r="D119" s="5">
        <f t="shared" si="1"/>
        <v>47.6739726</v>
      </c>
      <c r="E119" s="5" t="str">
        <f>IF(D119&gt;0,IF(D119&gt;79,BASES!$B$18,IF(D119&gt;74,BASES!$B$17,IF(D119&gt;69,BASES!$B$16,IF(D119&gt;64,BASES!$B$15,IF(D119&gt;59,BASES!$B$14,IF(D119&gt;54,BASES!$B$13,IF(D119&gt;49,BASES!$B$12,IF(D119&gt;44,BASES!$B$11,IF(D119&gt;39,BASES!$B$10,IF(D119&gt;34,BASES!$B$9,IF(D119&gt;29,BASES!$B$8,IF(D119&gt;24,BASES!$B$7,IF(D119&gt;19,BASES!$B$6,IF(D119&gt;15,BASES!$B$5,BASES!$B$4)))))))))))))),"")</f>
        <v>45 A 49</v>
      </c>
      <c r="F119" s="3" t="s">
        <v>26</v>
      </c>
      <c r="G119" s="3" t="s">
        <v>37</v>
      </c>
      <c r="H119" s="3" t="s">
        <v>68</v>
      </c>
      <c r="I119" s="12" t="s">
        <v>27</v>
      </c>
      <c r="J119" s="3">
        <v>2.0</v>
      </c>
      <c r="K119" s="3">
        <v>99117.0</v>
      </c>
      <c r="L119" s="8">
        <f>SUMIF(VENDAS!$B$6:$B$259,CADASTRO!$B119,VENDAS!$F$6:$F$259)</f>
        <v>23</v>
      </c>
    </row>
    <row r="120" ht="15.75" customHeight="1">
      <c r="A120" s="3">
        <v>118.0</v>
      </c>
      <c r="B120" s="3" t="s">
        <v>173</v>
      </c>
      <c r="C120" s="4">
        <v>16518.0</v>
      </c>
      <c r="D120" s="5">
        <f t="shared" si="1"/>
        <v>74.53972603</v>
      </c>
      <c r="E120" s="5" t="str">
        <f>IF(D120&gt;0,IF(D120&gt;79,BASES!$B$18,IF(D120&gt;74,BASES!$B$17,IF(D120&gt;69,BASES!$B$16,IF(D120&gt;64,BASES!$B$15,IF(D120&gt;59,BASES!$B$14,IF(D120&gt;54,BASES!$B$13,IF(D120&gt;49,BASES!$B$12,IF(D120&gt;44,BASES!$B$11,IF(D120&gt;39,BASES!$B$10,IF(D120&gt;34,BASES!$B$9,IF(D120&gt;29,BASES!$B$8,IF(D120&gt;24,BASES!$B$7,IF(D120&gt;19,BASES!$B$6,IF(D120&gt;15,BASES!$B$5,BASES!$B$4)))))))))))))),"")</f>
        <v>75 A 79</v>
      </c>
      <c r="F120" s="3" t="s">
        <v>26</v>
      </c>
      <c r="G120" s="3" t="s">
        <v>20</v>
      </c>
      <c r="H120" s="3" t="s">
        <v>130</v>
      </c>
      <c r="I120" s="12" t="s">
        <v>81</v>
      </c>
      <c r="J120" s="3">
        <v>1.0</v>
      </c>
      <c r="K120" s="3">
        <v>99118.0</v>
      </c>
      <c r="L120" s="8">
        <f>SUMIF(VENDAS!$B$6:$B$259,CADASTRO!$B120,VENDAS!$F$6:$F$259)</f>
        <v>54</v>
      </c>
    </row>
    <row r="121" ht="15.75" customHeight="1">
      <c r="A121" s="3">
        <v>119.0</v>
      </c>
      <c r="B121" s="3" t="s">
        <v>114</v>
      </c>
      <c r="C121" s="4">
        <v>33782.0</v>
      </c>
      <c r="D121" s="5">
        <f t="shared" si="1"/>
        <v>27.24109589</v>
      </c>
      <c r="E121" s="5" t="str">
        <f>IF(D121&gt;0,IF(D121&gt;79,BASES!$B$18,IF(D121&gt;74,BASES!$B$17,IF(D121&gt;69,BASES!$B$16,IF(D121&gt;64,BASES!$B$15,IF(D121&gt;59,BASES!$B$14,IF(D121&gt;54,BASES!$B$13,IF(D121&gt;49,BASES!$B$12,IF(D121&gt;44,BASES!$B$11,IF(D121&gt;39,BASES!$B$10,IF(D121&gt;34,BASES!$B$9,IF(D121&gt;29,BASES!$B$8,IF(D121&gt;24,BASES!$B$7,IF(D121&gt;19,BASES!$B$6,IF(D121&gt;15,BASES!$B$5,BASES!$B$4)))))))))))))),"")</f>
        <v>25 A 29</v>
      </c>
      <c r="F121" s="3" t="s">
        <v>26</v>
      </c>
      <c r="G121" s="3" t="s">
        <v>20</v>
      </c>
      <c r="H121" s="3" t="s">
        <v>24</v>
      </c>
      <c r="I121" s="12" t="s">
        <v>136</v>
      </c>
      <c r="J121" s="3">
        <v>0.0</v>
      </c>
      <c r="K121" s="3">
        <v>99119.0</v>
      </c>
      <c r="L121" s="8">
        <f>SUMIF(VENDAS!$B$6:$B$259,CADASTRO!$B121,VENDAS!$F$6:$F$259)</f>
        <v>126</v>
      </c>
    </row>
    <row r="122" ht="15.75" customHeight="1">
      <c r="A122" s="3">
        <v>120.0</v>
      </c>
      <c r="B122" s="3" t="s">
        <v>118</v>
      </c>
      <c r="C122" s="4">
        <v>22903.0</v>
      </c>
      <c r="D122" s="5">
        <f t="shared" si="1"/>
        <v>57.04657534</v>
      </c>
      <c r="E122" s="5" t="str">
        <f>IF(D122&gt;0,IF(D122&gt;79,BASES!$B$18,IF(D122&gt;74,BASES!$B$17,IF(D122&gt;69,BASES!$B$16,IF(D122&gt;64,BASES!$B$15,IF(D122&gt;59,BASES!$B$14,IF(D122&gt;54,BASES!$B$13,IF(D122&gt;49,BASES!$B$12,IF(D122&gt;44,BASES!$B$11,IF(D122&gt;39,BASES!$B$10,IF(D122&gt;34,BASES!$B$9,IF(D122&gt;29,BASES!$B$8,IF(D122&gt;24,BASES!$B$7,IF(D122&gt;19,BASES!$B$6,IF(D122&gt;15,BASES!$B$5,BASES!$B$4)))))))))))))),"")</f>
        <v>55 A 59</v>
      </c>
      <c r="F122" s="3" t="s">
        <v>26</v>
      </c>
      <c r="G122" s="3" t="s">
        <v>20</v>
      </c>
      <c r="H122" s="3" t="s">
        <v>24</v>
      </c>
      <c r="I122" s="12" t="s">
        <v>136</v>
      </c>
      <c r="J122" s="3">
        <v>1.0</v>
      </c>
      <c r="K122" s="3">
        <v>99120.0</v>
      </c>
      <c r="L122" s="8">
        <f>SUMIF(VENDAS!$B$6:$B$259,CADASTRO!$B122,VENDAS!$F$6:$F$259)</f>
        <v>161</v>
      </c>
    </row>
    <row r="123" ht="15.75" customHeight="1">
      <c r="A123" s="3">
        <v>121.0</v>
      </c>
      <c r="B123" s="3" t="s">
        <v>198</v>
      </c>
      <c r="C123" s="4">
        <v>37903.0</v>
      </c>
      <c r="D123" s="5">
        <f t="shared" si="1"/>
        <v>15.95068493</v>
      </c>
      <c r="E123" s="5" t="str">
        <f>IF(D123&gt;0,IF(D123&gt;79,BASES!$B$18,IF(D123&gt;74,BASES!$B$17,IF(D123&gt;69,BASES!$B$16,IF(D123&gt;64,BASES!$B$15,IF(D123&gt;59,BASES!$B$14,IF(D123&gt;54,BASES!$B$13,IF(D123&gt;49,BASES!$B$12,IF(D123&gt;44,BASES!$B$11,IF(D123&gt;39,BASES!$B$10,IF(D123&gt;34,BASES!$B$9,IF(D123&gt;29,BASES!$B$8,IF(D123&gt;24,BASES!$B$7,IF(D123&gt;19,BASES!$B$6,IF(D123&gt;15,BASES!$B$5,BASES!$B$4)))))))))))))),"")</f>
        <v>16 A 19</v>
      </c>
      <c r="F123" s="3" t="s">
        <v>19</v>
      </c>
      <c r="G123" s="3" t="s">
        <v>28</v>
      </c>
      <c r="H123" s="3" t="s">
        <v>179</v>
      </c>
      <c r="I123" s="12" t="s">
        <v>63</v>
      </c>
      <c r="J123" s="3">
        <v>0.0</v>
      </c>
      <c r="K123" s="3">
        <v>99121.0</v>
      </c>
      <c r="L123" s="8">
        <f>SUMIF(VENDAS!$B$6:$B$259,CADASTRO!$B123,VENDAS!$F$6:$F$259)</f>
        <v>42</v>
      </c>
    </row>
    <row r="124" ht="15.75" customHeight="1">
      <c r="A124" s="3">
        <v>122.0</v>
      </c>
      <c r="B124" s="3" t="s">
        <v>202</v>
      </c>
      <c r="C124" s="4">
        <v>28222.0</v>
      </c>
      <c r="D124" s="5">
        <f t="shared" si="1"/>
        <v>42.4739726</v>
      </c>
      <c r="E124" s="5" t="str">
        <f>IF(D124&gt;0,IF(D124&gt;79,BASES!$B$18,IF(D124&gt;74,BASES!$B$17,IF(D124&gt;69,BASES!$B$16,IF(D124&gt;64,BASES!$B$15,IF(D124&gt;59,BASES!$B$14,IF(D124&gt;54,BASES!$B$13,IF(D124&gt;49,BASES!$B$12,IF(D124&gt;44,BASES!$B$11,IF(D124&gt;39,BASES!$B$10,IF(D124&gt;34,BASES!$B$9,IF(D124&gt;29,BASES!$B$8,IF(D124&gt;24,BASES!$B$7,IF(D124&gt;19,BASES!$B$6,IF(D124&gt;15,BASES!$B$5,BASES!$B$4)))))))))))))),"")</f>
        <v>40 A 44</v>
      </c>
      <c r="F124" s="3" t="s">
        <v>26</v>
      </c>
      <c r="G124" s="3" t="s">
        <v>20</v>
      </c>
      <c r="H124" s="3" t="s">
        <v>24</v>
      </c>
      <c r="I124" s="12" t="s">
        <v>143</v>
      </c>
      <c r="J124" s="3">
        <v>2.0</v>
      </c>
      <c r="K124" s="3">
        <v>99122.0</v>
      </c>
      <c r="L124" s="8">
        <f>SUMIF(VENDAS!$B$6:$B$259,CADASTRO!$B124,VENDAS!$F$6:$F$259)</f>
        <v>18</v>
      </c>
    </row>
    <row r="125" ht="15.75" customHeight="1">
      <c r="A125" s="3">
        <v>123.0</v>
      </c>
      <c r="B125" s="3" t="s">
        <v>201</v>
      </c>
      <c r="C125" s="4">
        <v>25316.0</v>
      </c>
      <c r="D125" s="5">
        <f t="shared" si="1"/>
        <v>50.43561644</v>
      </c>
      <c r="E125" s="5" t="str">
        <f>IF(D125&gt;0,IF(D125&gt;79,BASES!$B$18,IF(D125&gt;74,BASES!$B$17,IF(D125&gt;69,BASES!$B$16,IF(D125&gt;64,BASES!$B$15,IF(D125&gt;59,BASES!$B$14,IF(D125&gt;54,BASES!$B$13,IF(D125&gt;49,BASES!$B$12,IF(D125&gt;44,BASES!$B$11,IF(D125&gt;39,BASES!$B$10,IF(D125&gt;34,BASES!$B$9,IF(D125&gt;29,BASES!$B$8,IF(D125&gt;24,BASES!$B$7,IF(D125&gt;19,BASES!$B$6,IF(D125&gt;15,BASES!$B$5,BASES!$B$4)))))))))))))),"")</f>
        <v>50 A 54</v>
      </c>
      <c r="F125" s="3" t="s">
        <v>19</v>
      </c>
      <c r="G125" s="3" t="s">
        <v>20</v>
      </c>
      <c r="H125" s="3" t="s">
        <v>24</v>
      </c>
      <c r="I125" s="12" t="s">
        <v>225</v>
      </c>
      <c r="J125" s="3">
        <v>1.0</v>
      </c>
      <c r="K125" s="3">
        <v>99123.0</v>
      </c>
      <c r="L125" s="8">
        <f>SUMIF(VENDAS!$B$6:$B$259,CADASTRO!$B125,VENDAS!$F$6:$F$259)</f>
        <v>161</v>
      </c>
    </row>
    <row r="126" ht="15.75" customHeight="1">
      <c r="A126" s="3">
        <v>124.0</v>
      </c>
      <c r="B126" s="3" t="s">
        <v>140</v>
      </c>
      <c r="C126" s="4">
        <v>17193.0</v>
      </c>
      <c r="D126" s="5">
        <f t="shared" si="1"/>
        <v>72.69041096</v>
      </c>
      <c r="E126" s="5" t="str">
        <f>IF(D126&gt;0,IF(D126&gt;79,BASES!$B$18,IF(D126&gt;74,BASES!$B$17,IF(D126&gt;69,BASES!$B$16,IF(D126&gt;64,BASES!$B$15,IF(D126&gt;59,BASES!$B$14,IF(D126&gt;54,BASES!$B$13,IF(D126&gt;49,BASES!$B$12,IF(D126&gt;44,BASES!$B$11,IF(D126&gt;39,BASES!$B$10,IF(D126&gt;34,BASES!$B$9,IF(D126&gt;29,BASES!$B$8,IF(D126&gt;24,BASES!$B$7,IF(D126&gt;19,BASES!$B$6,IF(D126&gt;15,BASES!$B$5,BASES!$B$4)))))))))))))),"")</f>
        <v>70 A 74</v>
      </c>
      <c r="F126" s="3" t="s">
        <v>19</v>
      </c>
      <c r="G126" s="3" t="s">
        <v>20</v>
      </c>
      <c r="H126" s="3" t="s">
        <v>187</v>
      </c>
      <c r="I126" s="12" t="s">
        <v>81</v>
      </c>
      <c r="J126" s="3">
        <v>1.0</v>
      </c>
      <c r="K126" s="3">
        <v>99124.0</v>
      </c>
      <c r="L126" s="8">
        <f>SUMIF(VENDAS!$B$6:$B$259,CADASTRO!$B126,VENDAS!$F$6:$F$259)</f>
        <v>48</v>
      </c>
    </row>
    <row r="127" ht="15.75" customHeight="1">
      <c r="A127" s="3">
        <v>125.0</v>
      </c>
      <c r="B127" s="3" t="s">
        <v>131</v>
      </c>
      <c r="C127" s="4">
        <v>25775.0</v>
      </c>
      <c r="D127" s="5">
        <f t="shared" si="1"/>
        <v>49.17808219</v>
      </c>
      <c r="E127" s="5" t="str">
        <f>IF(D127&gt;0,IF(D127&gt;79,BASES!$B$18,IF(D127&gt;74,BASES!$B$17,IF(D127&gt;69,BASES!$B$16,IF(D127&gt;64,BASES!$B$15,IF(D127&gt;59,BASES!$B$14,IF(D127&gt;54,BASES!$B$13,IF(D127&gt;49,BASES!$B$12,IF(D127&gt;44,BASES!$B$11,IF(D127&gt;39,BASES!$B$10,IF(D127&gt;34,BASES!$B$9,IF(D127&gt;29,BASES!$B$8,IF(D127&gt;24,BASES!$B$7,IF(D127&gt;19,BASES!$B$6,IF(D127&gt;15,BASES!$B$5,BASES!$B$4)))))))))))))),"")</f>
        <v>50 A 54</v>
      </c>
      <c r="F127" s="3" t="s">
        <v>19</v>
      </c>
      <c r="G127" s="3" t="s">
        <v>37</v>
      </c>
      <c r="H127" s="3" t="s">
        <v>179</v>
      </c>
      <c r="I127" s="12" t="s">
        <v>148</v>
      </c>
      <c r="J127" s="3">
        <v>1.0</v>
      </c>
      <c r="K127" s="3">
        <v>99125.0</v>
      </c>
      <c r="L127" s="8">
        <f>SUMIF(VENDAS!$B$6:$B$259,CADASTRO!$B127,VENDAS!$F$6:$F$259)</f>
        <v>90</v>
      </c>
    </row>
    <row r="128" ht="15.75" customHeight="1">
      <c r="A128" s="3">
        <v>126.0</v>
      </c>
      <c r="B128" s="3" t="s">
        <v>199</v>
      </c>
      <c r="C128" s="4">
        <v>20784.0</v>
      </c>
      <c r="D128" s="5">
        <f t="shared" si="1"/>
        <v>62.85205479</v>
      </c>
      <c r="E128" s="5" t="str">
        <f>IF(D128&gt;0,IF(D128&gt;79,BASES!$B$18,IF(D128&gt;74,BASES!$B$17,IF(D128&gt;69,BASES!$B$16,IF(D128&gt;64,BASES!$B$15,IF(D128&gt;59,BASES!$B$14,IF(D128&gt;54,BASES!$B$13,IF(D128&gt;49,BASES!$B$12,IF(D128&gt;44,BASES!$B$11,IF(D128&gt;39,BASES!$B$10,IF(D128&gt;34,BASES!$B$9,IF(D128&gt;29,BASES!$B$8,IF(D128&gt;24,BASES!$B$7,IF(D128&gt;19,BASES!$B$6,IF(D128&gt;15,BASES!$B$5,BASES!$B$4)))))))))))))),"")</f>
        <v>60 A 64</v>
      </c>
      <c r="F128" s="3" t="s">
        <v>26</v>
      </c>
      <c r="G128" s="3" t="s">
        <v>20</v>
      </c>
      <c r="H128" s="3" t="s">
        <v>24</v>
      </c>
      <c r="I128" s="12" t="s">
        <v>143</v>
      </c>
      <c r="J128" s="3">
        <v>2.0</v>
      </c>
      <c r="K128" s="3">
        <v>99126.0</v>
      </c>
      <c r="L128" s="8">
        <f>SUMIF(VENDAS!$B$6:$B$259,CADASTRO!$B128,VENDAS!$F$6:$F$259)</f>
        <v>160</v>
      </c>
    </row>
    <row r="129" ht="15.75" customHeight="1">
      <c r="A129" s="3">
        <v>127.0</v>
      </c>
      <c r="B129" s="3" t="s">
        <v>200</v>
      </c>
      <c r="C129" s="4">
        <v>16156.0</v>
      </c>
      <c r="D129" s="5">
        <f t="shared" si="1"/>
        <v>75.53150685</v>
      </c>
      <c r="E129" s="5" t="str">
        <f>IF(D129&gt;0,IF(D129&gt;79,BASES!$B$18,IF(D129&gt;74,BASES!$B$17,IF(D129&gt;69,BASES!$B$16,IF(D129&gt;64,BASES!$B$15,IF(D129&gt;59,BASES!$B$14,IF(D129&gt;54,BASES!$B$13,IF(D129&gt;49,BASES!$B$12,IF(D129&gt;44,BASES!$B$11,IF(D129&gt;39,BASES!$B$10,IF(D129&gt;34,BASES!$B$9,IF(D129&gt;29,BASES!$B$8,IF(D129&gt;24,BASES!$B$7,IF(D129&gt;19,BASES!$B$6,IF(D129&gt;15,BASES!$B$5,BASES!$B$4)))))))))))))),"")</f>
        <v>75 A 79</v>
      </c>
      <c r="F129" s="3" t="s">
        <v>19</v>
      </c>
      <c r="G129" s="3" t="s">
        <v>40</v>
      </c>
      <c r="H129" s="3" t="s">
        <v>24</v>
      </c>
      <c r="I129" s="12" t="s">
        <v>81</v>
      </c>
      <c r="J129" s="3">
        <v>3.0</v>
      </c>
      <c r="K129" s="3">
        <v>99127.0</v>
      </c>
      <c r="L129" s="8">
        <f>SUMIF(VENDAS!$B$6:$B$259,CADASTRO!$B129,VENDAS!$F$6:$F$259)</f>
        <v>352</v>
      </c>
    </row>
    <row r="130" ht="15.75" customHeight="1">
      <c r="A130" s="3">
        <v>128.0</v>
      </c>
      <c r="B130" s="3" t="s">
        <v>135</v>
      </c>
      <c r="C130" s="4">
        <v>16121.0</v>
      </c>
      <c r="D130" s="5">
        <f t="shared" si="1"/>
        <v>75.62739726</v>
      </c>
      <c r="E130" s="5" t="str">
        <f>IF(D130&gt;0,IF(D130&gt;79,BASES!$B$18,IF(D130&gt;74,BASES!$B$17,IF(D130&gt;69,BASES!$B$16,IF(D130&gt;64,BASES!$B$15,IF(D130&gt;59,BASES!$B$14,IF(D130&gt;54,BASES!$B$13,IF(D130&gt;49,BASES!$B$12,IF(D130&gt;44,BASES!$B$11,IF(D130&gt;39,BASES!$B$10,IF(D130&gt;34,BASES!$B$9,IF(D130&gt;29,BASES!$B$8,IF(D130&gt;24,BASES!$B$7,IF(D130&gt;19,BASES!$B$6,IF(D130&gt;15,BASES!$B$5,BASES!$B$4)))))))))))))),"")</f>
        <v>75 A 79</v>
      </c>
      <c r="F130" s="3" t="s">
        <v>19</v>
      </c>
      <c r="G130" s="3" t="s">
        <v>20</v>
      </c>
      <c r="H130" s="3" t="s">
        <v>68</v>
      </c>
      <c r="I130" s="12" t="s">
        <v>81</v>
      </c>
      <c r="J130" s="3">
        <v>2.0</v>
      </c>
      <c r="K130" s="3">
        <v>99128.0</v>
      </c>
      <c r="L130" s="8">
        <f>SUMIF(VENDAS!$B$6:$B$259,CADASTRO!$B130,VENDAS!$F$6:$F$259)</f>
        <v>480</v>
      </c>
    </row>
    <row r="131" ht="15.75" customHeight="1">
      <c r="C131" s="10"/>
      <c r="I131" s="30"/>
    </row>
    <row r="132" ht="15.75" customHeight="1">
      <c r="C132" s="10"/>
      <c r="I132" s="30"/>
    </row>
    <row r="133" ht="15.75" customHeight="1">
      <c r="C133" s="10"/>
      <c r="I133" s="30"/>
    </row>
    <row r="134" ht="15.75" customHeight="1">
      <c r="C134" s="10"/>
      <c r="I134" s="30"/>
    </row>
    <row r="135" ht="15.75" customHeight="1">
      <c r="C135" s="10"/>
      <c r="I135" s="30"/>
    </row>
    <row r="136" ht="15.75" customHeight="1">
      <c r="C136" s="10"/>
      <c r="I136" s="30"/>
    </row>
    <row r="137" ht="15.75" customHeight="1">
      <c r="C137" s="10"/>
      <c r="I137" s="30"/>
    </row>
    <row r="138" ht="15.75" customHeight="1">
      <c r="I138" s="30"/>
    </row>
    <row r="139" ht="15.75" customHeight="1">
      <c r="I139" s="30"/>
    </row>
    <row r="140" ht="15.75" customHeight="1">
      <c r="I140" s="30"/>
    </row>
    <row r="141" ht="15.75" customHeight="1">
      <c r="I141" s="30"/>
    </row>
    <row r="142" ht="15.75" customHeight="1">
      <c r="I142" s="30"/>
    </row>
    <row r="143" ht="15.75" customHeight="1">
      <c r="I143" s="30"/>
    </row>
    <row r="144" ht="15.75" customHeight="1">
      <c r="I144" s="30"/>
    </row>
    <row r="145" ht="15.75" customHeight="1">
      <c r="I145" s="31"/>
    </row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3:F130">
      <formula1>BASES!$C$4:$C$5</formula1>
    </dataValidation>
    <dataValidation type="list" allowBlank="1" showErrorMessage="1" sqref="G3:G130">
      <formula1>BASES!$D$4:$D$8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13"/>
    <col customWidth="1" min="3" max="3" width="10.25"/>
    <col customWidth="1" min="4" max="4" width="11.25"/>
    <col customWidth="1" min="5" max="6" width="7.63"/>
    <col customWidth="1" min="7" max="7" width="9.75"/>
    <col customWidth="1" min="8" max="8" width="11.63"/>
    <col customWidth="1" min="9" max="9" width="7.63"/>
    <col customWidth="1" min="10" max="10" width="9.38"/>
    <col customWidth="1" min="11" max="26" width="7.63"/>
  </cols>
  <sheetData>
    <row r="1">
      <c r="B1" s="6" t="s">
        <v>13</v>
      </c>
    </row>
    <row r="2">
      <c r="G2" s="3" t="s">
        <v>14</v>
      </c>
      <c r="H2" s="3" t="s">
        <v>15</v>
      </c>
    </row>
    <row r="3">
      <c r="B3" s="6" t="s">
        <v>3</v>
      </c>
      <c r="C3" s="6" t="s">
        <v>5</v>
      </c>
      <c r="D3" s="6" t="s">
        <v>6</v>
      </c>
      <c r="G3" s="3" t="s">
        <v>16</v>
      </c>
      <c r="H3" s="8">
        <v>23.0</v>
      </c>
    </row>
    <row r="4">
      <c r="B4" s="6" t="s">
        <v>18</v>
      </c>
      <c r="C4" s="6" t="s">
        <v>19</v>
      </c>
      <c r="D4" s="6" t="s">
        <v>20</v>
      </c>
      <c r="G4" s="3" t="s">
        <v>21</v>
      </c>
      <c r="H4" s="8">
        <v>6.0</v>
      </c>
      <c r="J4" s="10"/>
    </row>
    <row r="5">
      <c r="B5" s="6" t="s">
        <v>25</v>
      </c>
      <c r="C5" s="6" t="s">
        <v>26</v>
      </c>
      <c r="D5" s="6" t="s">
        <v>28</v>
      </c>
      <c r="G5" s="3" t="s">
        <v>29</v>
      </c>
      <c r="H5" s="8">
        <v>18.0</v>
      </c>
      <c r="J5" s="10"/>
    </row>
    <row r="6">
      <c r="B6" s="6" t="s">
        <v>30</v>
      </c>
      <c r="D6" s="6" t="s">
        <v>31</v>
      </c>
      <c r="G6" s="3" t="s">
        <v>32</v>
      </c>
      <c r="H6" s="8">
        <v>32.0</v>
      </c>
      <c r="J6" s="10"/>
    </row>
    <row r="7">
      <c r="B7" s="6" t="s">
        <v>34</v>
      </c>
      <c r="D7" s="6" t="s">
        <v>37</v>
      </c>
      <c r="G7" s="3" t="s">
        <v>38</v>
      </c>
      <c r="H7" s="8">
        <v>19.0</v>
      </c>
      <c r="J7" s="10"/>
    </row>
    <row r="8">
      <c r="B8" s="6" t="s">
        <v>39</v>
      </c>
      <c r="D8" s="6" t="s">
        <v>40</v>
      </c>
      <c r="J8" s="10"/>
    </row>
    <row r="9">
      <c r="B9" s="6" t="s">
        <v>41</v>
      </c>
      <c r="J9" s="10"/>
    </row>
    <row r="10">
      <c r="B10" s="6" t="s">
        <v>42</v>
      </c>
      <c r="J10" s="10"/>
    </row>
    <row r="11">
      <c r="B11" s="6" t="s">
        <v>43</v>
      </c>
      <c r="J11" s="10"/>
    </row>
    <row r="12">
      <c r="B12" s="6" t="s">
        <v>44</v>
      </c>
      <c r="J12" s="10"/>
    </row>
    <row r="13">
      <c r="B13" s="6" t="s">
        <v>45</v>
      </c>
      <c r="J13" s="10"/>
    </row>
    <row r="14">
      <c r="B14" s="6" t="s">
        <v>46</v>
      </c>
      <c r="J14" s="10"/>
    </row>
    <row r="15">
      <c r="B15" s="6" t="s">
        <v>48</v>
      </c>
      <c r="J15" s="10"/>
    </row>
    <row r="16">
      <c r="B16" s="6" t="s">
        <v>49</v>
      </c>
      <c r="J16" s="10"/>
    </row>
    <row r="17">
      <c r="B17" s="6" t="s">
        <v>50</v>
      </c>
      <c r="J17" s="10"/>
    </row>
    <row r="18">
      <c r="B18" s="6" t="s">
        <v>52</v>
      </c>
      <c r="J18" s="10"/>
    </row>
    <row r="19">
      <c r="J19" s="10"/>
    </row>
    <row r="20">
      <c r="J20" s="10"/>
    </row>
    <row r="21" ht="15.75" customHeight="1">
      <c r="J21" s="10"/>
    </row>
    <row r="22" ht="15.75" customHeight="1">
      <c r="J22" s="10"/>
    </row>
    <row r="23" ht="15.75" customHeight="1">
      <c r="J23" s="10"/>
    </row>
    <row r="24" ht="15.75" customHeight="1">
      <c r="J24" s="10"/>
    </row>
    <row r="25" ht="15.75" customHeight="1">
      <c r="J25" s="10"/>
    </row>
    <row r="26" ht="15.75" customHeight="1">
      <c r="J26" s="10"/>
    </row>
    <row r="27" ht="15.75" customHeight="1">
      <c r="J27" s="10"/>
    </row>
    <row r="28" ht="15.75" customHeight="1">
      <c r="J28" s="10"/>
    </row>
    <row r="29" ht="15.75" customHeight="1">
      <c r="J29" s="10"/>
    </row>
    <row r="30" ht="15.75" customHeight="1">
      <c r="J30" s="10"/>
    </row>
    <row r="31" ht="15.75" customHeight="1">
      <c r="J31" s="10"/>
    </row>
    <row r="32" ht="15.75" customHeight="1">
      <c r="J32" s="10"/>
    </row>
    <row r="33" ht="15.75" customHeight="1">
      <c r="J33" s="10"/>
    </row>
    <row r="34" ht="15.75" customHeight="1">
      <c r="J34" s="10"/>
    </row>
    <row r="35" ht="15.75" customHeight="1">
      <c r="J35" s="10"/>
    </row>
    <row r="36" ht="15.75" customHeight="1">
      <c r="J36" s="10"/>
    </row>
    <row r="37" ht="15.75" customHeight="1">
      <c r="J37" s="10"/>
    </row>
    <row r="38" ht="15.75" customHeight="1">
      <c r="J38" s="10"/>
    </row>
    <row r="39" ht="15.75" customHeight="1">
      <c r="J39" s="10"/>
    </row>
    <row r="40" ht="15.75" customHeight="1">
      <c r="J40" s="10"/>
    </row>
    <row r="41" ht="15.75" customHeight="1">
      <c r="J41" s="10"/>
    </row>
    <row r="42" ht="15.75" customHeight="1">
      <c r="J42" s="10"/>
    </row>
    <row r="43" ht="15.75" customHeight="1">
      <c r="J43" s="10"/>
    </row>
    <row r="44" ht="15.75" customHeight="1">
      <c r="J44" s="10"/>
    </row>
    <row r="45" ht="15.75" customHeight="1">
      <c r="J45" s="10"/>
    </row>
    <row r="46" ht="15.75" customHeight="1">
      <c r="J46" s="10"/>
    </row>
    <row r="47" ht="15.75" customHeight="1">
      <c r="J47" s="10"/>
    </row>
    <row r="48" ht="15.75" customHeight="1">
      <c r="J48" s="10"/>
    </row>
    <row r="49" ht="15.75" customHeight="1">
      <c r="J49" s="10"/>
    </row>
    <row r="50" ht="15.75" customHeight="1">
      <c r="J50" s="10"/>
    </row>
    <row r="51" ht="15.75" customHeight="1">
      <c r="J51" s="10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31.38"/>
    <col customWidth="1" min="3" max="3" width="8.5"/>
    <col customWidth="1" min="4" max="4" width="11.88"/>
    <col customWidth="1" min="5" max="5" width="12.13"/>
    <col customWidth="1" min="6" max="6" width="13.25"/>
    <col customWidth="1" min="7" max="26" width="7.63"/>
  </cols>
  <sheetData>
    <row r="1">
      <c r="C1" s="7"/>
    </row>
    <row r="2">
      <c r="C2" s="7"/>
    </row>
    <row r="3">
      <c r="C3" s="7"/>
    </row>
    <row r="4">
      <c r="C4" s="7"/>
    </row>
    <row r="5">
      <c r="A5" s="9" t="s">
        <v>17</v>
      </c>
      <c r="B5" s="9" t="s">
        <v>22</v>
      </c>
      <c r="C5" s="11" t="s">
        <v>23</v>
      </c>
      <c r="D5" s="9" t="s">
        <v>33</v>
      </c>
      <c r="E5" s="9" t="s">
        <v>35</v>
      </c>
      <c r="F5" s="9" t="s">
        <v>36</v>
      </c>
    </row>
    <row r="6">
      <c r="A6" s="13">
        <v>42370.0</v>
      </c>
      <c r="B6" s="14" t="s">
        <v>47</v>
      </c>
      <c r="C6" s="15">
        <v>11.0</v>
      </c>
      <c r="D6" s="14" t="s">
        <v>21</v>
      </c>
      <c r="E6" s="16">
        <f>VLOOKUP(VENDAS!$D6,BASES!$G$3:$H$7,2,0)</f>
        <v>6</v>
      </c>
      <c r="F6" s="16">
        <f>VENDAS!$E6*VENDAS!$C6</f>
        <v>66</v>
      </c>
    </row>
    <row r="7">
      <c r="A7" s="13">
        <v>42370.0</v>
      </c>
      <c r="B7" s="14" t="s">
        <v>54</v>
      </c>
      <c r="C7" s="15">
        <v>9.0</v>
      </c>
      <c r="D7" s="14" t="s">
        <v>38</v>
      </c>
      <c r="E7" s="16">
        <f>VLOOKUP(VENDAS!$D7,BASES!$G$3:$H$7,2,0)</f>
        <v>19</v>
      </c>
      <c r="F7" s="16">
        <f>VENDAS!$E7*VENDAS!$C7</f>
        <v>171</v>
      </c>
    </row>
    <row r="8">
      <c r="A8" s="13">
        <v>42372.0</v>
      </c>
      <c r="B8" s="14" t="s">
        <v>56</v>
      </c>
      <c r="C8" s="15">
        <v>13.0</v>
      </c>
      <c r="D8" s="14" t="s">
        <v>29</v>
      </c>
      <c r="E8" s="16">
        <f>VLOOKUP(VENDAS!$D8,BASES!$G$3:$H$7,2,0)</f>
        <v>18</v>
      </c>
      <c r="F8" s="16">
        <f>VENDAS!$E8*VENDAS!$C8</f>
        <v>234</v>
      </c>
    </row>
    <row r="9">
      <c r="A9" s="13">
        <v>42374.0</v>
      </c>
      <c r="B9" s="14" t="s">
        <v>57</v>
      </c>
      <c r="C9" s="15">
        <v>15.0</v>
      </c>
      <c r="D9" s="14" t="s">
        <v>29</v>
      </c>
      <c r="E9" s="16">
        <f>VLOOKUP(VENDAS!$D9,BASES!$G$3:$H$7,2,0)</f>
        <v>18</v>
      </c>
      <c r="F9" s="16">
        <f>VENDAS!$E9*VENDAS!$C9</f>
        <v>270</v>
      </c>
    </row>
    <row r="10">
      <c r="A10" s="13">
        <v>42374.0</v>
      </c>
      <c r="B10" s="14" t="s">
        <v>58</v>
      </c>
      <c r="C10" s="15">
        <v>14.0</v>
      </c>
      <c r="D10" s="14" t="s">
        <v>21</v>
      </c>
      <c r="E10" s="16">
        <f>VLOOKUP(VENDAS!$D10,BASES!$G$3:$H$7,2,0)</f>
        <v>6</v>
      </c>
      <c r="F10" s="16">
        <f>VENDAS!$E10*VENDAS!$C10</f>
        <v>84</v>
      </c>
    </row>
    <row r="11">
      <c r="A11" s="13">
        <v>42375.0</v>
      </c>
      <c r="B11" s="14" t="s">
        <v>59</v>
      </c>
      <c r="C11" s="15">
        <v>7.0</v>
      </c>
      <c r="D11" s="14" t="s">
        <v>32</v>
      </c>
      <c r="E11" s="16">
        <f>VLOOKUP(VENDAS!$D11,BASES!$G$3:$H$7,2,0)</f>
        <v>32</v>
      </c>
      <c r="F11" s="16">
        <f>VENDAS!$E11*VENDAS!$C11</f>
        <v>224</v>
      </c>
    </row>
    <row r="12">
      <c r="A12" s="13">
        <v>42378.0</v>
      </c>
      <c r="B12" s="14" t="s">
        <v>61</v>
      </c>
      <c r="C12" s="15">
        <v>9.0</v>
      </c>
      <c r="D12" s="14" t="s">
        <v>32</v>
      </c>
      <c r="E12" s="16">
        <f>VLOOKUP(VENDAS!$D12,BASES!$G$3:$H$7,2,0)</f>
        <v>32</v>
      </c>
      <c r="F12" s="16">
        <f>VENDAS!$E12*VENDAS!$C12</f>
        <v>288</v>
      </c>
    </row>
    <row r="13">
      <c r="A13" s="13">
        <v>42380.0</v>
      </c>
      <c r="B13" s="14" t="s">
        <v>62</v>
      </c>
      <c r="C13" s="15">
        <v>2.0</v>
      </c>
      <c r="D13" s="14" t="s">
        <v>32</v>
      </c>
      <c r="E13" s="16">
        <f>VLOOKUP(VENDAS!$D13,BASES!$G$3:$H$7,2,0)</f>
        <v>32</v>
      </c>
      <c r="F13" s="16">
        <f>VENDAS!$E13*VENDAS!$C13</f>
        <v>64</v>
      </c>
    </row>
    <row r="14">
      <c r="A14" s="13">
        <v>42380.0</v>
      </c>
      <c r="B14" s="14" t="s">
        <v>62</v>
      </c>
      <c r="C14" s="15">
        <v>5.0</v>
      </c>
      <c r="D14" s="14" t="s">
        <v>38</v>
      </c>
      <c r="E14" s="16">
        <f>VLOOKUP(VENDAS!$D14,BASES!$G$3:$H$7,2,0)</f>
        <v>19</v>
      </c>
      <c r="F14" s="16">
        <f>VENDAS!$E14*VENDAS!$C14</f>
        <v>95</v>
      </c>
    </row>
    <row r="15">
      <c r="A15" s="13">
        <v>42381.0</v>
      </c>
      <c r="B15" s="14" t="s">
        <v>64</v>
      </c>
      <c r="C15" s="15">
        <v>3.0</v>
      </c>
      <c r="D15" s="14" t="s">
        <v>32</v>
      </c>
      <c r="E15" s="16">
        <f>VLOOKUP(VENDAS!$D15,BASES!$G$3:$H$7,2,0)</f>
        <v>32</v>
      </c>
      <c r="F15" s="16">
        <f>VENDAS!$E15*VENDAS!$C15</f>
        <v>96</v>
      </c>
    </row>
    <row r="16">
      <c r="A16" s="13">
        <v>42383.0</v>
      </c>
      <c r="B16" s="14" t="s">
        <v>66</v>
      </c>
      <c r="C16" s="15">
        <v>8.0</v>
      </c>
      <c r="D16" s="14" t="s">
        <v>32</v>
      </c>
      <c r="E16" s="16">
        <f>VLOOKUP(VENDAS!$D16,BASES!$G$3:$H$7,2,0)</f>
        <v>32</v>
      </c>
      <c r="F16" s="16">
        <f>VENDAS!$E16*VENDAS!$C16</f>
        <v>256</v>
      </c>
    </row>
    <row r="17">
      <c r="A17" s="13">
        <v>42383.0</v>
      </c>
      <c r="B17" s="14" t="s">
        <v>67</v>
      </c>
      <c r="C17" s="15">
        <v>5.0</v>
      </c>
      <c r="D17" s="14" t="s">
        <v>16</v>
      </c>
      <c r="E17" s="16">
        <f>VLOOKUP(VENDAS!$D17,BASES!$G$3:$H$7,2,0)</f>
        <v>23</v>
      </c>
      <c r="F17" s="16">
        <f>VENDAS!$E17*VENDAS!$C17</f>
        <v>115</v>
      </c>
    </row>
    <row r="18">
      <c r="A18" s="13">
        <v>42384.0</v>
      </c>
      <c r="B18" s="14" t="s">
        <v>47</v>
      </c>
      <c r="C18" s="15">
        <v>2.0</v>
      </c>
      <c r="D18" s="14" t="s">
        <v>16</v>
      </c>
      <c r="E18" s="16">
        <f>VLOOKUP(VENDAS!$D18,BASES!$G$3:$H$7,2,0)</f>
        <v>23</v>
      </c>
      <c r="F18" s="16">
        <f>VENDAS!$E18*VENDAS!$C18</f>
        <v>46</v>
      </c>
    </row>
    <row r="19">
      <c r="A19" s="13">
        <v>42384.0</v>
      </c>
      <c r="B19" s="14" t="s">
        <v>70</v>
      </c>
      <c r="C19" s="15">
        <v>7.0</v>
      </c>
      <c r="D19" s="14" t="s">
        <v>38</v>
      </c>
      <c r="E19" s="16">
        <f>VLOOKUP(VENDAS!$D19,BASES!$G$3:$H$7,2,0)</f>
        <v>19</v>
      </c>
      <c r="F19" s="16">
        <f>VENDAS!$E19*VENDAS!$C19</f>
        <v>133</v>
      </c>
    </row>
    <row r="20">
      <c r="A20" s="13">
        <v>42385.0</v>
      </c>
      <c r="B20" s="14" t="s">
        <v>72</v>
      </c>
      <c r="C20" s="15">
        <v>13.0</v>
      </c>
      <c r="D20" s="14" t="s">
        <v>29</v>
      </c>
      <c r="E20" s="16">
        <f>VLOOKUP(VENDAS!$D20,BASES!$G$3:$H$7,2,0)</f>
        <v>18</v>
      </c>
      <c r="F20" s="16">
        <f>VENDAS!$E20*VENDAS!$C20</f>
        <v>234</v>
      </c>
    </row>
    <row r="21" ht="15.75" customHeight="1">
      <c r="A21" s="13">
        <v>42386.0</v>
      </c>
      <c r="B21" s="14" t="s">
        <v>73</v>
      </c>
      <c r="C21" s="15">
        <v>12.0</v>
      </c>
      <c r="D21" s="14" t="s">
        <v>29</v>
      </c>
      <c r="E21" s="16">
        <f>VLOOKUP(VENDAS!$D21,BASES!$G$3:$H$7,2,0)</f>
        <v>18</v>
      </c>
      <c r="F21" s="16">
        <f>VENDAS!$E21*VENDAS!$C21</f>
        <v>216</v>
      </c>
    </row>
    <row r="22" ht="15.75" customHeight="1">
      <c r="A22" s="13">
        <v>42386.0</v>
      </c>
      <c r="B22" s="14" t="s">
        <v>74</v>
      </c>
      <c r="C22" s="15">
        <v>1.0</v>
      </c>
      <c r="D22" s="14" t="s">
        <v>32</v>
      </c>
      <c r="E22" s="16">
        <f>VLOOKUP(VENDAS!$D22,BASES!$G$3:$H$7,2,0)</f>
        <v>32</v>
      </c>
      <c r="F22" s="16">
        <f>VENDAS!$E22*VENDAS!$C22</f>
        <v>32</v>
      </c>
    </row>
    <row r="23" ht="15.75" customHeight="1">
      <c r="A23" s="13">
        <v>42387.0</v>
      </c>
      <c r="B23" s="14" t="s">
        <v>75</v>
      </c>
      <c r="C23" s="15">
        <v>15.0</v>
      </c>
      <c r="D23" s="14" t="s">
        <v>21</v>
      </c>
      <c r="E23" s="16">
        <f>VLOOKUP(VENDAS!$D23,BASES!$G$3:$H$7,2,0)</f>
        <v>6</v>
      </c>
      <c r="F23" s="16">
        <f>VENDAS!$E23*VENDAS!$C23</f>
        <v>90</v>
      </c>
    </row>
    <row r="24" ht="15.75" customHeight="1">
      <c r="A24" s="13">
        <v>42388.0</v>
      </c>
      <c r="B24" s="14" t="s">
        <v>59</v>
      </c>
      <c r="C24" s="15">
        <v>5.0</v>
      </c>
      <c r="D24" s="14" t="s">
        <v>38</v>
      </c>
      <c r="E24" s="16">
        <f>VLOOKUP(VENDAS!$D24,BASES!$G$3:$H$7,2,0)</f>
        <v>19</v>
      </c>
      <c r="F24" s="16">
        <f>VENDAS!$E24*VENDAS!$C24</f>
        <v>95</v>
      </c>
    </row>
    <row r="25" ht="15.75" customHeight="1">
      <c r="A25" s="13">
        <v>42389.0</v>
      </c>
      <c r="B25" s="14" t="s">
        <v>77</v>
      </c>
      <c r="C25" s="15">
        <v>1.0</v>
      </c>
      <c r="D25" s="14" t="s">
        <v>16</v>
      </c>
      <c r="E25" s="16">
        <f>VLOOKUP(VENDAS!$D25,BASES!$G$3:$H$7,2,0)</f>
        <v>23</v>
      </c>
      <c r="F25" s="16">
        <f>VENDAS!$E25*VENDAS!$C25</f>
        <v>23</v>
      </c>
    </row>
    <row r="26" ht="15.75" customHeight="1">
      <c r="A26" s="13">
        <v>42389.0</v>
      </c>
      <c r="B26" s="14" t="s">
        <v>57</v>
      </c>
      <c r="C26" s="15">
        <v>10.0</v>
      </c>
      <c r="D26" s="14" t="s">
        <v>29</v>
      </c>
      <c r="E26" s="16">
        <f>VLOOKUP(VENDAS!$D26,BASES!$G$3:$H$7,2,0)</f>
        <v>18</v>
      </c>
      <c r="F26" s="16">
        <f>VENDAS!$E26*VENDAS!$C26</f>
        <v>180</v>
      </c>
    </row>
    <row r="27" ht="15.75" customHeight="1">
      <c r="A27" s="13">
        <v>42390.0</v>
      </c>
      <c r="B27" s="14" t="s">
        <v>55</v>
      </c>
      <c r="C27" s="15">
        <v>15.0</v>
      </c>
      <c r="D27" s="14" t="s">
        <v>29</v>
      </c>
      <c r="E27" s="16">
        <f>VLOOKUP(VENDAS!$D27,BASES!$G$3:$H$7,2,0)</f>
        <v>18</v>
      </c>
      <c r="F27" s="16">
        <f>VENDAS!$E27*VENDAS!$C27</f>
        <v>270</v>
      </c>
    </row>
    <row r="28" ht="15.75" customHeight="1">
      <c r="A28" s="13">
        <v>42390.0</v>
      </c>
      <c r="B28" s="14" t="s">
        <v>79</v>
      </c>
      <c r="C28" s="15">
        <v>12.0</v>
      </c>
      <c r="D28" s="14" t="s">
        <v>38</v>
      </c>
      <c r="E28" s="16">
        <f>VLOOKUP(VENDAS!$D28,BASES!$G$3:$H$7,2,0)</f>
        <v>19</v>
      </c>
      <c r="F28" s="16">
        <f>VENDAS!$E28*VENDAS!$C28</f>
        <v>228</v>
      </c>
    </row>
    <row r="29" ht="15.75" customHeight="1">
      <c r="A29" s="13">
        <v>42390.0</v>
      </c>
      <c r="B29" s="17" t="s">
        <v>80</v>
      </c>
      <c r="C29" s="15">
        <v>1.0</v>
      </c>
      <c r="D29" s="14" t="s">
        <v>38</v>
      </c>
      <c r="E29" s="16">
        <f>VLOOKUP(VENDAS!$D29,BASES!$G$3:$H$7,2,0)</f>
        <v>19</v>
      </c>
      <c r="F29" s="16">
        <f>VENDAS!$E29*VENDAS!$C29</f>
        <v>19</v>
      </c>
    </row>
    <row r="30" ht="15.75" customHeight="1">
      <c r="A30" s="13">
        <v>42391.0</v>
      </c>
      <c r="B30" s="14" t="s">
        <v>82</v>
      </c>
      <c r="C30" s="15">
        <v>1.0</v>
      </c>
      <c r="D30" s="14" t="s">
        <v>16</v>
      </c>
      <c r="E30" s="16">
        <f>VLOOKUP(VENDAS!$D30,BASES!$G$3:$H$7,2,0)</f>
        <v>23</v>
      </c>
      <c r="F30" s="16">
        <f>VENDAS!$E30*VENDAS!$C30</f>
        <v>23</v>
      </c>
    </row>
    <row r="31" ht="15.75" customHeight="1">
      <c r="A31" s="13">
        <v>42392.0</v>
      </c>
      <c r="B31" s="14" t="s">
        <v>83</v>
      </c>
      <c r="C31" s="15">
        <v>8.0</v>
      </c>
      <c r="D31" s="14" t="s">
        <v>29</v>
      </c>
      <c r="E31" s="16">
        <f>VLOOKUP(VENDAS!$D31,BASES!$G$3:$H$7,2,0)</f>
        <v>18</v>
      </c>
      <c r="F31" s="16">
        <f>VENDAS!$E31*VENDAS!$C31</f>
        <v>144</v>
      </c>
    </row>
    <row r="32" ht="15.75" customHeight="1">
      <c r="A32" s="13">
        <v>42392.0</v>
      </c>
      <c r="B32" s="14" t="s">
        <v>85</v>
      </c>
      <c r="C32" s="15">
        <v>11.0</v>
      </c>
      <c r="D32" s="14" t="s">
        <v>38</v>
      </c>
      <c r="E32" s="16">
        <f>VLOOKUP(VENDAS!$D32,BASES!$G$3:$H$7,2,0)</f>
        <v>19</v>
      </c>
      <c r="F32" s="16">
        <f>VENDAS!$E32*VENDAS!$C32</f>
        <v>209</v>
      </c>
    </row>
    <row r="33" ht="15.75" customHeight="1">
      <c r="A33" s="13">
        <v>42393.0</v>
      </c>
      <c r="B33" s="14" t="s">
        <v>86</v>
      </c>
      <c r="C33" s="15">
        <v>13.0</v>
      </c>
      <c r="D33" s="14" t="s">
        <v>16</v>
      </c>
      <c r="E33" s="16">
        <f>VLOOKUP(VENDAS!$D33,BASES!$G$3:$H$7,2,0)</f>
        <v>23</v>
      </c>
      <c r="F33" s="16">
        <f>VENDAS!$E33*VENDAS!$C33</f>
        <v>299</v>
      </c>
    </row>
    <row r="34" ht="15.75" customHeight="1">
      <c r="A34" s="13">
        <v>42393.0</v>
      </c>
      <c r="B34" s="14" t="s">
        <v>87</v>
      </c>
      <c r="C34" s="15">
        <v>4.0</v>
      </c>
      <c r="D34" s="14" t="s">
        <v>29</v>
      </c>
      <c r="E34" s="16">
        <f>VLOOKUP(VENDAS!$D34,BASES!$G$3:$H$7,2,0)</f>
        <v>18</v>
      </c>
      <c r="F34" s="16">
        <f>VENDAS!$E34*VENDAS!$C34</f>
        <v>72</v>
      </c>
    </row>
    <row r="35" ht="15.75" customHeight="1">
      <c r="A35" s="13">
        <v>42393.0</v>
      </c>
      <c r="B35" s="14" t="s">
        <v>89</v>
      </c>
      <c r="C35" s="15">
        <v>15.0</v>
      </c>
      <c r="D35" s="14" t="s">
        <v>38</v>
      </c>
      <c r="E35" s="16">
        <f>VLOOKUP(VENDAS!$D35,BASES!$G$3:$H$7,2,0)</f>
        <v>19</v>
      </c>
      <c r="F35" s="16">
        <f>VENDAS!$E35*VENDAS!$C35</f>
        <v>285</v>
      </c>
    </row>
    <row r="36" ht="15.75" customHeight="1">
      <c r="A36" s="13">
        <v>42394.0</v>
      </c>
      <c r="B36" s="14" t="s">
        <v>91</v>
      </c>
      <c r="C36" s="15">
        <v>8.0</v>
      </c>
      <c r="D36" s="14" t="s">
        <v>21</v>
      </c>
      <c r="E36" s="16">
        <f>VLOOKUP(VENDAS!$D36,BASES!$G$3:$H$7,2,0)</f>
        <v>6</v>
      </c>
      <c r="F36" s="16">
        <f>VENDAS!$E36*VENDAS!$C36</f>
        <v>48</v>
      </c>
    </row>
    <row r="37" ht="15.75" customHeight="1">
      <c r="A37" s="13">
        <v>42394.0</v>
      </c>
      <c r="B37" s="14" t="s">
        <v>92</v>
      </c>
      <c r="C37" s="15">
        <v>1.0</v>
      </c>
      <c r="D37" s="14" t="s">
        <v>29</v>
      </c>
      <c r="E37" s="16">
        <f>VLOOKUP(VENDAS!$D37,BASES!$G$3:$H$7,2,0)</f>
        <v>18</v>
      </c>
      <c r="F37" s="16">
        <f>VENDAS!$E37*VENDAS!$C37</f>
        <v>18</v>
      </c>
    </row>
    <row r="38" ht="15.75" customHeight="1">
      <c r="A38" s="13">
        <v>42394.0</v>
      </c>
      <c r="B38" s="14" t="s">
        <v>93</v>
      </c>
      <c r="C38" s="15">
        <v>1.0</v>
      </c>
      <c r="D38" s="14" t="s">
        <v>32</v>
      </c>
      <c r="E38" s="16">
        <f>VLOOKUP(VENDAS!$D38,BASES!$G$3:$H$7,2,0)</f>
        <v>32</v>
      </c>
      <c r="F38" s="16">
        <f>VENDAS!$E38*VENDAS!$C38</f>
        <v>32</v>
      </c>
    </row>
    <row r="39" ht="15.75" customHeight="1">
      <c r="A39" s="13">
        <v>42394.0</v>
      </c>
      <c r="B39" s="14" t="s">
        <v>94</v>
      </c>
      <c r="C39" s="15">
        <v>13.0</v>
      </c>
      <c r="D39" s="14" t="s">
        <v>16</v>
      </c>
      <c r="E39" s="16">
        <f>VLOOKUP(VENDAS!$D39,BASES!$G$3:$H$7,2,0)</f>
        <v>23</v>
      </c>
      <c r="F39" s="16">
        <f>VENDAS!$E39*VENDAS!$C39</f>
        <v>299</v>
      </c>
    </row>
    <row r="40" ht="15.75" customHeight="1">
      <c r="A40" s="13">
        <v>42395.0</v>
      </c>
      <c r="B40" s="14" t="s">
        <v>95</v>
      </c>
      <c r="C40" s="15">
        <v>8.0</v>
      </c>
      <c r="D40" s="14" t="s">
        <v>38</v>
      </c>
      <c r="E40" s="16">
        <f>VLOOKUP(VENDAS!$D40,BASES!$G$3:$H$7,2,0)</f>
        <v>19</v>
      </c>
      <c r="F40" s="16">
        <f>VENDAS!$E40*VENDAS!$C40</f>
        <v>152</v>
      </c>
    </row>
    <row r="41" ht="15.75" customHeight="1">
      <c r="A41" s="13">
        <v>42396.0</v>
      </c>
      <c r="B41" s="14" t="s">
        <v>97</v>
      </c>
      <c r="C41" s="15">
        <v>10.0</v>
      </c>
      <c r="D41" s="14" t="s">
        <v>38</v>
      </c>
      <c r="E41" s="16">
        <f>VLOOKUP(VENDAS!$D41,BASES!$G$3:$H$7,2,0)</f>
        <v>19</v>
      </c>
      <c r="F41" s="16">
        <f>VENDAS!$E41*VENDAS!$C41</f>
        <v>190</v>
      </c>
    </row>
    <row r="42" ht="15.75" customHeight="1">
      <c r="A42" s="13">
        <v>42396.0</v>
      </c>
      <c r="B42" s="14" t="s">
        <v>99</v>
      </c>
      <c r="C42" s="15">
        <v>13.0</v>
      </c>
      <c r="D42" s="14" t="s">
        <v>32</v>
      </c>
      <c r="E42" s="16">
        <f>VLOOKUP(VENDAS!$D42,BASES!$G$3:$H$7,2,0)</f>
        <v>32</v>
      </c>
      <c r="F42" s="16">
        <f>VENDAS!$E42*VENDAS!$C42</f>
        <v>416</v>
      </c>
    </row>
    <row r="43" ht="15.75" customHeight="1">
      <c r="A43" s="13">
        <v>42397.0</v>
      </c>
      <c r="B43" s="14" t="s">
        <v>101</v>
      </c>
      <c r="C43" s="15">
        <v>15.0</v>
      </c>
      <c r="D43" s="14" t="s">
        <v>38</v>
      </c>
      <c r="E43" s="16">
        <f>VLOOKUP(VENDAS!$D43,BASES!$G$3:$H$7,2,0)</f>
        <v>19</v>
      </c>
      <c r="F43" s="16">
        <f>VENDAS!$E43*VENDAS!$C43</f>
        <v>285</v>
      </c>
    </row>
    <row r="44" ht="15.75" customHeight="1">
      <c r="A44" s="13">
        <v>42397.0</v>
      </c>
      <c r="B44" s="14" t="s">
        <v>103</v>
      </c>
      <c r="C44" s="15">
        <v>11.0</v>
      </c>
      <c r="D44" s="14" t="s">
        <v>16</v>
      </c>
      <c r="E44" s="16">
        <f>VLOOKUP(VENDAS!$D44,BASES!$G$3:$H$7,2,0)</f>
        <v>23</v>
      </c>
      <c r="F44" s="16">
        <f>VENDAS!$E44*VENDAS!$C44</f>
        <v>253</v>
      </c>
    </row>
    <row r="45" ht="15.75" customHeight="1">
      <c r="A45" s="13">
        <v>42398.0</v>
      </c>
      <c r="B45" s="14" t="s">
        <v>104</v>
      </c>
      <c r="C45" s="15">
        <v>14.0</v>
      </c>
      <c r="D45" s="14" t="s">
        <v>16</v>
      </c>
      <c r="E45" s="16">
        <f>VLOOKUP(VENDAS!$D45,BASES!$G$3:$H$7,2,0)</f>
        <v>23</v>
      </c>
      <c r="F45" s="16">
        <f>VENDAS!$E45*VENDAS!$C45</f>
        <v>322</v>
      </c>
    </row>
    <row r="46" ht="15.75" customHeight="1">
      <c r="A46" s="13">
        <v>42398.0</v>
      </c>
      <c r="B46" s="14" t="s">
        <v>107</v>
      </c>
      <c r="C46" s="15">
        <v>10.0</v>
      </c>
      <c r="D46" s="14" t="s">
        <v>38</v>
      </c>
      <c r="E46" s="16">
        <f>VLOOKUP(VENDAS!$D46,BASES!$G$3:$H$7,2,0)</f>
        <v>19</v>
      </c>
      <c r="F46" s="16">
        <f>VENDAS!$E46*VENDAS!$C46</f>
        <v>190</v>
      </c>
    </row>
    <row r="47" ht="15.75" customHeight="1">
      <c r="A47" s="13">
        <v>42398.0</v>
      </c>
      <c r="B47" s="14" t="s">
        <v>108</v>
      </c>
      <c r="C47" s="15">
        <v>9.0</v>
      </c>
      <c r="D47" s="14" t="s">
        <v>29</v>
      </c>
      <c r="E47" s="16">
        <f>VLOOKUP(VENDAS!$D47,BASES!$G$3:$H$7,2,0)</f>
        <v>18</v>
      </c>
      <c r="F47" s="16">
        <f>VENDAS!$E47*VENDAS!$C47</f>
        <v>162</v>
      </c>
    </row>
    <row r="48" ht="15.75" customHeight="1">
      <c r="A48" s="13">
        <v>42398.0</v>
      </c>
      <c r="B48" s="14" t="s">
        <v>67</v>
      </c>
      <c r="C48" s="15">
        <v>10.0</v>
      </c>
      <c r="D48" s="14" t="s">
        <v>32</v>
      </c>
      <c r="E48" s="16">
        <f>VLOOKUP(VENDAS!$D48,BASES!$G$3:$H$7,2,0)</f>
        <v>32</v>
      </c>
      <c r="F48" s="16">
        <f>VENDAS!$E48*VENDAS!$C48</f>
        <v>320</v>
      </c>
    </row>
    <row r="49" ht="15.75" customHeight="1">
      <c r="A49" s="13">
        <v>42399.0</v>
      </c>
      <c r="B49" s="14" t="s">
        <v>98</v>
      </c>
      <c r="C49" s="15">
        <v>4.0</v>
      </c>
      <c r="D49" s="14" t="s">
        <v>32</v>
      </c>
      <c r="E49" s="16">
        <f>VLOOKUP(VENDAS!$D49,BASES!$G$3:$H$7,2,0)</f>
        <v>32</v>
      </c>
      <c r="F49" s="16">
        <f>VENDAS!$E49*VENDAS!$C49</f>
        <v>128</v>
      </c>
    </row>
    <row r="50" ht="15.75" customHeight="1">
      <c r="A50" s="13">
        <v>42400.0</v>
      </c>
      <c r="B50" s="14" t="s">
        <v>110</v>
      </c>
      <c r="C50" s="15">
        <v>3.0</v>
      </c>
      <c r="D50" s="14" t="s">
        <v>32</v>
      </c>
      <c r="E50" s="16">
        <f>VLOOKUP(VENDAS!$D50,BASES!$G$3:$H$7,2,0)</f>
        <v>32</v>
      </c>
      <c r="F50" s="16">
        <f>VENDAS!$E50*VENDAS!$C50</f>
        <v>96</v>
      </c>
    </row>
    <row r="51" ht="15.75" customHeight="1">
      <c r="A51" s="13">
        <v>42403.0</v>
      </c>
      <c r="B51" s="14" t="s">
        <v>111</v>
      </c>
      <c r="C51" s="15">
        <v>5.0</v>
      </c>
      <c r="D51" s="14" t="s">
        <v>32</v>
      </c>
      <c r="E51" s="16">
        <f>VLOOKUP(VENDAS!$D51,BASES!$G$3:$H$7,2,0)</f>
        <v>32</v>
      </c>
      <c r="F51" s="16">
        <f>VENDAS!$E51*VENDAS!$C51</f>
        <v>160</v>
      </c>
    </row>
    <row r="52" ht="15.75" customHeight="1">
      <c r="A52" s="13">
        <v>42403.0</v>
      </c>
      <c r="B52" s="14" t="s">
        <v>113</v>
      </c>
      <c r="C52" s="15">
        <v>15.0</v>
      </c>
      <c r="D52" s="14" t="s">
        <v>38</v>
      </c>
      <c r="E52" s="16">
        <f>VLOOKUP(VENDAS!$D52,BASES!$G$3:$H$7,2,0)</f>
        <v>19</v>
      </c>
      <c r="F52" s="16">
        <f>VENDAS!$E52*VENDAS!$C52</f>
        <v>285</v>
      </c>
    </row>
    <row r="53" ht="15.75" customHeight="1">
      <c r="A53" s="13">
        <v>42404.0</v>
      </c>
      <c r="B53" s="14" t="s">
        <v>114</v>
      </c>
      <c r="C53" s="15">
        <v>7.0</v>
      </c>
      <c r="D53" s="14" t="s">
        <v>29</v>
      </c>
      <c r="E53" s="16">
        <f>VLOOKUP(VENDAS!$D53,BASES!$G$3:$H$7,2,0)</f>
        <v>18</v>
      </c>
      <c r="F53" s="16">
        <f>VENDAS!$E53*VENDAS!$C53</f>
        <v>126</v>
      </c>
    </row>
    <row r="54" ht="15.75" customHeight="1">
      <c r="A54" s="13">
        <v>42404.0</v>
      </c>
      <c r="B54" s="14" t="s">
        <v>101</v>
      </c>
      <c r="C54" s="15">
        <v>8.0</v>
      </c>
      <c r="D54" s="14" t="s">
        <v>32</v>
      </c>
      <c r="E54" s="16">
        <f>VLOOKUP(VENDAS!$D54,BASES!$G$3:$H$7,2,0)</f>
        <v>32</v>
      </c>
      <c r="F54" s="16">
        <f>VENDAS!$E54*VENDAS!$C54</f>
        <v>256</v>
      </c>
    </row>
    <row r="55" ht="15.75" customHeight="1">
      <c r="A55" s="13">
        <v>42404.0</v>
      </c>
      <c r="B55" s="14" t="s">
        <v>116</v>
      </c>
      <c r="C55" s="15">
        <v>2.0</v>
      </c>
      <c r="D55" s="14" t="s">
        <v>32</v>
      </c>
      <c r="E55" s="16">
        <f>VLOOKUP(VENDAS!$D55,BASES!$G$3:$H$7,2,0)</f>
        <v>32</v>
      </c>
      <c r="F55" s="16">
        <f>VENDAS!$E55*VENDAS!$C55</f>
        <v>64</v>
      </c>
    </row>
    <row r="56" ht="15.75" customHeight="1">
      <c r="A56" s="13">
        <v>42404.0</v>
      </c>
      <c r="B56" s="14" t="s">
        <v>62</v>
      </c>
      <c r="C56" s="15">
        <v>3.0</v>
      </c>
      <c r="D56" s="14" t="s">
        <v>21</v>
      </c>
      <c r="E56" s="16">
        <f>VLOOKUP(VENDAS!$D56,BASES!$G$3:$H$7,2,0)</f>
        <v>6</v>
      </c>
      <c r="F56" s="16">
        <f>VENDAS!$E56*VENDAS!$C56</f>
        <v>18</v>
      </c>
    </row>
    <row r="57" ht="15.75" customHeight="1">
      <c r="A57" s="13">
        <v>42406.0</v>
      </c>
      <c r="B57" s="14" t="s">
        <v>94</v>
      </c>
      <c r="C57" s="15">
        <v>1.0</v>
      </c>
      <c r="D57" s="14" t="s">
        <v>29</v>
      </c>
      <c r="E57" s="16">
        <f>VLOOKUP(VENDAS!$D57,BASES!$G$3:$H$7,2,0)</f>
        <v>18</v>
      </c>
      <c r="F57" s="16">
        <f>VENDAS!$E57*VENDAS!$C57</f>
        <v>18</v>
      </c>
    </row>
    <row r="58" ht="15.75" customHeight="1">
      <c r="A58" s="13">
        <v>42407.0</v>
      </c>
      <c r="B58" s="14" t="s">
        <v>118</v>
      </c>
      <c r="C58" s="15">
        <v>7.0</v>
      </c>
      <c r="D58" s="14" t="s">
        <v>16</v>
      </c>
      <c r="E58" s="16">
        <f>VLOOKUP(VENDAS!$D58,BASES!$G$3:$H$7,2,0)</f>
        <v>23</v>
      </c>
      <c r="F58" s="16">
        <f>VENDAS!$E58*VENDAS!$C58</f>
        <v>161</v>
      </c>
    </row>
    <row r="59" ht="15.75" customHeight="1">
      <c r="A59" s="13">
        <v>42407.0</v>
      </c>
      <c r="B59" s="14" t="s">
        <v>112</v>
      </c>
      <c r="C59" s="15">
        <v>4.0</v>
      </c>
      <c r="D59" s="14" t="s">
        <v>29</v>
      </c>
      <c r="E59" s="16">
        <f>VLOOKUP(VENDAS!$D59,BASES!$G$3:$H$7,2,0)</f>
        <v>18</v>
      </c>
      <c r="F59" s="16">
        <f>VENDAS!$E59*VENDAS!$C59</f>
        <v>72</v>
      </c>
    </row>
    <row r="60" ht="15.75" customHeight="1">
      <c r="A60" s="13">
        <v>42407.0</v>
      </c>
      <c r="B60" s="14" t="s">
        <v>120</v>
      </c>
      <c r="C60" s="15">
        <v>5.0</v>
      </c>
      <c r="D60" s="14" t="s">
        <v>38</v>
      </c>
      <c r="E60" s="16">
        <f>VLOOKUP(VENDAS!$D60,BASES!$G$3:$H$7,2,0)</f>
        <v>19</v>
      </c>
      <c r="F60" s="16">
        <f>VENDAS!$E60*VENDAS!$C60</f>
        <v>95</v>
      </c>
    </row>
    <row r="61" ht="15.75" customHeight="1">
      <c r="A61" s="13">
        <v>42408.0</v>
      </c>
      <c r="B61" s="14" t="s">
        <v>87</v>
      </c>
      <c r="C61" s="15">
        <v>8.0</v>
      </c>
      <c r="D61" s="14" t="s">
        <v>38</v>
      </c>
      <c r="E61" s="16">
        <f>VLOOKUP(VENDAS!$D61,BASES!$G$3:$H$7,2,0)</f>
        <v>19</v>
      </c>
      <c r="F61" s="16">
        <f>VENDAS!$E61*VENDAS!$C61</f>
        <v>152</v>
      </c>
    </row>
    <row r="62" ht="15.75" customHeight="1">
      <c r="A62" s="13">
        <v>42409.0</v>
      </c>
      <c r="B62" s="14" t="s">
        <v>121</v>
      </c>
      <c r="C62" s="15">
        <v>11.0</v>
      </c>
      <c r="D62" s="14" t="s">
        <v>21</v>
      </c>
      <c r="E62" s="16">
        <f>VLOOKUP(VENDAS!$D62,BASES!$G$3:$H$7,2,0)</f>
        <v>6</v>
      </c>
      <c r="F62" s="16">
        <f>VENDAS!$E62*VENDAS!$C62</f>
        <v>66</v>
      </c>
    </row>
    <row r="63" ht="15.75" customHeight="1">
      <c r="A63" s="13">
        <v>42409.0</v>
      </c>
      <c r="B63" s="14" t="s">
        <v>124</v>
      </c>
      <c r="C63" s="15">
        <v>9.0</v>
      </c>
      <c r="D63" s="14" t="s">
        <v>16</v>
      </c>
      <c r="E63" s="16">
        <f>VLOOKUP(VENDAS!$D63,BASES!$G$3:$H$7,2,0)</f>
        <v>23</v>
      </c>
      <c r="F63" s="16">
        <f>VENDAS!$E63*VENDAS!$C63</f>
        <v>207</v>
      </c>
    </row>
    <row r="64" ht="15.75" customHeight="1">
      <c r="A64" s="13">
        <v>42409.0</v>
      </c>
      <c r="B64" s="14" t="s">
        <v>98</v>
      </c>
      <c r="C64" s="15">
        <v>15.0</v>
      </c>
      <c r="D64" s="14" t="s">
        <v>32</v>
      </c>
      <c r="E64" s="16">
        <f>VLOOKUP(VENDAS!$D64,BASES!$G$3:$H$7,2,0)</f>
        <v>32</v>
      </c>
      <c r="F64" s="16">
        <f>VENDAS!$E64*VENDAS!$C64</f>
        <v>480</v>
      </c>
    </row>
    <row r="65" ht="15.75" customHeight="1">
      <c r="A65" s="13">
        <v>42410.0</v>
      </c>
      <c r="B65" s="14" t="s">
        <v>61</v>
      </c>
      <c r="C65" s="15">
        <v>12.0</v>
      </c>
      <c r="D65" s="14" t="s">
        <v>32</v>
      </c>
      <c r="E65" s="16">
        <f>VLOOKUP(VENDAS!$D65,BASES!$G$3:$H$7,2,0)</f>
        <v>32</v>
      </c>
      <c r="F65" s="16">
        <f>VENDAS!$E65*VENDAS!$C65</f>
        <v>384</v>
      </c>
    </row>
    <row r="66" ht="15.75" customHeight="1">
      <c r="A66" s="13">
        <v>42411.0</v>
      </c>
      <c r="B66" s="17" t="s">
        <v>126</v>
      </c>
      <c r="C66" s="15">
        <v>10.0</v>
      </c>
      <c r="D66" s="14" t="s">
        <v>16</v>
      </c>
      <c r="E66" s="16">
        <f>VLOOKUP(VENDAS!$D66,BASES!$G$3:$H$7,2,0)</f>
        <v>23</v>
      </c>
      <c r="F66" s="16">
        <f>VENDAS!$E66*VENDAS!$C66</f>
        <v>230</v>
      </c>
    </row>
    <row r="67" ht="15.75" customHeight="1">
      <c r="A67" s="13">
        <v>42412.0</v>
      </c>
      <c r="B67" s="14" t="s">
        <v>127</v>
      </c>
      <c r="C67" s="15">
        <v>9.0</v>
      </c>
      <c r="D67" s="14" t="s">
        <v>32</v>
      </c>
      <c r="E67" s="16">
        <f>VLOOKUP(VENDAS!$D67,BASES!$G$3:$H$7,2,0)</f>
        <v>32</v>
      </c>
      <c r="F67" s="16">
        <f>VENDAS!$E67*VENDAS!$C67</f>
        <v>288</v>
      </c>
    </row>
    <row r="68" ht="15.75" customHeight="1">
      <c r="A68" s="13">
        <v>42412.0</v>
      </c>
      <c r="B68" s="14" t="s">
        <v>129</v>
      </c>
      <c r="C68" s="15">
        <v>12.0</v>
      </c>
      <c r="D68" s="14" t="s">
        <v>16</v>
      </c>
      <c r="E68" s="16">
        <f>VLOOKUP(VENDAS!$D68,BASES!$G$3:$H$7,2,0)</f>
        <v>23</v>
      </c>
      <c r="F68" s="16">
        <f>VENDAS!$E68*VENDAS!$C68</f>
        <v>276</v>
      </c>
    </row>
    <row r="69" ht="15.75" customHeight="1">
      <c r="A69" s="13">
        <v>42413.0</v>
      </c>
      <c r="B69" s="14" t="s">
        <v>69</v>
      </c>
      <c r="C69" s="15">
        <v>14.0</v>
      </c>
      <c r="D69" s="14" t="s">
        <v>32</v>
      </c>
      <c r="E69" s="16">
        <f>VLOOKUP(VENDAS!$D69,BASES!$G$3:$H$7,2,0)</f>
        <v>32</v>
      </c>
      <c r="F69" s="16">
        <f>VENDAS!$E69*VENDAS!$C69</f>
        <v>448</v>
      </c>
    </row>
    <row r="70" ht="15.75" customHeight="1">
      <c r="A70" s="13">
        <v>42414.0</v>
      </c>
      <c r="B70" s="14" t="s">
        <v>125</v>
      </c>
      <c r="C70" s="15">
        <v>14.0</v>
      </c>
      <c r="D70" s="14" t="s">
        <v>29</v>
      </c>
      <c r="E70" s="16">
        <f>VLOOKUP(VENDAS!$D70,BASES!$G$3:$H$7,2,0)</f>
        <v>18</v>
      </c>
      <c r="F70" s="16">
        <f>VENDAS!$E70*VENDAS!$C70</f>
        <v>252</v>
      </c>
    </row>
    <row r="71" ht="15.75" customHeight="1">
      <c r="A71" s="13">
        <v>42414.0</v>
      </c>
      <c r="B71" s="14" t="s">
        <v>90</v>
      </c>
      <c r="C71" s="15">
        <v>5.0</v>
      </c>
      <c r="D71" s="14" t="s">
        <v>38</v>
      </c>
      <c r="E71" s="16">
        <f>VLOOKUP(VENDAS!$D71,BASES!$G$3:$H$7,2,0)</f>
        <v>19</v>
      </c>
      <c r="F71" s="16">
        <f>VENDAS!$E71*VENDAS!$C71</f>
        <v>95</v>
      </c>
    </row>
    <row r="72" ht="15.75" customHeight="1">
      <c r="A72" s="13">
        <v>42415.0</v>
      </c>
      <c r="B72" s="14" t="s">
        <v>131</v>
      </c>
      <c r="C72" s="15">
        <v>5.0</v>
      </c>
      <c r="D72" s="14" t="s">
        <v>29</v>
      </c>
      <c r="E72" s="16">
        <f>VLOOKUP(VENDAS!$D72,BASES!$G$3:$H$7,2,0)</f>
        <v>18</v>
      </c>
      <c r="F72" s="16">
        <f>VENDAS!$E72*VENDAS!$C72</f>
        <v>90</v>
      </c>
    </row>
    <row r="73" ht="15.75" customHeight="1">
      <c r="A73" s="13">
        <v>42416.0</v>
      </c>
      <c r="B73" s="14" t="s">
        <v>134</v>
      </c>
      <c r="C73" s="15">
        <v>15.0</v>
      </c>
      <c r="D73" s="14" t="s">
        <v>32</v>
      </c>
      <c r="E73" s="16">
        <f>VLOOKUP(VENDAS!$D73,BASES!$G$3:$H$7,2,0)</f>
        <v>32</v>
      </c>
      <c r="F73" s="16">
        <f>VENDAS!$E73*VENDAS!$C73</f>
        <v>480</v>
      </c>
    </row>
    <row r="74" ht="15.75" customHeight="1">
      <c r="A74" s="13">
        <v>42417.0</v>
      </c>
      <c r="B74" s="14" t="s">
        <v>135</v>
      </c>
      <c r="C74" s="15">
        <v>15.0</v>
      </c>
      <c r="D74" s="14" t="s">
        <v>32</v>
      </c>
      <c r="E74" s="16">
        <f>VLOOKUP(VENDAS!$D74,BASES!$G$3:$H$7,2,0)</f>
        <v>32</v>
      </c>
      <c r="F74" s="16">
        <f>VENDAS!$E74*VENDAS!$C74</f>
        <v>480</v>
      </c>
    </row>
    <row r="75" ht="15.75" customHeight="1">
      <c r="A75" s="13">
        <v>42419.0</v>
      </c>
      <c r="B75" s="14" t="s">
        <v>78</v>
      </c>
      <c r="C75" s="15">
        <v>3.0</v>
      </c>
      <c r="D75" s="14" t="s">
        <v>21</v>
      </c>
      <c r="E75" s="16">
        <f>VLOOKUP(VENDAS!$D75,BASES!$G$3:$H$7,2,0)</f>
        <v>6</v>
      </c>
      <c r="F75" s="16">
        <f>VENDAS!$E75*VENDAS!$C75</f>
        <v>18</v>
      </c>
    </row>
    <row r="76" ht="15.75" customHeight="1">
      <c r="A76" s="13">
        <v>42419.0</v>
      </c>
      <c r="B76" s="14" t="s">
        <v>137</v>
      </c>
      <c r="C76" s="15">
        <v>2.0</v>
      </c>
      <c r="D76" s="14" t="s">
        <v>29</v>
      </c>
      <c r="E76" s="16">
        <f>VLOOKUP(VENDAS!$D76,BASES!$G$3:$H$7,2,0)</f>
        <v>18</v>
      </c>
      <c r="F76" s="16">
        <f>VENDAS!$E76*VENDAS!$C76</f>
        <v>36</v>
      </c>
    </row>
    <row r="77" ht="15.75" customHeight="1">
      <c r="A77" s="13">
        <v>42420.0</v>
      </c>
      <c r="B77" s="14" t="s">
        <v>70</v>
      </c>
      <c r="C77" s="15">
        <v>11.0</v>
      </c>
      <c r="D77" s="14" t="s">
        <v>21</v>
      </c>
      <c r="E77" s="16">
        <f>VLOOKUP(VENDAS!$D77,BASES!$G$3:$H$7,2,0)</f>
        <v>6</v>
      </c>
      <c r="F77" s="16">
        <f>VENDAS!$E77*VENDAS!$C77</f>
        <v>66</v>
      </c>
    </row>
    <row r="78" ht="15.75" customHeight="1">
      <c r="A78" s="13">
        <v>42420.0</v>
      </c>
      <c r="B78" s="14" t="s">
        <v>138</v>
      </c>
      <c r="C78" s="15">
        <v>1.0</v>
      </c>
      <c r="D78" s="14" t="s">
        <v>32</v>
      </c>
      <c r="E78" s="16">
        <f>VLOOKUP(VENDAS!$D78,BASES!$G$3:$H$7,2,0)</f>
        <v>32</v>
      </c>
      <c r="F78" s="16">
        <f>VENDAS!$E78*VENDAS!$C78</f>
        <v>32</v>
      </c>
    </row>
    <row r="79" ht="15.75" customHeight="1">
      <c r="A79" s="13">
        <v>42421.0</v>
      </c>
      <c r="B79" s="14" t="s">
        <v>106</v>
      </c>
      <c r="C79" s="15">
        <v>7.0</v>
      </c>
      <c r="D79" s="14" t="s">
        <v>38</v>
      </c>
      <c r="E79" s="16">
        <f>VLOOKUP(VENDAS!$D79,BASES!$G$3:$H$7,2,0)</f>
        <v>19</v>
      </c>
      <c r="F79" s="16">
        <f>VENDAS!$E79*VENDAS!$C79</f>
        <v>133</v>
      </c>
    </row>
    <row r="80" ht="15.75" customHeight="1">
      <c r="A80" s="13">
        <v>42421.0</v>
      </c>
      <c r="B80" s="14" t="s">
        <v>139</v>
      </c>
      <c r="C80" s="15">
        <v>15.0</v>
      </c>
      <c r="D80" s="14" t="s">
        <v>38</v>
      </c>
      <c r="E80" s="16">
        <f>VLOOKUP(VENDAS!$D80,BASES!$G$3:$H$7,2,0)</f>
        <v>19</v>
      </c>
      <c r="F80" s="16">
        <f>VENDAS!$E80*VENDAS!$C80</f>
        <v>285</v>
      </c>
    </row>
    <row r="81" ht="15.75" customHeight="1">
      <c r="A81" s="13">
        <v>42422.0</v>
      </c>
      <c r="B81" s="14" t="s">
        <v>140</v>
      </c>
      <c r="C81" s="15">
        <v>8.0</v>
      </c>
      <c r="D81" s="14" t="s">
        <v>21</v>
      </c>
      <c r="E81" s="16">
        <f>VLOOKUP(VENDAS!$D81,BASES!$G$3:$H$7,2,0)</f>
        <v>6</v>
      </c>
      <c r="F81" s="16">
        <f>VENDAS!$E81*VENDAS!$C81</f>
        <v>48</v>
      </c>
    </row>
    <row r="82" ht="15.75" customHeight="1">
      <c r="A82" s="13">
        <v>42422.0</v>
      </c>
      <c r="B82" s="14" t="s">
        <v>142</v>
      </c>
      <c r="C82" s="15">
        <v>1.0</v>
      </c>
      <c r="D82" s="14" t="s">
        <v>29</v>
      </c>
      <c r="E82" s="16">
        <f>VLOOKUP(VENDAS!$D82,BASES!$G$3:$H$7,2,0)</f>
        <v>18</v>
      </c>
      <c r="F82" s="16">
        <f>VENDAS!$E82*VENDAS!$C82</f>
        <v>18</v>
      </c>
    </row>
    <row r="83" ht="15.75" customHeight="1">
      <c r="A83" s="13">
        <v>42425.0</v>
      </c>
      <c r="B83" s="14" t="s">
        <v>133</v>
      </c>
      <c r="C83" s="15">
        <v>15.0</v>
      </c>
      <c r="D83" s="14" t="s">
        <v>38</v>
      </c>
      <c r="E83" s="16">
        <f>VLOOKUP(VENDAS!$D83,BASES!$G$3:$H$7,2,0)</f>
        <v>19</v>
      </c>
      <c r="F83" s="16">
        <f>VENDAS!$E83*VENDAS!$C83</f>
        <v>285</v>
      </c>
    </row>
    <row r="84" ht="15.75" customHeight="1">
      <c r="A84" s="13">
        <v>42425.0</v>
      </c>
      <c r="B84" s="14" t="s">
        <v>138</v>
      </c>
      <c r="C84" s="15">
        <v>1.0</v>
      </c>
      <c r="D84" s="14" t="s">
        <v>38</v>
      </c>
      <c r="E84" s="16">
        <f>VLOOKUP(VENDAS!$D84,BASES!$G$3:$H$7,2,0)</f>
        <v>19</v>
      </c>
      <c r="F84" s="16">
        <f>VENDAS!$E84*VENDAS!$C84</f>
        <v>19</v>
      </c>
    </row>
    <row r="85" ht="15.75" customHeight="1">
      <c r="A85" s="13">
        <v>42425.0</v>
      </c>
      <c r="B85" s="14" t="s">
        <v>144</v>
      </c>
      <c r="C85" s="15">
        <v>14.0</v>
      </c>
      <c r="D85" s="14" t="s">
        <v>32</v>
      </c>
      <c r="E85" s="16">
        <f>VLOOKUP(VENDAS!$D85,BASES!$G$3:$H$7,2,0)</f>
        <v>32</v>
      </c>
      <c r="F85" s="16">
        <f>VENDAS!$E85*VENDAS!$C85</f>
        <v>448</v>
      </c>
    </row>
    <row r="86" ht="15.75" customHeight="1">
      <c r="A86" s="13">
        <v>42426.0</v>
      </c>
      <c r="B86" s="14" t="s">
        <v>51</v>
      </c>
      <c r="C86" s="15">
        <v>10.0</v>
      </c>
      <c r="D86" s="14" t="s">
        <v>21</v>
      </c>
      <c r="E86" s="16">
        <f>VLOOKUP(VENDAS!$D86,BASES!$G$3:$H$7,2,0)</f>
        <v>6</v>
      </c>
      <c r="F86" s="16">
        <f>VENDAS!$E86*VENDAS!$C86</f>
        <v>60</v>
      </c>
    </row>
    <row r="87" ht="15.75" customHeight="1">
      <c r="A87" s="13">
        <v>42426.0</v>
      </c>
      <c r="B87" s="14" t="s">
        <v>93</v>
      </c>
      <c r="C87" s="15">
        <v>14.0</v>
      </c>
      <c r="D87" s="14" t="s">
        <v>32</v>
      </c>
      <c r="E87" s="16">
        <f>VLOOKUP(VENDAS!$D87,BASES!$G$3:$H$7,2,0)</f>
        <v>32</v>
      </c>
      <c r="F87" s="16">
        <f>VENDAS!$E87*VENDAS!$C87</f>
        <v>448</v>
      </c>
    </row>
    <row r="88" ht="15.75" customHeight="1">
      <c r="A88" s="13">
        <v>42426.0</v>
      </c>
      <c r="B88" s="14" t="s">
        <v>107</v>
      </c>
      <c r="C88" s="15">
        <v>4.0</v>
      </c>
      <c r="D88" s="14" t="s">
        <v>32</v>
      </c>
      <c r="E88" s="16">
        <f>VLOOKUP(VENDAS!$D88,BASES!$G$3:$H$7,2,0)</f>
        <v>32</v>
      </c>
      <c r="F88" s="16">
        <f>VENDAS!$E88*VENDAS!$C88</f>
        <v>128</v>
      </c>
    </row>
    <row r="89" ht="15.75" customHeight="1">
      <c r="A89" s="13">
        <v>42427.0</v>
      </c>
      <c r="B89" s="14" t="s">
        <v>145</v>
      </c>
      <c r="C89" s="15">
        <v>12.0</v>
      </c>
      <c r="D89" s="14" t="s">
        <v>32</v>
      </c>
      <c r="E89" s="16">
        <f>VLOOKUP(VENDAS!$D89,BASES!$G$3:$H$7,2,0)</f>
        <v>32</v>
      </c>
      <c r="F89" s="16">
        <f>VENDAS!$E89*VENDAS!$C89</f>
        <v>384</v>
      </c>
    </row>
    <row r="90" ht="15.75" customHeight="1">
      <c r="A90" s="13">
        <v>42427.0</v>
      </c>
      <c r="B90" s="17" t="s">
        <v>80</v>
      </c>
      <c r="C90" s="15">
        <v>7.0</v>
      </c>
      <c r="D90" s="14" t="s">
        <v>21</v>
      </c>
      <c r="E90" s="16">
        <f>VLOOKUP(VENDAS!$D90,BASES!$G$3:$H$7,2,0)</f>
        <v>6</v>
      </c>
      <c r="F90" s="16">
        <f>VENDAS!$E90*VENDAS!$C90</f>
        <v>42</v>
      </c>
    </row>
    <row r="91" ht="15.75" customHeight="1">
      <c r="A91" s="13">
        <v>42427.0</v>
      </c>
      <c r="B91" s="14" t="s">
        <v>147</v>
      </c>
      <c r="C91" s="15">
        <v>9.0</v>
      </c>
      <c r="D91" s="14" t="s">
        <v>21</v>
      </c>
      <c r="E91" s="16">
        <f>VLOOKUP(VENDAS!$D91,BASES!$G$3:$H$7,2,0)</f>
        <v>6</v>
      </c>
      <c r="F91" s="16">
        <f>VENDAS!$E91*VENDAS!$C91</f>
        <v>54</v>
      </c>
    </row>
    <row r="92" ht="15.75" customHeight="1">
      <c r="A92" s="13">
        <v>42427.0</v>
      </c>
      <c r="B92" s="14" t="s">
        <v>149</v>
      </c>
      <c r="C92" s="15">
        <v>10.0</v>
      </c>
      <c r="D92" s="14" t="s">
        <v>21</v>
      </c>
      <c r="E92" s="16">
        <f>VLOOKUP(VENDAS!$D92,BASES!$G$3:$H$7,2,0)</f>
        <v>6</v>
      </c>
      <c r="F92" s="16">
        <f>VENDAS!$E92*VENDAS!$C92</f>
        <v>60</v>
      </c>
    </row>
    <row r="93" ht="15.75" customHeight="1">
      <c r="A93" s="13">
        <v>42430.0</v>
      </c>
      <c r="B93" s="14" t="s">
        <v>144</v>
      </c>
      <c r="C93" s="15">
        <v>15.0</v>
      </c>
      <c r="D93" s="14" t="s">
        <v>32</v>
      </c>
      <c r="E93" s="16">
        <f>VLOOKUP(VENDAS!$D93,BASES!$G$3:$H$7,2,0)</f>
        <v>32</v>
      </c>
      <c r="F93" s="16">
        <f>VENDAS!$E93*VENDAS!$C93</f>
        <v>480</v>
      </c>
    </row>
    <row r="94" ht="15.75" customHeight="1">
      <c r="A94" s="13">
        <v>42430.0</v>
      </c>
      <c r="B94" s="14" t="s">
        <v>150</v>
      </c>
      <c r="C94" s="15">
        <v>9.0</v>
      </c>
      <c r="D94" s="14" t="s">
        <v>29</v>
      </c>
      <c r="E94" s="16">
        <f>VLOOKUP(VENDAS!$D94,BASES!$G$3:$H$7,2,0)</f>
        <v>18</v>
      </c>
      <c r="F94" s="16">
        <f>VENDAS!$E94*VENDAS!$C94</f>
        <v>162</v>
      </c>
    </row>
    <row r="95" ht="15.75" customHeight="1">
      <c r="A95" s="13">
        <v>42430.0</v>
      </c>
      <c r="B95" s="14" t="s">
        <v>95</v>
      </c>
      <c r="C95" s="15">
        <v>8.0</v>
      </c>
      <c r="D95" s="14" t="s">
        <v>29</v>
      </c>
      <c r="E95" s="16">
        <f>VLOOKUP(VENDAS!$D95,BASES!$G$3:$H$7,2,0)</f>
        <v>18</v>
      </c>
      <c r="F95" s="16">
        <f>VENDAS!$E95*VENDAS!$C95</f>
        <v>144</v>
      </c>
    </row>
    <row r="96" ht="15.75" customHeight="1">
      <c r="A96" s="13">
        <v>42430.0</v>
      </c>
      <c r="B96" s="14" t="s">
        <v>109</v>
      </c>
      <c r="C96" s="15">
        <v>3.0</v>
      </c>
      <c r="D96" s="14" t="s">
        <v>21</v>
      </c>
      <c r="E96" s="16">
        <f>VLOOKUP(VENDAS!$D96,BASES!$G$3:$H$7,2,0)</f>
        <v>6</v>
      </c>
      <c r="F96" s="16">
        <f>VENDAS!$E96*VENDAS!$C96</f>
        <v>18</v>
      </c>
    </row>
    <row r="97" ht="15.75" customHeight="1">
      <c r="A97" s="13">
        <v>42431.0</v>
      </c>
      <c r="B97" s="14" t="s">
        <v>151</v>
      </c>
      <c r="C97" s="15">
        <v>5.0</v>
      </c>
      <c r="D97" s="14" t="s">
        <v>32</v>
      </c>
      <c r="E97" s="16">
        <f>VLOOKUP(VENDAS!$D97,BASES!$G$3:$H$7,2,0)</f>
        <v>32</v>
      </c>
      <c r="F97" s="16">
        <f>VENDAS!$E97*VENDAS!$C97</f>
        <v>160</v>
      </c>
    </row>
    <row r="98" ht="15.75" customHeight="1">
      <c r="A98" s="13">
        <v>42432.0</v>
      </c>
      <c r="B98" s="14" t="s">
        <v>152</v>
      </c>
      <c r="C98" s="15">
        <v>14.0</v>
      </c>
      <c r="D98" s="14" t="s">
        <v>38</v>
      </c>
      <c r="E98" s="16">
        <f>VLOOKUP(VENDAS!$D98,BASES!$G$3:$H$7,2,0)</f>
        <v>19</v>
      </c>
      <c r="F98" s="16">
        <f>VENDAS!$E98*VENDAS!$C98</f>
        <v>266</v>
      </c>
    </row>
    <row r="99" ht="15.75" customHeight="1">
      <c r="A99" s="13">
        <v>42432.0</v>
      </c>
      <c r="B99" s="14" t="s">
        <v>154</v>
      </c>
      <c r="C99" s="15">
        <v>12.0</v>
      </c>
      <c r="D99" s="14" t="s">
        <v>32</v>
      </c>
      <c r="E99" s="16">
        <f>VLOOKUP(VENDAS!$D99,BASES!$G$3:$H$7,2,0)</f>
        <v>32</v>
      </c>
      <c r="F99" s="16">
        <f>VENDAS!$E99*VENDAS!$C99</f>
        <v>384</v>
      </c>
    </row>
    <row r="100" ht="15.75" customHeight="1">
      <c r="A100" s="13">
        <v>42434.0</v>
      </c>
      <c r="B100" s="14" t="s">
        <v>84</v>
      </c>
      <c r="C100" s="15">
        <v>11.0</v>
      </c>
      <c r="D100" s="14" t="s">
        <v>38</v>
      </c>
      <c r="E100" s="16">
        <f>VLOOKUP(VENDAS!$D100,BASES!$G$3:$H$7,2,0)</f>
        <v>19</v>
      </c>
      <c r="F100" s="16">
        <f>VENDAS!$E100*VENDAS!$C100</f>
        <v>209</v>
      </c>
    </row>
    <row r="101" ht="15.75" customHeight="1">
      <c r="A101" s="13">
        <v>42434.0</v>
      </c>
      <c r="B101" s="14" t="s">
        <v>78</v>
      </c>
      <c r="C101" s="15">
        <v>6.0</v>
      </c>
      <c r="D101" s="14" t="s">
        <v>32</v>
      </c>
      <c r="E101" s="16">
        <f>VLOOKUP(VENDAS!$D101,BASES!$G$3:$H$7,2,0)</f>
        <v>32</v>
      </c>
      <c r="F101" s="16">
        <f>VENDAS!$E101*VENDAS!$C101</f>
        <v>192</v>
      </c>
    </row>
    <row r="102" ht="15.75" customHeight="1">
      <c r="A102" s="13">
        <v>42435.0</v>
      </c>
      <c r="B102" s="14" t="s">
        <v>156</v>
      </c>
      <c r="C102" s="15">
        <v>11.0</v>
      </c>
      <c r="D102" s="14" t="s">
        <v>29</v>
      </c>
      <c r="E102" s="16">
        <f>VLOOKUP(VENDAS!$D102,BASES!$G$3:$H$7,2,0)</f>
        <v>18</v>
      </c>
      <c r="F102" s="16">
        <f>VENDAS!$E102*VENDAS!$C102</f>
        <v>198</v>
      </c>
    </row>
    <row r="103" ht="15.75" customHeight="1">
      <c r="A103" s="13">
        <v>42436.0</v>
      </c>
      <c r="B103" s="14" t="s">
        <v>103</v>
      </c>
      <c r="C103" s="15">
        <v>13.0</v>
      </c>
      <c r="D103" s="14" t="s">
        <v>32</v>
      </c>
      <c r="E103" s="16">
        <f>VLOOKUP(VENDAS!$D103,BASES!$G$3:$H$7,2,0)</f>
        <v>32</v>
      </c>
      <c r="F103" s="16">
        <f>VENDAS!$E103*VENDAS!$C103</f>
        <v>416</v>
      </c>
    </row>
    <row r="104" ht="15.75" customHeight="1">
      <c r="A104" s="13">
        <v>42436.0</v>
      </c>
      <c r="B104" s="14" t="s">
        <v>152</v>
      </c>
      <c r="C104" s="15">
        <v>11.0</v>
      </c>
      <c r="D104" s="14" t="s">
        <v>29</v>
      </c>
      <c r="E104" s="16">
        <f>VLOOKUP(VENDAS!$D104,BASES!$G$3:$H$7,2,0)</f>
        <v>18</v>
      </c>
      <c r="F104" s="16">
        <f>VENDAS!$E104*VENDAS!$C104</f>
        <v>198</v>
      </c>
    </row>
    <row r="105" ht="15.75" customHeight="1">
      <c r="A105" s="13">
        <v>42437.0</v>
      </c>
      <c r="B105" s="14" t="s">
        <v>158</v>
      </c>
      <c r="C105" s="15">
        <v>3.0</v>
      </c>
      <c r="D105" s="14" t="s">
        <v>38</v>
      </c>
      <c r="E105" s="16">
        <f>VLOOKUP(VENDAS!$D105,BASES!$G$3:$H$7,2,0)</f>
        <v>19</v>
      </c>
      <c r="F105" s="16">
        <f>VENDAS!$E105*VENDAS!$C105</f>
        <v>57</v>
      </c>
    </row>
    <row r="106" ht="15.75" customHeight="1">
      <c r="A106" s="13">
        <v>42437.0</v>
      </c>
      <c r="B106" s="14" t="s">
        <v>127</v>
      </c>
      <c r="C106" s="15">
        <v>4.0</v>
      </c>
      <c r="D106" s="14" t="s">
        <v>16</v>
      </c>
      <c r="E106" s="16">
        <f>VLOOKUP(VENDAS!$D106,BASES!$G$3:$H$7,2,0)</f>
        <v>23</v>
      </c>
      <c r="F106" s="16">
        <f>VENDAS!$E106*VENDAS!$C106</f>
        <v>92</v>
      </c>
    </row>
    <row r="107" ht="15.75" customHeight="1">
      <c r="A107" s="13">
        <v>42439.0</v>
      </c>
      <c r="B107" s="14" t="s">
        <v>99</v>
      </c>
      <c r="C107" s="15">
        <v>3.0</v>
      </c>
      <c r="D107" s="14" t="s">
        <v>32</v>
      </c>
      <c r="E107" s="16">
        <f>VLOOKUP(VENDAS!$D107,BASES!$G$3:$H$7,2,0)</f>
        <v>32</v>
      </c>
      <c r="F107" s="16">
        <f>VENDAS!$E107*VENDAS!$C107</f>
        <v>96</v>
      </c>
    </row>
    <row r="108" ht="15.75" customHeight="1">
      <c r="A108" s="13">
        <v>42439.0</v>
      </c>
      <c r="B108" s="14" t="s">
        <v>159</v>
      </c>
      <c r="C108" s="15">
        <v>12.0</v>
      </c>
      <c r="D108" s="14" t="s">
        <v>29</v>
      </c>
      <c r="E108" s="16">
        <f>VLOOKUP(VENDAS!$D108,BASES!$G$3:$H$7,2,0)</f>
        <v>18</v>
      </c>
      <c r="F108" s="16">
        <f>VENDAS!$E108*VENDAS!$C108</f>
        <v>216</v>
      </c>
    </row>
    <row r="109" ht="15.75" customHeight="1">
      <c r="A109" s="13">
        <v>42439.0</v>
      </c>
      <c r="B109" s="14" t="s">
        <v>160</v>
      </c>
      <c r="C109" s="15">
        <v>3.0</v>
      </c>
      <c r="D109" s="14" t="s">
        <v>38</v>
      </c>
      <c r="E109" s="16">
        <f>VLOOKUP(VENDAS!$D109,BASES!$G$3:$H$7,2,0)</f>
        <v>19</v>
      </c>
      <c r="F109" s="16">
        <f>VENDAS!$E109*VENDAS!$C109</f>
        <v>57</v>
      </c>
    </row>
    <row r="110" ht="15.75" customHeight="1">
      <c r="A110" s="13">
        <v>42440.0</v>
      </c>
      <c r="B110" s="14" t="s">
        <v>60</v>
      </c>
      <c r="C110" s="15">
        <v>2.0</v>
      </c>
      <c r="D110" s="14" t="s">
        <v>32</v>
      </c>
      <c r="E110" s="16">
        <f>VLOOKUP(VENDAS!$D110,BASES!$G$3:$H$7,2,0)</f>
        <v>32</v>
      </c>
      <c r="F110" s="16">
        <f>VENDAS!$E110*VENDAS!$C110</f>
        <v>64</v>
      </c>
    </row>
    <row r="111" ht="15.75" customHeight="1">
      <c r="A111" s="13">
        <v>42440.0</v>
      </c>
      <c r="B111" s="14" t="s">
        <v>161</v>
      </c>
      <c r="C111" s="15">
        <v>7.0</v>
      </c>
      <c r="D111" s="14" t="s">
        <v>29</v>
      </c>
      <c r="E111" s="16">
        <f>VLOOKUP(VENDAS!$D111,BASES!$G$3:$H$7,2,0)</f>
        <v>18</v>
      </c>
      <c r="F111" s="16">
        <f>VENDAS!$E111*VENDAS!$C111</f>
        <v>126</v>
      </c>
    </row>
    <row r="112" ht="15.75" customHeight="1">
      <c r="A112" s="13">
        <v>42440.0</v>
      </c>
      <c r="B112" s="14" t="s">
        <v>129</v>
      </c>
      <c r="C112" s="15">
        <v>11.0</v>
      </c>
      <c r="D112" s="14" t="s">
        <v>32</v>
      </c>
      <c r="E112" s="16">
        <f>VLOOKUP(VENDAS!$D112,BASES!$G$3:$H$7,2,0)</f>
        <v>32</v>
      </c>
      <c r="F112" s="16">
        <f>VENDAS!$E112*VENDAS!$C112</f>
        <v>352</v>
      </c>
    </row>
    <row r="113" ht="15.75" customHeight="1">
      <c r="A113" s="13">
        <v>42440.0</v>
      </c>
      <c r="B113" s="17" t="s">
        <v>162</v>
      </c>
      <c r="C113" s="15">
        <v>8.0</v>
      </c>
      <c r="D113" s="14" t="s">
        <v>21</v>
      </c>
      <c r="E113" s="16">
        <f>VLOOKUP(VENDAS!$D113,BASES!$G$3:$H$7,2,0)</f>
        <v>6</v>
      </c>
      <c r="F113" s="16">
        <f>VENDAS!$E113*VENDAS!$C113</f>
        <v>48</v>
      </c>
    </row>
    <row r="114" ht="15.75" customHeight="1">
      <c r="A114" s="13">
        <v>42441.0</v>
      </c>
      <c r="B114" s="14" t="s">
        <v>119</v>
      </c>
      <c r="C114" s="15">
        <v>14.0</v>
      </c>
      <c r="D114" s="14" t="s">
        <v>16</v>
      </c>
      <c r="E114" s="16">
        <f>VLOOKUP(VENDAS!$D114,BASES!$G$3:$H$7,2,0)</f>
        <v>23</v>
      </c>
      <c r="F114" s="16">
        <f>VENDAS!$E114*VENDAS!$C114</f>
        <v>322</v>
      </c>
    </row>
    <row r="115" ht="15.75" customHeight="1">
      <c r="A115" s="13">
        <v>42441.0</v>
      </c>
      <c r="B115" s="14" t="s">
        <v>163</v>
      </c>
      <c r="C115" s="15">
        <v>1.0</v>
      </c>
      <c r="D115" s="14" t="s">
        <v>21</v>
      </c>
      <c r="E115" s="16">
        <f>VLOOKUP(VENDAS!$D115,BASES!$G$3:$H$7,2,0)</f>
        <v>6</v>
      </c>
      <c r="F115" s="16">
        <f>VENDAS!$E115*VENDAS!$C115</f>
        <v>6</v>
      </c>
    </row>
    <row r="116" ht="15.75" customHeight="1">
      <c r="A116" s="13">
        <v>42442.0</v>
      </c>
      <c r="B116" s="14" t="s">
        <v>164</v>
      </c>
      <c r="C116" s="15">
        <v>10.0</v>
      </c>
      <c r="D116" s="14" t="s">
        <v>32</v>
      </c>
      <c r="E116" s="16">
        <f>VLOOKUP(VENDAS!$D116,BASES!$G$3:$H$7,2,0)</f>
        <v>32</v>
      </c>
      <c r="F116" s="16">
        <f>VENDAS!$E116*VENDAS!$C116</f>
        <v>320</v>
      </c>
    </row>
    <row r="117" ht="15.75" customHeight="1">
      <c r="A117" s="13">
        <v>42443.0</v>
      </c>
      <c r="B117" s="14" t="s">
        <v>107</v>
      </c>
      <c r="C117" s="15">
        <v>13.0</v>
      </c>
      <c r="D117" s="14" t="s">
        <v>16</v>
      </c>
      <c r="E117" s="16">
        <f>VLOOKUP(VENDAS!$D117,BASES!$G$3:$H$7,2,0)</f>
        <v>23</v>
      </c>
      <c r="F117" s="16">
        <f>VENDAS!$E117*VENDAS!$C117</f>
        <v>299</v>
      </c>
    </row>
    <row r="118" ht="15.75" customHeight="1">
      <c r="A118" s="13">
        <v>42444.0</v>
      </c>
      <c r="B118" s="14" t="s">
        <v>153</v>
      </c>
      <c r="C118" s="15">
        <v>14.0</v>
      </c>
      <c r="D118" s="14" t="s">
        <v>29</v>
      </c>
      <c r="E118" s="16">
        <f>VLOOKUP(VENDAS!$D118,BASES!$G$3:$H$7,2,0)</f>
        <v>18</v>
      </c>
      <c r="F118" s="16">
        <f>VENDAS!$E118*VENDAS!$C118</f>
        <v>252</v>
      </c>
    </row>
    <row r="119" ht="15.75" customHeight="1">
      <c r="A119" s="13">
        <v>42445.0</v>
      </c>
      <c r="B119" s="14" t="s">
        <v>167</v>
      </c>
      <c r="C119" s="15">
        <v>8.0</v>
      </c>
      <c r="D119" s="14" t="s">
        <v>16</v>
      </c>
      <c r="E119" s="16">
        <f>VLOOKUP(VENDAS!$D119,BASES!$G$3:$H$7,2,0)</f>
        <v>23</v>
      </c>
      <c r="F119" s="16">
        <f>VENDAS!$E119*VENDAS!$C119</f>
        <v>184</v>
      </c>
    </row>
    <row r="120" ht="15.75" customHeight="1">
      <c r="A120" s="13">
        <v>42445.0</v>
      </c>
      <c r="B120" s="14" t="s">
        <v>168</v>
      </c>
      <c r="C120" s="15">
        <v>3.0</v>
      </c>
      <c r="D120" s="14" t="s">
        <v>29</v>
      </c>
      <c r="E120" s="16">
        <f>VLOOKUP(VENDAS!$D120,BASES!$G$3:$H$7,2,0)</f>
        <v>18</v>
      </c>
      <c r="F120" s="16">
        <f>VENDAS!$E120*VENDAS!$C120</f>
        <v>54</v>
      </c>
    </row>
    <row r="121" ht="15.75" customHeight="1">
      <c r="A121" s="13">
        <v>42445.0</v>
      </c>
      <c r="B121" s="14" t="s">
        <v>157</v>
      </c>
      <c r="C121" s="15">
        <v>10.0</v>
      </c>
      <c r="D121" s="14" t="s">
        <v>38</v>
      </c>
      <c r="E121" s="16">
        <f>VLOOKUP(VENDAS!$D121,BASES!$G$3:$H$7,2,0)</f>
        <v>19</v>
      </c>
      <c r="F121" s="16">
        <f>VENDAS!$E121*VENDAS!$C121</f>
        <v>190</v>
      </c>
    </row>
    <row r="122" ht="15.75" customHeight="1">
      <c r="A122" s="13">
        <v>42446.0</v>
      </c>
      <c r="B122" s="17" t="s">
        <v>126</v>
      </c>
      <c r="C122" s="15">
        <v>9.0</v>
      </c>
      <c r="D122" s="14" t="s">
        <v>32</v>
      </c>
      <c r="E122" s="16">
        <f>VLOOKUP(VENDAS!$D122,BASES!$G$3:$H$7,2,0)</f>
        <v>32</v>
      </c>
      <c r="F122" s="16">
        <f>VENDAS!$E122*VENDAS!$C122</f>
        <v>288</v>
      </c>
    </row>
    <row r="123" ht="15.75" customHeight="1">
      <c r="A123" s="13">
        <v>42446.0</v>
      </c>
      <c r="B123" s="14" t="s">
        <v>169</v>
      </c>
      <c r="C123" s="15">
        <v>1.0</v>
      </c>
      <c r="D123" s="14" t="s">
        <v>29</v>
      </c>
      <c r="E123" s="16">
        <f>VLOOKUP(VENDAS!$D123,BASES!$G$3:$H$7,2,0)</f>
        <v>18</v>
      </c>
      <c r="F123" s="16">
        <f>VENDAS!$E123*VENDAS!$C123</f>
        <v>18</v>
      </c>
    </row>
    <row r="124" ht="15.75" customHeight="1">
      <c r="A124" s="13">
        <v>42447.0</v>
      </c>
      <c r="B124" s="14" t="s">
        <v>170</v>
      </c>
      <c r="C124" s="15">
        <v>8.0</v>
      </c>
      <c r="D124" s="14" t="s">
        <v>16</v>
      </c>
      <c r="E124" s="16">
        <f>VLOOKUP(VENDAS!$D124,BASES!$G$3:$H$7,2,0)</f>
        <v>23</v>
      </c>
      <c r="F124" s="16">
        <f>VENDAS!$E124*VENDAS!$C124</f>
        <v>184</v>
      </c>
    </row>
    <row r="125" ht="15.75" customHeight="1">
      <c r="A125" s="13">
        <v>42448.0</v>
      </c>
      <c r="B125" s="14" t="s">
        <v>166</v>
      </c>
      <c r="C125" s="15">
        <v>4.0</v>
      </c>
      <c r="D125" s="14" t="s">
        <v>29</v>
      </c>
      <c r="E125" s="16">
        <f>VLOOKUP(VENDAS!$D125,BASES!$G$3:$H$7,2,0)</f>
        <v>18</v>
      </c>
      <c r="F125" s="16">
        <f>VENDAS!$E125*VENDAS!$C125</f>
        <v>72</v>
      </c>
    </row>
    <row r="126" ht="15.75" customHeight="1">
      <c r="A126" s="13">
        <v>42450.0</v>
      </c>
      <c r="B126" s="14" t="s">
        <v>67</v>
      </c>
      <c r="C126" s="15">
        <v>13.0</v>
      </c>
      <c r="D126" s="14" t="s">
        <v>38</v>
      </c>
      <c r="E126" s="16">
        <f>VLOOKUP(VENDAS!$D126,BASES!$G$3:$H$7,2,0)</f>
        <v>19</v>
      </c>
      <c r="F126" s="16">
        <f>VENDAS!$E126*VENDAS!$C126</f>
        <v>247</v>
      </c>
    </row>
    <row r="127" ht="15.75" customHeight="1">
      <c r="A127" s="13">
        <v>42450.0</v>
      </c>
      <c r="B127" s="14" t="s">
        <v>75</v>
      </c>
      <c r="C127" s="15">
        <v>3.0</v>
      </c>
      <c r="D127" s="14" t="s">
        <v>32</v>
      </c>
      <c r="E127" s="16">
        <f>VLOOKUP(VENDAS!$D127,BASES!$G$3:$H$7,2,0)</f>
        <v>32</v>
      </c>
      <c r="F127" s="16">
        <f>VENDAS!$E127*VENDAS!$C127</f>
        <v>96</v>
      </c>
    </row>
    <row r="128" ht="15.75" customHeight="1">
      <c r="A128" s="13">
        <v>42450.0</v>
      </c>
      <c r="B128" s="14" t="s">
        <v>61</v>
      </c>
      <c r="C128" s="15">
        <v>7.0</v>
      </c>
      <c r="D128" s="14" t="s">
        <v>29</v>
      </c>
      <c r="E128" s="16">
        <f>VLOOKUP(VENDAS!$D128,BASES!$G$3:$H$7,2,0)</f>
        <v>18</v>
      </c>
      <c r="F128" s="16">
        <f>VENDAS!$E128*VENDAS!$C128</f>
        <v>126</v>
      </c>
    </row>
    <row r="129" ht="15.75" customHeight="1">
      <c r="A129" s="13">
        <v>42450.0</v>
      </c>
      <c r="B129" s="14" t="s">
        <v>111</v>
      </c>
      <c r="C129" s="15">
        <v>5.0</v>
      </c>
      <c r="D129" s="14" t="s">
        <v>38</v>
      </c>
      <c r="E129" s="16">
        <f>VLOOKUP(VENDAS!$D129,BASES!$G$3:$H$7,2,0)</f>
        <v>19</v>
      </c>
      <c r="F129" s="16">
        <f>VENDAS!$E129*VENDAS!$C129</f>
        <v>95</v>
      </c>
    </row>
    <row r="130" ht="15.75" customHeight="1">
      <c r="A130" s="13">
        <v>42451.0</v>
      </c>
      <c r="B130" s="14" t="s">
        <v>137</v>
      </c>
      <c r="C130" s="15">
        <v>15.0</v>
      </c>
      <c r="D130" s="14" t="s">
        <v>38</v>
      </c>
      <c r="E130" s="16">
        <f>VLOOKUP(VENDAS!$D130,BASES!$G$3:$H$7,2,0)</f>
        <v>19</v>
      </c>
      <c r="F130" s="16">
        <f>VENDAS!$E130*VENDAS!$C130</f>
        <v>285</v>
      </c>
    </row>
    <row r="131" ht="15.75" customHeight="1">
      <c r="A131" s="13">
        <v>42454.0</v>
      </c>
      <c r="B131" s="14" t="s">
        <v>172</v>
      </c>
      <c r="C131" s="15">
        <v>2.0</v>
      </c>
      <c r="D131" s="14" t="s">
        <v>21</v>
      </c>
      <c r="E131" s="16">
        <f>VLOOKUP(VENDAS!$D131,BASES!$G$3:$H$7,2,0)</f>
        <v>6</v>
      </c>
      <c r="F131" s="16">
        <f>VENDAS!$E131*VENDAS!$C131</f>
        <v>12</v>
      </c>
    </row>
    <row r="132" ht="15.75" customHeight="1">
      <c r="A132" s="13">
        <v>42456.0</v>
      </c>
      <c r="B132" s="14" t="s">
        <v>70</v>
      </c>
      <c r="C132" s="15">
        <v>10.0</v>
      </c>
      <c r="D132" s="14" t="s">
        <v>38</v>
      </c>
      <c r="E132" s="16">
        <f>VLOOKUP(VENDAS!$D132,BASES!$G$3:$H$7,2,0)</f>
        <v>19</v>
      </c>
      <c r="F132" s="16">
        <f>VENDAS!$E132*VENDAS!$C132</f>
        <v>190</v>
      </c>
    </row>
    <row r="133" ht="15.75" customHeight="1">
      <c r="A133" s="13">
        <v>42457.0</v>
      </c>
      <c r="B133" s="14" t="s">
        <v>173</v>
      </c>
      <c r="C133" s="15">
        <v>9.0</v>
      </c>
      <c r="D133" s="14" t="s">
        <v>21</v>
      </c>
      <c r="E133" s="16">
        <f>VLOOKUP(VENDAS!$D133,BASES!$G$3:$H$7,2,0)</f>
        <v>6</v>
      </c>
      <c r="F133" s="16">
        <f>VENDAS!$E133*VENDAS!$C133</f>
        <v>54</v>
      </c>
    </row>
    <row r="134" ht="15.75" customHeight="1">
      <c r="A134" s="13">
        <v>42458.0</v>
      </c>
      <c r="B134" s="14" t="s">
        <v>109</v>
      </c>
      <c r="C134" s="15">
        <v>13.0</v>
      </c>
      <c r="D134" s="14" t="s">
        <v>16</v>
      </c>
      <c r="E134" s="16">
        <f>VLOOKUP(VENDAS!$D134,BASES!$G$3:$H$7,2,0)</f>
        <v>23</v>
      </c>
      <c r="F134" s="16">
        <f>VENDAS!$E134*VENDAS!$C134</f>
        <v>299</v>
      </c>
    </row>
    <row r="135" ht="15.75" customHeight="1">
      <c r="A135" s="13">
        <v>42458.0</v>
      </c>
      <c r="B135" s="14" t="s">
        <v>175</v>
      </c>
      <c r="C135" s="15">
        <v>8.0</v>
      </c>
      <c r="D135" s="14" t="s">
        <v>21</v>
      </c>
      <c r="E135" s="16">
        <f>VLOOKUP(VENDAS!$D135,BASES!$G$3:$H$7,2,0)</f>
        <v>6</v>
      </c>
      <c r="F135" s="16">
        <f>VENDAS!$E135*VENDAS!$C135</f>
        <v>48</v>
      </c>
    </row>
    <row r="136" ht="15.75" customHeight="1">
      <c r="A136" s="13">
        <v>42458.0</v>
      </c>
      <c r="B136" s="14" t="s">
        <v>58</v>
      </c>
      <c r="C136" s="15">
        <v>7.0</v>
      </c>
      <c r="D136" s="14" t="s">
        <v>38</v>
      </c>
      <c r="E136" s="16">
        <f>VLOOKUP(VENDAS!$D136,BASES!$G$3:$H$7,2,0)</f>
        <v>19</v>
      </c>
      <c r="F136" s="16">
        <f>VENDAS!$E136*VENDAS!$C136</f>
        <v>133</v>
      </c>
    </row>
    <row r="137" ht="15.75" customHeight="1">
      <c r="A137" s="13">
        <v>42458.0</v>
      </c>
      <c r="B137" s="14" t="s">
        <v>98</v>
      </c>
      <c r="C137" s="15">
        <v>9.0</v>
      </c>
      <c r="D137" s="14" t="s">
        <v>38</v>
      </c>
      <c r="E137" s="16">
        <f>VLOOKUP(VENDAS!$D137,BASES!$G$3:$H$7,2,0)</f>
        <v>19</v>
      </c>
      <c r="F137" s="16">
        <f>VENDAS!$E137*VENDAS!$C137</f>
        <v>171</v>
      </c>
    </row>
    <row r="138" ht="15.75" customHeight="1">
      <c r="A138" s="13">
        <v>42459.0</v>
      </c>
      <c r="B138" s="14" t="s">
        <v>177</v>
      </c>
      <c r="C138" s="15">
        <v>11.0</v>
      </c>
      <c r="D138" s="14" t="s">
        <v>38</v>
      </c>
      <c r="E138" s="16">
        <f>VLOOKUP(VENDAS!$D138,BASES!$G$3:$H$7,2,0)</f>
        <v>19</v>
      </c>
      <c r="F138" s="16">
        <f>VENDAS!$E138*VENDAS!$C138</f>
        <v>209</v>
      </c>
    </row>
    <row r="139" ht="15.75" customHeight="1">
      <c r="A139" s="13">
        <v>42459.0</v>
      </c>
      <c r="B139" s="14" t="s">
        <v>178</v>
      </c>
      <c r="C139" s="15">
        <v>13.0</v>
      </c>
      <c r="D139" s="14" t="s">
        <v>21</v>
      </c>
      <c r="E139" s="16">
        <f>VLOOKUP(VENDAS!$D139,BASES!$G$3:$H$7,2,0)</f>
        <v>6</v>
      </c>
      <c r="F139" s="16">
        <f>VENDAS!$E139*VENDAS!$C139</f>
        <v>78</v>
      </c>
    </row>
    <row r="140" ht="15.75" customHeight="1">
      <c r="A140" s="13">
        <v>42461.0</v>
      </c>
      <c r="B140" s="14" t="s">
        <v>97</v>
      </c>
      <c r="C140" s="15">
        <v>9.0</v>
      </c>
      <c r="D140" s="14" t="s">
        <v>16</v>
      </c>
      <c r="E140" s="16">
        <f>VLOOKUP(VENDAS!$D140,BASES!$G$3:$H$7,2,0)</f>
        <v>23</v>
      </c>
      <c r="F140" s="16">
        <f>VENDAS!$E140*VENDAS!$C140</f>
        <v>207</v>
      </c>
    </row>
    <row r="141" ht="15.75" customHeight="1">
      <c r="A141" s="13">
        <v>42462.0</v>
      </c>
      <c r="B141" s="14" t="s">
        <v>69</v>
      </c>
      <c r="C141" s="15">
        <v>8.0</v>
      </c>
      <c r="D141" s="14" t="s">
        <v>16</v>
      </c>
      <c r="E141" s="16">
        <f>VLOOKUP(VENDAS!$D141,BASES!$G$3:$H$7,2,0)</f>
        <v>23</v>
      </c>
      <c r="F141" s="16">
        <f>VENDAS!$E141*VENDAS!$C141</f>
        <v>184</v>
      </c>
    </row>
    <row r="142" ht="15.75" customHeight="1">
      <c r="A142" s="13">
        <v>42462.0</v>
      </c>
      <c r="B142" s="14" t="s">
        <v>124</v>
      </c>
      <c r="C142" s="15">
        <v>9.0</v>
      </c>
      <c r="D142" s="14" t="s">
        <v>38</v>
      </c>
      <c r="E142" s="16">
        <f>VLOOKUP(VENDAS!$D142,BASES!$G$3:$H$7,2,0)</f>
        <v>19</v>
      </c>
      <c r="F142" s="16">
        <f>VENDAS!$E142*VENDAS!$C142</f>
        <v>171</v>
      </c>
    </row>
    <row r="143" ht="15.75" customHeight="1">
      <c r="A143" s="13">
        <v>42462.0</v>
      </c>
      <c r="B143" s="14" t="s">
        <v>128</v>
      </c>
      <c r="C143" s="15">
        <v>10.0</v>
      </c>
      <c r="D143" s="14" t="s">
        <v>32</v>
      </c>
      <c r="E143" s="16">
        <f>VLOOKUP(VENDAS!$D143,BASES!$G$3:$H$7,2,0)</f>
        <v>32</v>
      </c>
      <c r="F143" s="16">
        <f>VENDAS!$E143*VENDAS!$C143</f>
        <v>320</v>
      </c>
    </row>
    <row r="144" ht="15.75" customHeight="1">
      <c r="A144" s="13">
        <v>42463.0</v>
      </c>
      <c r="B144" s="14" t="s">
        <v>120</v>
      </c>
      <c r="C144" s="15">
        <v>11.0</v>
      </c>
      <c r="D144" s="14" t="s">
        <v>38</v>
      </c>
      <c r="E144" s="16">
        <f>VLOOKUP(VENDAS!$D144,BASES!$G$3:$H$7,2,0)</f>
        <v>19</v>
      </c>
      <c r="F144" s="16">
        <f>VENDAS!$E144*VENDAS!$C144</f>
        <v>209</v>
      </c>
    </row>
    <row r="145" ht="15.75" customHeight="1">
      <c r="A145" s="13">
        <v>42463.0</v>
      </c>
      <c r="B145" s="14" t="s">
        <v>181</v>
      </c>
      <c r="C145" s="15">
        <v>12.0</v>
      </c>
      <c r="D145" s="14" t="s">
        <v>32</v>
      </c>
      <c r="E145" s="16">
        <f>VLOOKUP(VENDAS!$D145,BASES!$G$3:$H$7,2,0)</f>
        <v>32</v>
      </c>
      <c r="F145" s="16">
        <f>VENDAS!$E145*VENDAS!$C145</f>
        <v>384</v>
      </c>
    </row>
    <row r="146" ht="15.75" customHeight="1">
      <c r="A146" s="13">
        <v>42465.0</v>
      </c>
      <c r="B146" s="14" t="s">
        <v>56</v>
      </c>
      <c r="C146" s="15">
        <v>8.0</v>
      </c>
      <c r="D146" s="14" t="s">
        <v>32</v>
      </c>
      <c r="E146" s="16">
        <f>VLOOKUP(VENDAS!$D146,BASES!$G$3:$H$7,2,0)</f>
        <v>32</v>
      </c>
      <c r="F146" s="16">
        <f>VENDAS!$E146*VENDAS!$C146</f>
        <v>256</v>
      </c>
    </row>
    <row r="147" ht="15.75" customHeight="1">
      <c r="A147" s="13">
        <v>42465.0</v>
      </c>
      <c r="B147" s="14" t="s">
        <v>104</v>
      </c>
      <c r="C147" s="15">
        <v>14.0</v>
      </c>
      <c r="D147" s="14" t="s">
        <v>32</v>
      </c>
      <c r="E147" s="16">
        <f>VLOOKUP(VENDAS!$D147,BASES!$G$3:$H$7,2,0)</f>
        <v>32</v>
      </c>
      <c r="F147" s="16">
        <f>VENDAS!$E147*VENDAS!$C147</f>
        <v>448</v>
      </c>
    </row>
    <row r="148" ht="15.75" customHeight="1">
      <c r="A148" s="13">
        <v>42465.0</v>
      </c>
      <c r="B148" s="14" t="s">
        <v>183</v>
      </c>
      <c r="C148" s="15">
        <v>12.0</v>
      </c>
      <c r="D148" s="14" t="s">
        <v>38</v>
      </c>
      <c r="E148" s="16">
        <f>VLOOKUP(VENDAS!$D148,BASES!$G$3:$H$7,2,0)</f>
        <v>19</v>
      </c>
      <c r="F148" s="16">
        <f>VENDAS!$E148*VENDAS!$C148</f>
        <v>228</v>
      </c>
    </row>
    <row r="149" ht="15.75" customHeight="1">
      <c r="A149" s="13">
        <v>42467.0</v>
      </c>
      <c r="B149" s="14" t="s">
        <v>184</v>
      </c>
      <c r="C149" s="15">
        <v>10.0</v>
      </c>
      <c r="D149" s="14" t="s">
        <v>21</v>
      </c>
      <c r="E149" s="16">
        <f>VLOOKUP(VENDAS!$D149,BASES!$G$3:$H$7,2,0)</f>
        <v>6</v>
      </c>
      <c r="F149" s="16">
        <f>VENDAS!$E149*VENDAS!$C149</f>
        <v>60</v>
      </c>
    </row>
    <row r="150" ht="15.75" customHeight="1">
      <c r="A150" s="13">
        <v>42468.0</v>
      </c>
      <c r="B150" s="14" t="s">
        <v>185</v>
      </c>
      <c r="C150" s="15">
        <v>7.0</v>
      </c>
      <c r="D150" s="14" t="s">
        <v>38</v>
      </c>
      <c r="E150" s="16">
        <f>VLOOKUP(VENDAS!$D150,BASES!$G$3:$H$7,2,0)</f>
        <v>19</v>
      </c>
      <c r="F150" s="16">
        <f>VENDAS!$E150*VENDAS!$C150</f>
        <v>133</v>
      </c>
    </row>
    <row r="151" ht="15.75" customHeight="1">
      <c r="A151" s="13">
        <v>42468.0</v>
      </c>
      <c r="B151" s="14" t="s">
        <v>172</v>
      </c>
      <c r="C151" s="15">
        <v>6.0</v>
      </c>
      <c r="D151" s="14" t="s">
        <v>38</v>
      </c>
      <c r="E151" s="16">
        <f>VLOOKUP(VENDAS!$D151,BASES!$G$3:$H$7,2,0)</f>
        <v>19</v>
      </c>
      <c r="F151" s="16">
        <f>VENDAS!$E151*VENDAS!$C151</f>
        <v>114</v>
      </c>
    </row>
    <row r="152" ht="15.75" customHeight="1">
      <c r="A152" s="13">
        <v>42470.0</v>
      </c>
      <c r="B152" s="14" t="s">
        <v>102</v>
      </c>
      <c r="C152" s="15">
        <v>14.0</v>
      </c>
      <c r="D152" s="14" t="s">
        <v>38</v>
      </c>
      <c r="E152" s="16">
        <f>VLOOKUP(VENDAS!$D152,BASES!$G$3:$H$7,2,0)</f>
        <v>19</v>
      </c>
      <c r="F152" s="16">
        <f>VENDAS!$E152*VENDAS!$C152</f>
        <v>266</v>
      </c>
    </row>
    <row r="153" ht="15.75" customHeight="1">
      <c r="A153" s="13">
        <v>42470.0</v>
      </c>
      <c r="B153" s="14" t="s">
        <v>125</v>
      </c>
      <c r="C153" s="15">
        <v>7.0</v>
      </c>
      <c r="D153" s="14" t="s">
        <v>21</v>
      </c>
      <c r="E153" s="16">
        <f>VLOOKUP(VENDAS!$D153,BASES!$G$3:$H$7,2,0)</f>
        <v>6</v>
      </c>
      <c r="F153" s="16">
        <f>VENDAS!$E153*VENDAS!$C153</f>
        <v>42</v>
      </c>
    </row>
    <row r="154" ht="15.75" customHeight="1">
      <c r="A154" s="13">
        <v>42470.0</v>
      </c>
      <c r="B154" s="14" t="s">
        <v>47</v>
      </c>
      <c r="C154" s="15">
        <v>1.0</v>
      </c>
      <c r="D154" s="14" t="s">
        <v>32</v>
      </c>
      <c r="E154" s="16">
        <f>VLOOKUP(VENDAS!$D154,BASES!$G$3:$H$7,2,0)</f>
        <v>32</v>
      </c>
      <c r="F154" s="16">
        <f>VENDAS!$E154*VENDAS!$C154</f>
        <v>32</v>
      </c>
    </row>
    <row r="155" ht="15.75" customHeight="1">
      <c r="A155" s="13">
        <v>42470.0</v>
      </c>
      <c r="B155" s="14" t="s">
        <v>77</v>
      </c>
      <c r="C155" s="15">
        <v>7.0</v>
      </c>
      <c r="D155" s="14" t="s">
        <v>16</v>
      </c>
      <c r="E155" s="16">
        <f>VLOOKUP(VENDAS!$D155,BASES!$G$3:$H$7,2,0)</f>
        <v>23</v>
      </c>
      <c r="F155" s="16">
        <f>VENDAS!$E155*VENDAS!$C155</f>
        <v>161</v>
      </c>
    </row>
    <row r="156" ht="15.75" customHeight="1">
      <c r="A156" s="13">
        <v>42471.0</v>
      </c>
      <c r="B156" s="14" t="s">
        <v>159</v>
      </c>
      <c r="C156" s="15">
        <v>15.0</v>
      </c>
      <c r="D156" s="14" t="s">
        <v>29</v>
      </c>
      <c r="E156" s="16">
        <f>VLOOKUP(VENDAS!$D156,BASES!$G$3:$H$7,2,0)</f>
        <v>18</v>
      </c>
      <c r="F156" s="16">
        <f>VENDAS!$E156*VENDAS!$C156</f>
        <v>270</v>
      </c>
    </row>
    <row r="157" ht="15.75" customHeight="1">
      <c r="A157" s="13">
        <v>42472.0</v>
      </c>
      <c r="B157" s="17" t="s">
        <v>162</v>
      </c>
      <c r="C157" s="15">
        <v>7.0</v>
      </c>
      <c r="D157" s="14" t="s">
        <v>32</v>
      </c>
      <c r="E157" s="16">
        <f>VLOOKUP(VENDAS!$D157,BASES!$G$3:$H$7,2,0)</f>
        <v>32</v>
      </c>
      <c r="F157" s="16">
        <f>VENDAS!$E157*VENDAS!$C157</f>
        <v>224</v>
      </c>
    </row>
    <row r="158" ht="15.75" customHeight="1">
      <c r="A158" s="13">
        <v>42473.0</v>
      </c>
      <c r="B158" s="14" t="s">
        <v>84</v>
      </c>
      <c r="C158" s="15">
        <v>5.0</v>
      </c>
      <c r="D158" s="14" t="s">
        <v>21</v>
      </c>
      <c r="E158" s="16">
        <f>VLOOKUP(VENDAS!$D158,BASES!$G$3:$H$7,2,0)</f>
        <v>6</v>
      </c>
      <c r="F158" s="16">
        <f>VENDAS!$E158*VENDAS!$C158</f>
        <v>30</v>
      </c>
    </row>
    <row r="159" ht="15.75" customHeight="1">
      <c r="A159" s="13">
        <v>42474.0</v>
      </c>
      <c r="B159" s="14" t="s">
        <v>72</v>
      </c>
      <c r="C159" s="15">
        <v>8.0</v>
      </c>
      <c r="D159" s="14" t="s">
        <v>29</v>
      </c>
      <c r="E159" s="16">
        <f>VLOOKUP(VENDAS!$D159,BASES!$G$3:$H$7,2,0)</f>
        <v>18</v>
      </c>
      <c r="F159" s="16">
        <f>VENDAS!$E159*VENDAS!$C159</f>
        <v>144</v>
      </c>
    </row>
    <row r="160" ht="15.75" customHeight="1">
      <c r="A160" s="13">
        <v>42474.0</v>
      </c>
      <c r="B160" s="14" t="s">
        <v>121</v>
      </c>
      <c r="C160" s="15">
        <v>12.0</v>
      </c>
      <c r="D160" s="14" t="s">
        <v>38</v>
      </c>
      <c r="E160" s="16">
        <f>VLOOKUP(VENDAS!$D160,BASES!$G$3:$H$7,2,0)</f>
        <v>19</v>
      </c>
      <c r="F160" s="16">
        <f>VENDAS!$E160*VENDAS!$C160</f>
        <v>228</v>
      </c>
    </row>
    <row r="161" ht="15.75" customHeight="1">
      <c r="A161" s="13">
        <v>42474.0</v>
      </c>
      <c r="B161" s="14" t="s">
        <v>188</v>
      </c>
      <c r="C161" s="15">
        <v>15.0</v>
      </c>
      <c r="D161" s="14" t="s">
        <v>29</v>
      </c>
      <c r="E161" s="16">
        <f>VLOOKUP(VENDAS!$D161,BASES!$G$3:$H$7,2,0)</f>
        <v>18</v>
      </c>
      <c r="F161" s="16">
        <f>VENDAS!$E161*VENDAS!$C161</f>
        <v>270</v>
      </c>
    </row>
    <row r="162" ht="15.75" customHeight="1">
      <c r="A162" s="13">
        <v>42474.0</v>
      </c>
      <c r="B162" s="14" t="s">
        <v>189</v>
      </c>
      <c r="C162" s="15">
        <v>14.0</v>
      </c>
      <c r="D162" s="14" t="s">
        <v>21</v>
      </c>
      <c r="E162" s="16">
        <f>VLOOKUP(VENDAS!$D162,BASES!$G$3:$H$7,2,0)</f>
        <v>6</v>
      </c>
      <c r="F162" s="16">
        <f>VENDAS!$E162*VENDAS!$C162</f>
        <v>84</v>
      </c>
    </row>
    <row r="163" ht="15.75" customHeight="1">
      <c r="A163" s="13">
        <v>42475.0</v>
      </c>
      <c r="B163" s="14" t="s">
        <v>119</v>
      </c>
      <c r="C163" s="15">
        <v>12.0</v>
      </c>
      <c r="D163" s="14" t="s">
        <v>38</v>
      </c>
      <c r="E163" s="16">
        <f>VLOOKUP(VENDAS!$D163,BASES!$G$3:$H$7,2,0)</f>
        <v>19</v>
      </c>
      <c r="F163" s="16">
        <f>VENDAS!$E163*VENDAS!$C163</f>
        <v>228</v>
      </c>
    </row>
    <row r="164" ht="15.75" customHeight="1">
      <c r="A164" s="13">
        <v>42475.0</v>
      </c>
      <c r="B164" s="14" t="s">
        <v>141</v>
      </c>
      <c r="C164" s="15">
        <v>5.0</v>
      </c>
      <c r="D164" s="14" t="s">
        <v>29</v>
      </c>
      <c r="E164" s="16">
        <f>VLOOKUP(VENDAS!$D164,BASES!$G$3:$H$7,2,0)</f>
        <v>18</v>
      </c>
      <c r="F164" s="16">
        <f>VENDAS!$E164*VENDAS!$C164</f>
        <v>90</v>
      </c>
    </row>
    <row r="165" ht="15.75" customHeight="1">
      <c r="A165" s="13">
        <v>42477.0</v>
      </c>
      <c r="B165" s="14" t="s">
        <v>185</v>
      </c>
      <c r="C165" s="15">
        <v>14.0</v>
      </c>
      <c r="D165" s="14" t="s">
        <v>32</v>
      </c>
      <c r="E165" s="16">
        <f>VLOOKUP(VENDAS!$D165,BASES!$G$3:$H$7,2,0)</f>
        <v>32</v>
      </c>
      <c r="F165" s="16">
        <f>VENDAS!$E165*VENDAS!$C165</f>
        <v>448</v>
      </c>
    </row>
    <row r="166" ht="15.75" customHeight="1">
      <c r="A166" s="13">
        <v>42477.0</v>
      </c>
      <c r="B166" s="14" t="s">
        <v>102</v>
      </c>
      <c r="C166" s="15">
        <v>7.0</v>
      </c>
      <c r="D166" s="14" t="s">
        <v>38</v>
      </c>
      <c r="E166" s="16">
        <f>VLOOKUP(VENDAS!$D166,BASES!$G$3:$H$7,2,0)</f>
        <v>19</v>
      </c>
      <c r="F166" s="16">
        <f>VENDAS!$E166*VENDAS!$C166</f>
        <v>133</v>
      </c>
    </row>
    <row r="167" ht="15.75" customHeight="1">
      <c r="A167" s="13">
        <v>42477.0</v>
      </c>
      <c r="B167" s="14" t="s">
        <v>139</v>
      </c>
      <c r="C167" s="15">
        <v>11.0</v>
      </c>
      <c r="D167" s="14" t="s">
        <v>32</v>
      </c>
      <c r="E167" s="16">
        <f>VLOOKUP(VENDAS!$D167,BASES!$G$3:$H$7,2,0)</f>
        <v>32</v>
      </c>
      <c r="F167" s="16">
        <f>VENDAS!$E167*VENDAS!$C167</f>
        <v>352</v>
      </c>
    </row>
    <row r="168" ht="15.75" customHeight="1">
      <c r="A168" s="13">
        <v>42478.0</v>
      </c>
      <c r="B168" s="14" t="s">
        <v>84</v>
      </c>
      <c r="C168" s="15">
        <v>10.0</v>
      </c>
      <c r="D168" s="14" t="s">
        <v>29</v>
      </c>
      <c r="E168" s="16">
        <f>VLOOKUP(VENDAS!$D168,BASES!$G$3:$H$7,2,0)</f>
        <v>18</v>
      </c>
      <c r="F168" s="16">
        <f>VENDAS!$E168*VENDAS!$C168</f>
        <v>180</v>
      </c>
    </row>
    <row r="169" ht="15.75" customHeight="1">
      <c r="A169" s="13">
        <v>42478.0</v>
      </c>
      <c r="B169" s="14" t="s">
        <v>186</v>
      </c>
      <c r="C169" s="15">
        <v>13.0</v>
      </c>
      <c r="D169" s="14" t="s">
        <v>21</v>
      </c>
      <c r="E169" s="16">
        <f>VLOOKUP(VENDAS!$D169,BASES!$G$3:$H$7,2,0)</f>
        <v>6</v>
      </c>
      <c r="F169" s="16">
        <f>VENDAS!$E169*VENDAS!$C169</f>
        <v>78</v>
      </c>
    </row>
    <row r="170" ht="15.75" customHeight="1">
      <c r="A170" s="13">
        <v>42481.0</v>
      </c>
      <c r="B170" s="14" t="s">
        <v>150</v>
      </c>
      <c r="C170" s="15">
        <v>9.0</v>
      </c>
      <c r="D170" s="14" t="s">
        <v>32</v>
      </c>
      <c r="E170" s="16">
        <f>VLOOKUP(VENDAS!$D170,BASES!$G$3:$H$7,2,0)</f>
        <v>32</v>
      </c>
      <c r="F170" s="16">
        <f>VENDAS!$E170*VENDAS!$C170</f>
        <v>288</v>
      </c>
    </row>
    <row r="171" ht="15.75" customHeight="1">
      <c r="A171" s="13">
        <v>42483.0</v>
      </c>
      <c r="B171" s="17" t="s">
        <v>126</v>
      </c>
      <c r="C171" s="15">
        <v>10.0</v>
      </c>
      <c r="D171" s="14" t="s">
        <v>16</v>
      </c>
      <c r="E171" s="16">
        <f>VLOOKUP(VENDAS!$D171,BASES!$G$3:$H$7,2,0)</f>
        <v>23</v>
      </c>
      <c r="F171" s="16">
        <f>VENDAS!$E171*VENDAS!$C171</f>
        <v>230</v>
      </c>
    </row>
    <row r="172" ht="15.75" customHeight="1">
      <c r="A172" s="13">
        <v>42483.0</v>
      </c>
      <c r="B172" s="14" t="s">
        <v>191</v>
      </c>
      <c r="C172" s="15">
        <v>4.0</v>
      </c>
      <c r="D172" s="14" t="s">
        <v>38</v>
      </c>
      <c r="E172" s="16">
        <f>VLOOKUP(VENDAS!$D172,BASES!$G$3:$H$7,2,0)</f>
        <v>19</v>
      </c>
      <c r="F172" s="16">
        <f>VENDAS!$E172*VENDAS!$C172</f>
        <v>76</v>
      </c>
    </row>
    <row r="173" ht="15.75" customHeight="1">
      <c r="A173" s="13">
        <v>42483.0</v>
      </c>
      <c r="B173" s="14" t="s">
        <v>103</v>
      </c>
      <c r="C173" s="15">
        <v>11.0</v>
      </c>
      <c r="D173" s="14" t="s">
        <v>21</v>
      </c>
      <c r="E173" s="16">
        <f>VLOOKUP(VENDAS!$D173,BASES!$G$3:$H$7,2,0)</f>
        <v>6</v>
      </c>
      <c r="F173" s="16">
        <f>VENDAS!$E173*VENDAS!$C173</f>
        <v>66</v>
      </c>
    </row>
    <row r="174" ht="15.75" customHeight="1">
      <c r="A174" s="13">
        <v>42485.0</v>
      </c>
      <c r="B174" s="14" t="s">
        <v>192</v>
      </c>
      <c r="C174" s="15">
        <v>12.0</v>
      </c>
      <c r="D174" s="14" t="s">
        <v>16</v>
      </c>
      <c r="E174" s="16">
        <f>VLOOKUP(VENDAS!$D174,BASES!$G$3:$H$7,2,0)</f>
        <v>23</v>
      </c>
      <c r="F174" s="16">
        <f>VENDAS!$E174*VENDAS!$C174</f>
        <v>276</v>
      </c>
    </row>
    <row r="175" ht="15.75" customHeight="1">
      <c r="A175" s="13">
        <v>42486.0</v>
      </c>
      <c r="B175" s="14" t="s">
        <v>194</v>
      </c>
      <c r="C175" s="15">
        <v>15.0</v>
      </c>
      <c r="D175" s="14" t="s">
        <v>16</v>
      </c>
      <c r="E175" s="16">
        <f>VLOOKUP(VENDAS!$D175,BASES!$G$3:$H$7,2,0)</f>
        <v>23</v>
      </c>
      <c r="F175" s="16">
        <f>VENDAS!$E175*VENDAS!$C175</f>
        <v>345</v>
      </c>
    </row>
    <row r="176" ht="15.75" customHeight="1">
      <c r="A176" s="13">
        <v>42486.0</v>
      </c>
      <c r="B176" s="14" t="s">
        <v>73</v>
      </c>
      <c r="C176" s="15">
        <v>9.0</v>
      </c>
      <c r="D176" s="14" t="s">
        <v>29</v>
      </c>
      <c r="E176" s="16">
        <f>VLOOKUP(VENDAS!$D176,BASES!$G$3:$H$7,2,0)</f>
        <v>18</v>
      </c>
      <c r="F176" s="16">
        <f>VENDAS!$E176*VENDAS!$C176</f>
        <v>162</v>
      </c>
    </row>
    <row r="177" ht="15.75" customHeight="1">
      <c r="A177" s="13">
        <v>42486.0</v>
      </c>
      <c r="B177" s="14" t="s">
        <v>191</v>
      </c>
      <c r="C177" s="15">
        <v>7.0</v>
      </c>
      <c r="D177" s="14" t="s">
        <v>32</v>
      </c>
      <c r="E177" s="16">
        <f>VLOOKUP(VENDAS!$D177,BASES!$G$3:$H$7,2,0)</f>
        <v>32</v>
      </c>
      <c r="F177" s="16">
        <f>VENDAS!$E177*VENDAS!$C177</f>
        <v>224</v>
      </c>
    </row>
    <row r="178" ht="15.75" customHeight="1">
      <c r="A178" s="13">
        <v>42487.0</v>
      </c>
      <c r="B178" s="14" t="s">
        <v>183</v>
      </c>
      <c r="C178" s="15">
        <v>10.0</v>
      </c>
      <c r="D178" s="14" t="s">
        <v>32</v>
      </c>
      <c r="E178" s="16">
        <f>VLOOKUP(VENDAS!$D178,BASES!$G$3:$H$7,2,0)</f>
        <v>32</v>
      </c>
      <c r="F178" s="16">
        <f>VENDAS!$E178*VENDAS!$C178</f>
        <v>320</v>
      </c>
    </row>
    <row r="179" ht="15.75" customHeight="1">
      <c r="A179" s="13">
        <v>42487.0</v>
      </c>
      <c r="B179" s="14" t="s">
        <v>83</v>
      </c>
      <c r="C179" s="15">
        <v>12.0</v>
      </c>
      <c r="D179" s="14" t="s">
        <v>16</v>
      </c>
      <c r="E179" s="16">
        <f>VLOOKUP(VENDAS!$D179,BASES!$G$3:$H$7,2,0)</f>
        <v>23</v>
      </c>
      <c r="F179" s="16">
        <f>VENDAS!$E179*VENDAS!$C179</f>
        <v>276</v>
      </c>
    </row>
    <row r="180" ht="15.75" customHeight="1">
      <c r="A180" s="13">
        <v>42488.0</v>
      </c>
      <c r="B180" s="14" t="s">
        <v>168</v>
      </c>
      <c r="C180" s="15">
        <v>2.0</v>
      </c>
      <c r="D180" s="14" t="s">
        <v>21</v>
      </c>
      <c r="E180" s="16">
        <f>VLOOKUP(VENDAS!$D180,BASES!$G$3:$H$7,2,0)</f>
        <v>6</v>
      </c>
      <c r="F180" s="16">
        <f>VENDAS!$E180*VENDAS!$C180</f>
        <v>12</v>
      </c>
    </row>
    <row r="181" ht="15.75" customHeight="1">
      <c r="A181" s="13">
        <v>42489.0</v>
      </c>
      <c r="B181" s="14" t="s">
        <v>58</v>
      </c>
      <c r="C181" s="15">
        <v>3.0</v>
      </c>
      <c r="D181" s="14" t="s">
        <v>32</v>
      </c>
      <c r="E181" s="16">
        <f>VLOOKUP(VENDAS!$D181,BASES!$G$3:$H$7,2,0)</f>
        <v>32</v>
      </c>
      <c r="F181" s="16">
        <f>VENDAS!$E181*VENDAS!$C181</f>
        <v>96</v>
      </c>
    </row>
    <row r="182" ht="15.75" customHeight="1">
      <c r="A182" s="13">
        <v>42489.0</v>
      </c>
      <c r="B182" s="14" t="s">
        <v>164</v>
      </c>
      <c r="C182" s="15">
        <v>12.0</v>
      </c>
      <c r="D182" s="14" t="s">
        <v>16</v>
      </c>
      <c r="E182" s="16">
        <f>VLOOKUP(VENDAS!$D182,BASES!$G$3:$H$7,2,0)</f>
        <v>23</v>
      </c>
      <c r="F182" s="16">
        <f>VENDAS!$E182*VENDAS!$C182</f>
        <v>276</v>
      </c>
    </row>
    <row r="183" ht="15.75" customHeight="1">
      <c r="A183" s="13">
        <v>42490.0</v>
      </c>
      <c r="B183" s="14" t="s">
        <v>189</v>
      </c>
      <c r="C183" s="15">
        <v>8.0</v>
      </c>
      <c r="D183" s="14" t="s">
        <v>16</v>
      </c>
      <c r="E183" s="16">
        <f>VLOOKUP(VENDAS!$D183,BASES!$G$3:$H$7,2,0)</f>
        <v>23</v>
      </c>
      <c r="F183" s="16">
        <f>VENDAS!$E183*VENDAS!$C183</f>
        <v>184</v>
      </c>
    </row>
    <row r="184" ht="15.75" customHeight="1">
      <c r="A184" s="13">
        <v>42490.0</v>
      </c>
      <c r="B184" s="14" t="s">
        <v>85</v>
      </c>
      <c r="C184" s="15">
        <v>6.0</v>
      </c>
      <c r="D184" s="14" t="s">
        <v>38</v>
      </c>
      <c r="E184" s="16">
        <f>VLOOKUP(VENDAS!$D184,BASES!$G$3:$H$7,2,0)</f>
        <v>19</v>
      </c>
      <c r="F184" s="16">
        <f>VENDAS!$E184*VENDAS!$C184</f>
        <v>114</v>
      </c>
    </row>
    <row r="185" ht="15.75" customHeight="1">
      <c r="A185" s="13">
        <v>42491.0</v>
      </c>
      <c r="B185" s="14" t="s">
        <v>184</v>
      </c>
      <c r="C185" s="15">
        <v>5.0</v>
      </c>
      <c r="D185" s="14" t="s">
        <v>38</v>
      </c>
      <c r="E185" s="16">
        <f>VLOOKUP(VENDAS!$D185,BASES!$G$3:$H$7,2,0)</f>
        <v>19</v>
      </c>
      <c r="F185" s="16">
        <f>VENDAS!$E185*VENDAS!$C185</f>
        <v>95</v>
      </c>
    </row>
    <row r="186" ht="15.75" customHeight="1">
      <c r="A186" s="13">
        <v>42491.0</v>
      </c>
      <c r="B186" s="14" t="s">
        <v>77</v>
      </c>
      <c r="C186" s="15">
        <v>9.0</v>
      </c>
      <c r="D186" s="14" t="s">
        <v>32</v>
      </c>
      <c r="E186" s="16">
        <f>VLOOKUP(VENDAS!$D186,BASES!$G$3:$H$7,2,0)</f>
        <v>32</v>
      </c>
      <c r="F186" s="16">
        <f>VENDAS!$E186*VENDAS!$C186</f>
        <v>288</v>
      </c>
    </row>
    <row r="187" ht="15.75" customHeight="1">
      <c r="A187" s="13">
        <v>42491.0</v>
      </c>
      <c r="B187" s="14" t="s">
        <v>154</v>
      </c>
      <c r="C187" s="15">
        <v>4.0</v>
      </c>
      <c r="D187" s="14" t="s">
        <v>38</v>
      </c>
      <c r="E187" s="16">
        <f>VLOOKUP(VENDAS!$D187,BASES!$G$3:$H$7,2,0)</f>
        <v>19</v>
      </c>
      <c r="F187" s="16">
        <f>VENDAS!$E187*VENDAS!$C187</f>
        <v>76</v>
      </c>
    </row>
    <row r="188" ht="15.75" customHeight="1">
      <c r="A188" s="13">
        <v>42492.0</v>
      </c>
      <c r="B188" s="14" t="s">
        <v>110</v>
      </c>
      <c r="C188" s="15">
        <v>5.0</v>
      </c>
      <c r="D188" s="14" t="s">
        <v>16</v>
      </c>
      <c r="E188" s="16">
        <f>VLOOKUP(VENDAS!$D188,BASES!$G$3:$H$7,2,0)</f>
        <v>23</v>
      </c>
      <c r="F188" s="16">
        <f>VENDAS!$E188*VENDAS!$C188</f>
        <v>115</v>
      </c>
    </row>
    <row r="189" ht="15.75" customHeight="1">
      <c r="A189" s="13">
        <v>42492.0</v>
      </c>
      <c r="B189" s="14" t="s">
        <v>78</v>
      </c>
      <c r="C189" s="15">
        <v>14.0</v>
      </c>
      <c r="D189" s="14" t="s">
        <v>32</v>
      </c>
      <c r="E189" s="16">
        <f>VLOOKUP(VENDAS!$D189,BASES!$G$3:$H$7,2,0)</f>
        <v>32</v>
      </c>
      <c r="F189" s="16">
        <f>VENDAS!$E189*VENDAS!$C189</f>
        <v>448</v>
      </c>
    </row>
    <row r="190" ht="15.75" customHeight="1">
      <c r="A190" s="13">
        <v>42492.0</v>
      </c>
      <c r="B190" s="14" t="s">
        <v>90</v>
      </c>
      <c r="C190" s="15">
        <v>1.0</v>
      </c>
      <c r="D190" s="14" t="s">
        <v>21</v>
      </c>
      <c r="E190" s="16">
        <f>VLOOKUP(VENDAS!$D190,BASES!$G$3:$H$7,2,0)</f>
        <v>6</v>
      </c>
      <c r="F190" s="16">
        <f>VENDAS!$E190*VENDAS!$C190</f>
        <v>6</v>
      </c>
    </row>
    <row r="191" ht="15.75" customHeight="1">
      <c r="A191" s="13">
        <v>42492.0</v>
      </c>
      <c r="B191" s="14" t="s">
        <v>84</v>
      </c>
      <c r="C191" s="15">
        <v>9.0</v>
      </c>
      <c r="D191" s="14" t="s">
        <v>32</v>
      </c>
      <c r="E191" s="16">
        <f>VLOOKUP(VENDAS!$D191,BASES!$G$3:$H$7,2,0)</f>
        <v>32</v>
      </c>
      <c r="F191" s="16">
        <f>VENDAS!$E191*VENDAS!$C191</f>
        <v>288</v>
      </c>
    </row>
    <row r="192" ht="15.75" customHeight="1">
      <c r="A192" s="13">
        <v>42493.0</v>
      </c>
      <c r="B192" s="14" t="s">
        <v>91</v>
      </c>
      <c r="C192" s="15">
        <v>9.0</v>
      </c>
      <c r="D192" s="14" t="s">
        <v>38</v>
      </c>
      <c r="E192" s="16">
        <f>VLOOKUP(VENDAS!$D192,BASES!$G$3:$H$7,2,0)</f>
        <v>19</v>
      </c>
      <c r="F192" s="16">
        <f>VENDAS!$E192*VENDAS!$C192</f>
        <v>171</v>
      </c>
    </row>
    <row r="193" ht="15.75" customHeight="1">
      <c r="A193" s="13">
        <v>42495.0</v>
      </c>
      <c r="B193" s="14" t="s">
        <v>123</v>
      </c>
      <c r="C193" s="15">
        <v>2.0</v>
      </c>
      <c r="D193" s="14" t="s">
        <v>38</v>
      </c>
      <c r="E193" s="16">
        <f>VLOOKUP(VENDAS!$D193,BASES!$G$3:$H$7,2,0)</f>
        <v>19</v>
      </c>
      <c r="F193" s="16">
        <f>VENDAS!$E193*VENDAS!$C193</f>
        <v>38</v>
      </c>
    </row>
    <row r="194" ht="15.75" customHeight="1">
      <c r="A194" s="13">
        <v>42495.0</v>
      </c>
      <c r="B194" s="14" t="s">
        <v>195</v>
      </c>
      <c r="C194" s="15">
        <v>13.0</v>
      </c>
      <c r="D194" s="14" t="s">
        <v>16</v>
      </c>
      <c r="E194" s="16">
        <f>VLOOKUP(VENDAS!$D194,BASES!$G$3:$H$7,2,0)</f>
        <v>23</v>
      </c>
      <c r="F194" s="16">
        <f>VENDAS!$E194*VENDAS!$C194</f>
        <v>299</v>
      </c>
    </row>
    <row r="195" ht="15.75" customHeight="1">
      <c r="A195" s="13">
        <v>42497.0</v>
      </c>
      <c r="B195" s="14" t="s">
        <v>116</v>
      </c>
      <c r="C195" s="15">
        <v>15.0</v>
      </c>
      <c r="D195" s="14" t="s">
        <v>21</v>
      </c>
      <c r="E195" s="16">
        <f>VLOOKUP(VENDAS!$D195,BASES!$G$3:$H$7,2,0)</f>
        <v>6</v>
      </c>
      <c r="F195" s="16">
        <f>VENDAS!$E195*VENDAS!$C195</f>
        <v>90</v>
      </c>
    </row>
    <row r="196" ht="15.75" customHeight="1">
      <c r="A196" s="13">
        <v>42497.0</v>
      </c>
      <c r="B196" s="14" t="s">
        <v>189</v>
      </c>
      <c r="C196" s="15">
        <v>1.0</v>
      </c>
      <c r="D196" s="14" t="s">
        <v>32</v>
      </c>
      <c r="E196" s="16">
        <f>VLOOKUP(VENDAS!$D196,BASES!$G$3:$H$7,2,0)</f>
        <v>32</v>
      </c>
      <c r="F196" s="16">
        <f>VENDAS!$E196*VENDAS!$C196</f>
        <v>32</v>
      </c>
    </row>
    <row r="197" ht="15.75" customHeight="1">
      <c r="A197" s="13">
        <v>42497.0</v>
      </c>
      <c r="B197" s="14" t="s">
        <v>186</v>
      </c>
      <c r="C197" s="15">
        <v>2.0</v>
      </c>
      <c r="D197" s="14" t="s">
        <v>38</v>
      </c>
      <c r="E197" s="16">
        <f>VLOOKUP(VENDAS!$D197,BASES!$G$3:$H$7,2,0)</f>
        <v>19</v>
      </c>
      <c r="F197" s="16">
        <f>VENDAS!$E197*VENDAS!$C197</f>
        <v>38</v>
      </c>
    </row>
    <row r="198" ht="15.75" customHeight="1">
      <c r="A198" s="13">
        <v>42497.0</v>
      </c>
      <c r="B198" s="14" t="s">
        <v>161</v>
      </c>
      <c r="C198" s="15">
        <v>9.0</v>
      </c>
      <c r="D198" s="14" t="s">
        <v>29</v>
      </c>
      <c r="E198" s="16">
        <f>VLOOKUP(VENDAS!$D198,BASES!$G$3:$H$7,2,0)</f>
        <v>18</v>
      </c>
      <c r="F198" s="16">
        <f>VENDAS!$E198*VENDAS!$C198</f>
        <v>162</v>
      </c>
    </row>
    <row r="199" ht="15.75" customHeight="1">
      <c r="A199" s="13">
        <v>42498.0</v>
      </c>
      <c r="B199" s="14" t="s">
        <v>158</v>
      </c>
      <c r="C199" s="15">
        <v>3.0</v>
      </c>
      <c r="D199" s="14" t="s">
        <v>32</v>
      </c>
      <c r="E199" s="16">
        <f>VLOOKUP(VENDAS!$D199,BASES!$G$3:$H$7,2,0)</f>
        <v>32</v>
      </c>
      <c r="F199" s="16">
        <f>VENDAS!$E199*VENDAS!$C199</f>
        <v>96</v>
      </c>
    </row>
    <row r="200" ht="15.75" customHeight="1">
      <c r="A200" s="13">
        <v>42498.0</v>
      </c>
      <c r="B200" s="14" t="s">
        <v>172</v>
      </c>
      <c r="C200" s="15">
        <v>6.0</v>
      </c>
      <c r="D200" s="14" t="s">
        <v>32</v>
      </c>
      <c r="E200" s="16">
        <f>VLOOKUP(VENDAS!$D200,BASES!$G$3:$H$7,2,0)</f>
        <v>32</v>
      </c>
      <c r="F200" s="16">
        <f>VENDAS!$E200*VENDAS!$C200</f>
        <v>192</v>
      </c>
    </row>
    <row r="201" ht="15.75" customHeight="1">
      <c r="A201" s="13">
        <v>42500.0</v>
      </c>
      <c r="B201" s="14" t="s">
        <v>174</v>
      </c>
      <c r="C201" s="15">
        <v>10.0</v>
      </c>
      <c r="D201" s="14" t="s">
        <v>38</v>
      </c>
      <c r="E201" s="16">
        <f>VLOOKUP(VENDAS!$D201,BASES!$G$3:$H$7,2,0)</f>
        <v>19</v>
      </c>
      <c r="F201" s="16">
        <f>VENDAS!$E201*VENDAS!$C201</f>
        <v>190</v>
      </c>
    </row>
    <row r="202" ht="15.75" customHeight="1">
      <c r="A202" s="13">
        <v>42501.0</v>
      </c>
      <c r="B202" s="14" t="s">
        <v>106</v>
      </c>
      <c r="C202" s="15">
        <v>10.0</v>
      </c>
      <c r="D202" s="14" t="s">
        <v>16</v>
      </c>
      <c r="E202" s="16">
        <f>VLOOKUP(VENDAS!$D202,BASES!$G$3:$H$7,2,0)</f>
        <v>23</v>
      </c>
      <c r="F202" s="16">
        <f>VENDAS!$E202*VENDAS!$C202</f>
        <v>230</v>
      </c>
    </row>
    <row r="203" ht="15.75" customHeight="1">
      <c r="A203" s="13">
        <v>42502.0</v>
      </c>
      <c r="B203" s="14" t="s">
        <v>79</v>
      </c>
      <c r="C203" s="15">
        <v>11.0</v>
      </c>
      <c r="D203" s="14" t="s">
        <v>38</v>
      </c>
      <c r="E203" s="16">
        <f>VLOOKUP(VENDAS!$D203,BASES!$G$3:$H$7,2,0)</f>
        <v>19</v>
      </c>
      <c r="F203" s="16">
        <f>VENDAS!$E203*VENDAS!$C203</f>
        <v>209</v>
      </c>
    </row>
    <row r="204" ht="15.75" customHeight="1">
      <c r="A204" s="13">
        <v>42504.0</v>
      </c>
      <c r="B204" s="14" t="s">
        <v>89</v>
      </c>
      <c r="C204" s="15">
        <v>4.0</v>
      </c>
      <c r="D204" s="14" t="s">
        <v>32</v>
      </c>
      <c r="E204" s="16">
        <f>VLOOKUP(VENDAS!$D204,BASES!$G$3:$H$7,2,0)</f>
        <v>32</v>
      </c>
      <c r="F204" s="16">
        <f>VENDAS!$E204*VENDAS!$C204</f>
        <v>128</v>
      </c>
    </row>
    <row r="205" ht="15.75" customHeight="1">
      <c r="A205" s="13">
        <v>42505.0</v>
      </c>
      <c r="B205" s="14" t="s">
        <v>128</v>
      </c>
      <c r="C205" s="15">
        <v>9.0</v>
      </c>
      <c r="D205" s="14" t="s">
        <v>29</v>
      </c>
      <c r="E205" s="16">
        <f>VLOOKUP(VENDAS!$D205,BASES!$G$3:$H$7,2,0)</f>
        <v>18</v>
      </c>
      <c r="F205" s="16">
        <f>VENDAS!$E205*VENDAS!$C205</f>
        <v>162</v>
      </c>
    </row>
    <row r="206" ht="15.75" customHeight="1">
      <c r="A206" s="13">
        <v>42505.0</v>
      </c>
      <c r="B206" s="14" t="s">
        <v>164</v>
      </c>
      <c r="C206" s="15">
        <v>12.0</v>
      </c>
      <c r="D206" s="14" t="s">
        <v>16</v>
      </c>
      <c r="E206" s="16">
        <f>VLOOKUP(VENDAS!$D206,BASES!$G$3:$H$7,2,0)</f>
        <v>23</v>
      </c>
      <c r="F206" s="16">
        <f>VENDAS!$E206*VENDAS!$C206</f>
        <v>276</v>
      </c>
    </row>
    <row r="207" ht="15.75" customHeight="1">
      <c r="A207" s="13">
        <v>42507.0</v>
      </c>
      <c r="B207" s="14" t="s">
        <v>90</v>
      </c>
      <c r="C207" s="15">
        <v>7.0</v>
      </c>
      <c r="D207" s="14" t="s">
        <v>29</v>
      </c>
      <c r="E207" s="16">
        <f>VLOOKUP(VENDAS!$D207,BASES!$G$3:$H$7,2,0)</f>
        <v>18</v>
      </c>
      <c r="F207" s="16">
        <f>VENDAS!$E207*VENDAS!$C207</f>
        <v>126</v>
      </c>
    </row>
    <row r="208" ht="15.75" customHeight="1">
      <c r="A208" s="13">
        <v>42508.0</v>
      </c>
      <c r="B208" s="14" t="s">
        <v>97</v>
      </c>
      <c r="C208" s="15">
        <v>3.0</v>
      </c>
      <c r="D208" s="14" t="s">
        <v>32</v>
      </c>
      <c r="E208" s="16">
        <f>VLOOKUP(VENDAS!$D208,BASES!$G$3:$H$7,2,0)</f>
        <v>32</v>
      </c>
      <c r="F208" s="16">
        <f>VENDAS!$E208*VENDAS!$C208</f>
        <v>96</v>
      </c>
    </row>
    <row r="209" ht="15.75" customHeight="1">
      <c r="A209" s="13">
        <v>42509.0</v>
      </c>
      <c r="B209" s="14" t="s">
        <v>12</v>
      </c>
      <c r="C209" s="15">
        <v>11.0</v>
      </c>
      <c r="D209" s="14" t="s">
        <v>16</v>
      </c>
      <c r="E209" s="16">
        <f>VLOOKUP(VENDAS!$D209,BASES!$G$3:$H$7,2,0)</f>
        <v>23</v>
      </c>
      <c r="F209" s="16">
        <f>VENDAS!$E209*VENDAS!$C209</f>
        <v>253</v>
      </c>
    </row>
    <row r="210" ht="15.75" customHeight="1">
      <c r="A210" s="13">
        <v>42510.0</v>
      </c>
      <c r="B210" s="14" t="s">
        <v>157</v>
      </c>
      <c r="C210" s="15">
        <v>7.0</v>
      </c>
      <c r="D210" s="14" t="s">
        <v>21</v>
      </c>
      <c r="E210" s="16">
        <f>VLOOKUP(VENDAS!$D210,BASES!$G$3:$H$7,2,0)</f>
        <v>6</v>
      </c>
      <c r="F210" s="16">
        <f>VENDAS!$E210*VENDAS!$C210</f>
        <v>42</v>
      </c>
    </row>
    <row r="211" ht="15.75" customHeight="1">
      <c r="A211" s="13">
        <v>42511.0</v>
      </c>
      <c r="B211" s="14" t="s">
        <v>181</v>
      </c>
      <c r="C211" s="15">
        <v>6.0</v>
      </c>
      <c r="D211" s="14" t="s">
        <v>38</v>
      </c>
      <c r="E211" s="16">
        <f>VLOOKUP(VENDAS!$D211,BASES!$G$3:$H$7,2,0)</f>
        <v>19</v>
      </c>
      <c r="F211" s="16">
        <f>VENDAS!$E211*VENDAS!$C211</f>
        <v>114</v>
      </c>
    </row>
    <row r="212" ht="15.75" customHeight="1">
      <c r="A212" s="13">
        <v>42512.0</v>
      </c>
      <c r="B212" s="14" t="s">
        <v>190</v>
      </c>
      <c r="C212" s="15">
        <v>15.0</v>
      </c>
      <c r="D212" s="14" t="s">
        <v>32</v>
      </c>
      <c r="E212" s="16">
        <f>VLOOKUP(VENDAS!$D212,BASES!$G$3:$H$7,2,0)</f>
        <v>32</v>
      </c>
      <c r="F212" s="16">
        <f>VENDAS!$E212*VENDAS!$C212</f>
        <v>480</v>
      </c>
    </row>
    <row r="213" ht="15.75" customHeight="1">
      <c r="A213" s="13">
        <v>42513.0</v>
      </c>
      <c r="B213" s="14" t="s">
        <v>191</v>
      </c>
      <c r="C213" s="15">
        <v>15.0</v>
      </c>
      <c r="D213" s="14" t="s">
        <v>29</v>
      </c>
      <c r="E213" s="16">
        <f>VLOOKUP(VENDAS!$D213,BASES!$G$3:$H$7,2,0)</f>
        <v>18</v>
      </c>
      <c r="F213" s="16">
        <f>VENDAS!$E213*VENDAS!$C213</f>
        <v>270</v>
      </c>
    </row>
    <row r="214" ht="15.75" customHeight="1">
      <c r="A214" s="13">
        <v>42514.0</v>
      </c>
      <c r="B214" s="14" t="s">
        <v>160</v>
      </c>
      <c r="C214" s="15">
        <v>4.0</v>
      </c>
      <c r="D214" s="14" t="s">
        <v>29</v>
      </c>
      <c r="E214" s="16">
        <f>VLOOKUP(VENDAS!$D214,BASES!$G$3:$H$7,2,0)</f>
        <v>18</v>
      </c>
      <c r="F214" s="16">
        <f>VENDAS!$E214*VENDAS!$C214</f>
        <v>72</v>
      </c>
    </row>
    <row r="215" ht="15.75" customHeight="1">
      <c r="A215" s="13">
        <v>42515.0</v>
      </c>
      <c r="B215" s="14" t="s">
        <v>183</v>
      </c>
      <c r="C215" s="15">
        <v>11.0</v>
      </c>
      <c r="D215" s="14" t="s">
        <v>16</v>
      </c>
      <c r="E215" s="16">
        <f>VLOOKUP(VENDAS!$D215,BASES!$G$3:$H$7,2,0)</f>
        <v>23</v>
      </c>
      <c r="F215" s="16">
        <f>VENDAS!$E215*VENDAS!$C215</f>
        <v>253</v>
      </c>
    </row>
    <row r="216" ht="15.75" customHeight="1">
      <c r="A216" s="13">
        <v>42517.0</v>
      </c>
      <c r="B216" s="14" t="s">
        <v>198</v>
      </c>
      <c r="C216" s="15">
        <v>7.0</v>
      </c>
      <c r="D216" s="14" t="s">
        <v>21</v>
      </c>
      <c r="E216" s="16">
        <f>VLOOKUP(VENDAS!$D216,BASES!$G$3:$H$7,2,0)</f>
        <v>6</v>
      </c>
      <c r="F216" s="16">
        <f>VENDAS!$E216*VENDAS!$C216</f>
        <v>42</v>
      </c>
    </row>
    <row r="217" ht="15.75" customHeight="1">
      <c r="A217" s="13">
        <v>42518.0</v>
      </c>
      <c r="B217" s="14" t="s">
        <v>145</v>
      </c>
      <c r="C217" s="15">
        <v>15.0</v>
      </c>
      <c r="D217" s="14" t="s">
        <v>32</v>
      </c>
      <c r="E217" s="16">
        <f>VLOOKUP(VENDAS!$D217,BASES!$G$3:$H$7,2,0)</f>
        <v>32</v>
      </c>
      <c r="F217" s="16">
        <f>VENDAS!$E217*VENDAS!$C217</f>
        <v>480</v>
      </c>
    </row>
    <row r="218" ht="15.75" customHeight="1">
      <c r="A218" s="13">
        <v>42519.0</v>
      </c>
      <c r="B218" s="14" t="s">
        <v>92</v>
      </c>
      <c r="C218" s="15">
        <v>5.0</v>
      </c>
      <c r="D218" s="14" t="s">
        <v>29</v>
      </c>
      <c r="E218" s="16">
        <f>VLOOKUP(VENDAS!$D218,BASES!$G$3:$H$7,2,0)</f>
        <v>18</v>
      </c>
      <c r="F218" s="16">
        <f>VENDAS!$E218*VENDAS!$C218</f>
        <v>90</v>
      </c>
    </row>
    <row r="219" ht="15.75" customHeight="1">
      <c r="A219" s="13">
        <v>42519.0</v>
      </c>
      <c r="B219" s="14" t="s">
        <v>147</v>
      </c>
      <c r="C219" s="15">
        <v>1.0</v>
      </c>
      <c r="D219" s="14" t="s">
        <v>38</v>
      </c>
      <c r="E219" s="16">
        <f>VLOOKUP(VENDAS!$D219,BASES!$G$3:$H$7,2,0)</f>
        <v>19</v>
      </c>
      <c r="F219" s="16">
        <f>VENDAS!$E219*VENDAS!$C219</f>
        <v>19</v>
      </c>
    </row>
    <row r="220" ht="15.75" customHeight="1">
      <c r="A220" s="13">
        <v>42520.0</v>
      </c>
      <c r="B220" s="14" t="s">
        <v>151</v>
      </c>
      <c r="C220" s="15">
        <v>2.0</v>
      </c>
      <c r="D220" s="14" t="s">
        <v>32</v>
      </c>
      <c r="E220" s="16">
        <f>VLOOKUP(VENDAS!$D220,BASES!$G$3:$H$7,2,0)</f>
        <v>32</v>
      </c>
      <c r="F220" s="16">
        <f>VENDAS!$E220*VENDAS!$C220</f>
        <v>64</v>
      </c>
    </row>
    <row r="221" ht="15.75" customHeight="1">
      <c r="A221" s="13">
        <v>42520.0</v>
      </c>
      <c r="B221" s="14" t="s">
        <v>190</v>
      </c>
      <c r="C221" s="15">
        <v>5.0</v>
      </c>
      <c r="D221" s="14" t="s">
        <v>32</v>
      </c>
      <c r="E221" s="16">
        <f>VLOOKUP(VENDAS!$D221,BASES!$G$3:$H$7,2,0)</f>
        <v>32</v>
      </c>
      <c r="F221" s="16">
        <f>VENDAS!$E221*VENDAS!$C221</f>
        <v>160</v>
      </c>
    </row>
    <row r="222" ht="15.75" customHeight="1">
      <c r="A222" s="13">
        <v>42520.0</v>
      </c>
      <c r="B222" s="14" t="s">
        <v>192</v>
      </c>
      <c r="C222" s="15">
        <v>7.0</v>
      </c>
      <c r="D222" s="14" t="s">
        <v>38</v>
      </c>
      <c r="E222" s="16">
        <f>VLOOKUP(VENDAS!$D222,BASES!$G$3:$H$7,2,0)</f>
        <v>19</v>
      </c>
      <c r="F222" s="16">
        <f>VENDAS!$E222*VENDAS!$C222</f>
        <v>133</v>
      </c>
    </row>
    <row r="223" ht="15.75" customHeight="1">
      <c r="A223" s="13">
        <v>42521.0</v>
      </c>
      <c r="B223" s="14" t="s">
        <v>199</v>
      </c>
      <c r="C223" s="15">
        <v>5.0</v>
      </c>
      <c r="D223" s="14" t="s">
        <v>32</v>
      </c>
      <c r="E223" s="16">
        <f>VLOOKUP(VENDAS!$D223,BASES!$G$3:$H$7,2,0)</f>
        <v>32</v>
      </c>
      <c r="F223" s="16">
        <f>VENDAS!$E223*VENDAS!$C223</f>
        <v>160</v>
      </c>
    </row>
    <row r="224" ht="15.75" customHeight="1">
      <c r="A224" s="13">
        <v>42521.0</v>
      </c>
      <c r="B224" s="14" t="s">
        <v>69</v>
      </c>
      <c r="C224" s="15">
        <v>9.0</v>
      </c>
      <c r="D224" s="14" t="s">
        <v>21</v>
      </c>
      <c r="E224" s="16">
        <f>VLOOKUP(VENDAS!$D224,BASES!$G$3:$H$7,2,0)</f>
        <v>6</v>
      </c>
      <c r="F224" s="16">
        <f>VENDAS!$E224*VENDAS!$C224</f>
        <v>54</v>
      </c>
    </row>
    <row r="225" ht="15.75" customHeight="1">
      <c r="A225" s="13">
        <v>42522.0</v>
      </c>
      <c r="B225" s="14" t="s">
        <v>54</v>
      </c>
      <c r="C225" s="15">
        <v>1.0</v>
      </c>
      <c r="D225" s="14" t="s">
        <v>16</v>
      </c>
      <c r="E225" s="16">
        <f>VLOOKUP(VENDAS!$D225,BASES!$G$3:$H$7,2,0)</f>
        <v>23</v>
      </c>
      <c r="F225" s="16">
        <f>VENDAS!$E225*VENDAS!$C225</f>
        <v>23</v>
      </c>
    </row>
    <row r="226" ht="15.75" customHeight="1">
      <c r="A226" s="13">
        <v>42522.0</v>
      </c>
      <c r="B226" s="14" t="s">
        <v>146</v>
      </c>
      <c r="C226" s="15">
        <v>1.0</v>
      </c>
      <c r="D226" s="14" t="s">
        <v>29</v>
      </c>
      <c r="E226" s="16">
        <f>VLOOKUP(VENDAS!$D226,BASES!$G$3:$H$7,2,0)</f>
        <v>18</v>
      </c>
      <c r="F226" s="16">
        <f>VENDAS!$E226*VENDAS!$C226</f>
        <v>18</v>
      </c>
    </row>
    <row r="227" ht="15.75" customHeight="1">
      <c r="A227" s="13">
        <v>42523.0</v>
      </c>
      <c r="B227" s="14" t="s">
        <v>192</v>
      </c>
      <c r="C227" s="15">
        <v>7.0</v>
      </c>
      <c r="D227" s="14" t="s">
        <v>29</v>
      </c>
      <c r="E227" s="16">
        <f>VLOOKUP(VENDAS!$D227,BASES!$G$3:$H$7,2,0)</f>
        <v>18</v>
      </c>
      <c r="F227" s="16">
        <f>VENDAS!$E227*VENDAS!$C227</f>
        <v>126</v>
      </c>
    </row>
    <row r="228" ht="15.75" customHeight="1">
      <c r="A228" s="13">
        <v>42523.0</v>
      </c>
      <c r="B228" s="14" t="s">
        <v>200</v>
      </c>
      <c r="C228" s="15">
        <v>11.0</v>
      </c>
      <c r="D228" s="14" t="s">
        <v>32</v>
      </c>
      <c r="E228" s="16">
        <f>VLOOKUP(VENDAS!$D228,BASES!$G$3:$H$7,2,0)</f>
        <v>32</v>
      </c>
      <c r="F228" s="16">
        <f>VENDAS!$E228*VENDAS!$C228</f>
        <v>352</v>
      </c>
    </row>
    <row r="229" ht="15.75" customHeight="1">
      <c r="A229" s="13">
        <v>42523.0</v>
      </c>
      <c r="B229" s="14" t="s">
        <v>129</v>
      </c>
      <c r="C229" s="15">
        <v>2.0</v>
      </c>
      <c r="D229" s="14" t="s">
        <v>21</v>
      </c>
      <c r="E229" s="16">
        <f>VLOOKUP(VENDAS!$D229,BASES!$G$3:$H$7,2,0)</f>
        <v>6</v>
      </c>
      <c r="F229" s="16">
        <f>VENDAS!$E229*VENDAS!$C229</f>
        <v>12</v>
      </c>
    </row>
    <row r="230" ht="15.75" customHeight="1">
      <c r="A230" s="13">
        <v>42524.0</v>
      </c>
      <c r="B230" s="14" t="s">
        <v>169</v>
      </c>
      <c r="C230" s="15">
        <v>5.0</v>
      </c>
      <c r="D230" s="14" t="s">
        <v>29</v>
      </c>
      <c r="E230" s="16">
        <f>VLOOKUP(VENDAS!$D230,BASES!$G$3:$H$7,2,0)</f>
        <v>18</v>
      </c>
      <c r="F230" s="16">
        <f>VENDAS!$E230*VENDAS!$C230</f>
        <v>90</v>
      </c>
    </row>
    <row r="231" ht="15.75" customHeight="1">
      <c r="A231" s="13">
        <v>42524.0</v>
      </c>
      <c r="B231" s="14" t="s">
        <v>142</v>
      </c>
      <c r="C231" s="15">
        <v>6.0</v>
      </c>
      <c r="D231" s="14" t="s">
        <v>21</v>
      </c>
      <c r="E231" s="16">
        <f>VLOOKUP(VENDAS!$D231,BASES!$G$3:$H$7,2,0)</f>
        <v>6</v>
      </c>
      <c r="F231" s="16">
        <f>VENDAS!$E231*VENDAS!$C231</f>
        <v>36</v>
      </c>
    </row>
    <row r="232" ht="15.75" customHeight="1">
      <c r="A232" s="13">
        <v>42524.0</v>
      </c>
      <c r="B232" s="14" t="s">
        <v>177</v>
      </c>
      <c r="C232" s="15">
        <v>8.0</v>
      </c>
      <c r="D232" s="14" t="s">
        <v>29</v>
      </c>
      <c r="E232" s="16">
        <f>VLOOKUP(VENDAS!$D232,BASES!$G$3:$H$7,2,0)</f>
        <v>18</v>
      </c>
      <c r="F232" s="16">
        <f>VENDAS!$E232*VENDAS!$C232</f>
        <v>144</v>
      </c>
    </row>
    <row r="233" ht="15.75" customHeight="1">
      <c r="A233" s="13">
        <v>42525.0</v>
      </c>
      <c r="B233" s="14" t="s">
        <v>201</v>
      </c>
      <c r="C233" s="15">
        <v>7.0</v>
      </c>
      <c r="D233" s="14" t="s">
        <v>16</v>
      </c>
      <c r="E233" s="16">
        <f>VLOOKUP(VENDAS!$D233,BASES!$G$3:$H$7,2,0)</f>
        <v>23</v>
      </c>
      <c r="F233" s="16">
        <f>VENDAS!$E233*VENDAS!$C233</f>
        <v>161</v>
      </c>
    </row>
    <row r="234" ht="15.75" customHeight="1">
      <c r="A234" s="13">
        <v>42526.0</v>
      </c>
      <c r="B234" s="14" t="s">
        <v>113</v>
      </c>
      <c r="C234" s="15">
        <v>9.0</v>
      </c>
      <c r="D234" s="14" t="s">
        <v>21</v>
      </c>
      <c r="E234" s="16">
        <f>VLOOKUP(VENDAS!$D234,BASES!$G$3:$H$7,2,0)</f>
        <v>6</v>
      </c>
      <c r="F234" s="16">
        <f>VENDAS!$E234*VENDAS!$C234</f>
        <v>54</v>
      </c>
    </row>
    <row r="235" ht="15.75" customHeight="1">
      <c r="A235" s="13">
        <v>42531.0</v>
      </c>
      <c r="B235" s="14" t="s">
        <v>166</v>
      </c>
      <c r="C235" s="15">
        <v>15.0</v>
      </c>
      <c r="D235" s="14" t="s">
        <v>32</v>
      </c>
      <c r="E235" s="16">
        <f>VLOOKUP(VENDAS!$D235,BASES!$G$3:$H$7,2,0)</f>
        <v>32</v>
      </c>
      <c r="F235" s="16">
        <f>VENDAS!$E235*VENDAS!$C235</f>
        <v>480</v>
      </c>
    </row>
    <row r="236" ht="15.75" customHeight="1">
      <c r="A236" s="13">
        <v>42531.0</v>
      </c>
      <c r="B236" s="14" t="s">
        <v>202</v>
      </c>
      <c r="C236" s="15">
        <v>1.0</v>
      </c>
      <c r="D236" s="14" t="s">
        <v>29</v>
      </c>
      <c r="E236" s="16">
        <f>VLOOKUP(VENDAS!$D236,BASES!$G$3:$H$7,2,0)</f>
        <v>18</v>
      </c>
      <c r="F236" s="16">
        <f>VENDAS!$E236*VENDAS!$C236</f>
        <v>18</v>
      </c>
    </row>
    <row r="237" ht="15.75" customHeight="1">
      <c r="A237" s="13">
        <v>42533.0</v>
      </c>
      <c r="B237" s="14" t="s">
        <v>203</v>
      </c>
      <c r="C237" s="15">
        <v>9.0</v>
      </c>
      <c r="D237" s="14" t="s">
        <v>21</v>
      </c>
      <c r="E237" s="16">
        <f>VLOOKUP(VENDAS!$D237,BASES!$G$3:$H$7,2,0)</f>
        <v>6</v>
      </c>
      <c r="F237" s="16">
        <f>VENDAS!$E237*VENDAS!$C237</f>
        <v>54</v>
      </c>
    </row>
    <row r="238" ht="15.75" customHeight="1">
      <c r="A238" s="13">
        <v>42534.0</v>
      </c>
      <c r="B238" s="14" t="s">
        <v>141</v>
      </c>
      <c r="C238" s="15">
        <v>3.0</v>
      </c>
      <c r="D238" s="14" t="s">
        <v>38</v>
      </c>
      <c r="E238" s="16">
        <f>VLOOKUP(VENDAS!$D238,BASES!$G$3:$H$7,2,0)</f>
        <v>19</v>
      </c>
      <c r="F238" s="16">
        <f>VENDAS!$E238*VENDAS!$C238</f>
        <v>57</v>
      </c>
    </row>
    <row r="239" ht="15.75" customHeight="1">
      <c r="A239" s="13">
        <v>42534.0</v>
      </c>
      <c r="B239" s="14" t="s">
        <v>153</v>
      </c>
      <c r="C239" s="15">
        <v>2.0</v>
      </c>
      <c r="D239" s="14" t="s">
        <v>29</v>
      </c>
      <c r="E239" s="16">
        <f>VLOOKUP(VENDAS!$D239,BASES!$G$3:$H$7,2,0)</f>
        <v>18</v>
      </c>
      <c r="F239" s="16">
        <f>VENDAS!$E239*VENDAS!$C239</f>
        <v>36</v>
      </c>
    </row>
    <row r="240" ht="15.75" customHeight="1">
      <c r="A240" s="13">
        <v>42535.0</v>
      </c>
      <c r="B240" s="14" t="s">
        <v>146</v>
      </c>
      <c r="C240" s="15">
        <v>7.0</v>
      </c>
      <c r="D240" s="14" t="s">
        <v>29</v>
      </c>
      <c r="E240" s="16">
        <f>VLOOKUP(VENDAS!$D240,BASES!$G$3:$H$7,2,0)</f>
        <v>18</v>
      </c>
      <c r="F240" s="16">
        <f>VENDAS!$E240*VENDAS!$C240</f>
        <v>126</v>
      </c>
    </row>
    <row r="241" ht="15.75" customHeight="1">
      <c r="A241" s="13">
        <v>42536.0</v>
      </c>
      <c r="B241" s="14" t="s">
        <v>102</v>
      </c>
      <c r="C241" s="15">
        <v>4.0</v>
      </c>
      <c r="D241" s="14" t="s">
        <v>16</v>
      </c>
      <c r="E241" s="16">
        <f>VLOOKUP(VENDAS!$D241,BASES!$G$3:$H$7,2,0)</f>
        <v>23</v>
      </c>
      <c r="F241" s="16">
        <f>VENDAS!$E241*VENDAS!$C241</f>
        <v>92</v>
      </c>
    </row>
    <row r="242" ht="15.75" customHeight="1">
      <c r="A242" s="13">
        <v>42539.0</v>
      </c>
      <c r="B242" s="14" t="s">
        <v>178</v>
      </c>
      <c r="C242" s="15">
        <v>8.0</v>
      </c>
      <c r="D242" s="14" t="s">
        <v>38</v>
      </c>
      <c r="E242" s="16">
        <f>VLOOKUP(VENDAS!$D242,BASES!$G$3:$H$7,2,0)</f>
        <v>19</v>
      </c>
      <c r="F242" s="16">
        <f>VENDAS!$E242*VENDAS!$C242</f>
        <v>152</v>
      </c>
    </row>
    <row r="243" ht="15.75" customHeight="1">
      <c r="A243" s="13">
        <v>42539.0</v>
      </c>
      <c r="B243" s="14" t="s">
        <v>168</v>
      </c>
      <c r="C243" s="15">
        <v>5.0</v>
      </c>
      <c r="D243" s="14" t="s">
        <v>32</v>
      </c>
      <c r="E243" s="16">
        <f>VLOOKUP(VENDAS!$D243,BASES!$G$3:$H$7,2,0)</f>
        <v>32</v>
      </c>
      <c r="F243" s="16">
        <f>VENDAS!$E243*VENDAS!$C243</f>
        <v>160</v>
      </c>
    </row>
    <row r="244" ht="15.75" customHeight="1">
      <c r="A244" s="13">
        <v>42540.0</v>
      </c>
      <c r="B244" s="14" t="s">
        <v>174</v>
      </c>
      <c r="C244" s="15">
        <v>5.0</v>
      </c>
      <c r="D244" s="14" t="s">
        <v>38</v>
      </c>
      <c r="E244" s="16">
        <f>VLOOKUP(VENDAS!$D244,BASES!$G$3:$H$7,2,0)</f>
        <v>19</v>
      </c>
      <c r="F244" s="16">
        <f>VENDAS!$E244*VENDAS!$C244</f>
        <v>95</v>
      </c>
    </row>
    <row r="245" ht="15.75" customHeight="1">
      <c r="A245" s="13">
        <v>42541.0</v>
      </c>
      <c r="B245" s="14" t="s">
        <v>112</v>
      </c>
      <c r="C245" s="15">
        <v>3.0</v>
      </c>
      <c r="D245" s="14" t="s">
        <v>29</v>
      </c>
      <c r="E245" s="16">
        <f>VLOOKUP(VENDAS!$D245,BASES!$G$3:$H$7,2,0)</f>
        <v>18</v>
      </c>
      <c r="F245" s="16">
        <f>VENDAS!$E245*VENDAS!$C245</f>
        <v>54</v>
      </c>
    </row>
    <row r="246" ht="15.75" customHeight="1">
      <c r="A246" s="13">
        <v>42541.0</v>
      </c>
      <c r="B246" s="14" t="s">
        <v>188</v>
      </c>
      <c r="C246" s="15">
        <v>8.0</v>
      </c>
      <c r="D246" s="14" t="s">
        <v>38</v>
      </c>
      <c r="E246" s="16">
        <f>VLOOKUP(VENDAS!$D246,BASES!$G$3:$H$7,2,0)</f>
        <v>19</v>
      </c>
      <c r="F246" s="16">
        <f>VENDAS!$E246*VENDAS!$C246</f>
        <v>152</v>
      </c>
    </row>
    <row r="247" ht="15.75" customHeight="1">
      <c r="A247" s="13">
        <v>42541.0</v>
      </c>
      <c r="B247" s="14" t="s">
        <v>204</v>
      </c>
      <c r="C247" s="15">
        <v>4.0</v>
      </c>
      <c r="D247" s="14" t="s">
        <v>29</v>
      </c>
      <c r="E247" s="16">
        <f>VLOOKUP(VENDAS!$D247,BASES!$G$3:$H$7,2,0)</f>
        <v>18</v>
      </c>
      <c r="F247" s="16">
        <f>VENDAS!$E247*VENDAS!$C247</f>
        <v>72</v>
      </c>
    </row>
    <row r="248" ht="15.75" customHeight="1">
      <c r="A248" s="13">
        <v>42543.0</v>
      </c>
      <c r="B248" s="14" t="s">
        <v>54</v>
      </c>
      <c r="C248" s="15">
        <v>12.0</v>
      </c>
      <c r="D248" s="14" t="s">
        <v>29</v>
      </c>
      <c r="E248" s="16">
        <f>VLOOKUP(VENDAS!$D248,BASES!$G$3:$H$7,2,0)</f>
        <v>18</v>
      </c>
      <c r="F248" s="16">
        <f>VENDAS!$E248*VENDAS!$C248</f>
        <v>216</v>
      </c>
    </row>
    <row r="249" ht="15.75" customHeight="1">
      <c r="A249" s="13">
        <v>42545.0</v>
      </c>
      <c r="B249" s="14" t="s">
        <v>205</v>
      </c>
      <c r="C249" s="15">
        <v>2.0</v>
      </c>
      <c r="D249" s="14" t="s">
        <v>29</v>
      </c>
      <c r="E249" s="16">
        <f>VLOOKUP(VENDAS!$D249,BASES!$G$3:$H$7,2,0)</f>
        <v>18</v>
      </c>
      <c r="F249" s="16">
        <f>VENDAS!$E249*VENDAS!$C249</f>
        <v>36</v>
      </c>
    </row>
    <row r="250" ht="15.75" customHeight="1">
      <c r="A250" s="13">
        <v>42545.0</v>
      </c>
      <c r="B250" s="14" t="s">
        <v>64</v>
      </c>
      <c r="C250" s="15">
        <v>2.0</v>
      </c>
      <c r="D250" s="14" t="s">
        <v>38</v>
      </c>
      <c r="E250" s="16">
        <f>VLOOKUP(VENDAS!$D250,BASES!$G$3:$H$7,2,0)</f>
        <v>19</v>
      </c>
      <c r="F250" s="16">
        <f>VENDAS!$E250*VENDAS!$C250</f>
        <v>38</v>
      </c>
    </row>
    <row r="251" ht="15.75" customHeight="1">
      <c r="A251" s="13">
        <v>42545.0</v>
      </c>
      <c r="B251" s="14" t="s">
        <v>133</v>
      </c>
      <c r="C251" s="15">
        <v>10.0</v>
      </c>
      <c r="D251" s="14" t="s">
        <v>29</v>
      </c>
      <c r="E251" s="16">
        <f>VLOOKUP(VENDAS!$D251,BASES!$G$3:$H$7,2,0)</f>
        <v>18</v>
      </c>
      <c r="F251" s="16">
        <f>VENDAS!$E251*VENDAS!$C251</f>
        <v>180</v>
      </c>
    </row>
    <row r="252" ht="15.75" customHeight="1">
      <c r="A252" s="13">
        <v>42546.0</v>
      </c>
      <c r="B252" s="14" t="s">
        <v>66</v>
      </c>
      <c r="C252" s="15">
        <v>13.0</v>
      </c>
      <c r="D252" s="14" t="s">
        <v>21</v>
      </c>
      <c r="E252" s="16">
        <f>VLOOKUP(VENDAS!$D252,BASES!$G$3:$H$7,2,0)</f>
        <v>6</v>
      </c>
      <c r="F252" s="16">
        <f>VENDAS!$E252*VENDAS!$C252</f>
        <v>78</v>
      </c>
    </row>
    <row r="253" ht="15.75" customHeight="1">
      <c r="A253" s="13">
        <v>42546.0</v>
      </c>
      <c r="B253" s="14" t="s">
        <v>84</v>
      </c>
      <c r="C253" s="15">
        <v>2.0</v>
      </c>
      <c r="D253" s="14" t="s">
        <v>16</v>
      </c>
      <c r="E253" s="16">
        <f>VLOOKUP(VENDAS!$D253,BASES!$G$3:$H$7,2,0)</f>
        <v>23</v>
      </c>
      <c r="F253" s="16">
        <f>VENDAS!$E253*VENDAS!$C253</f>
        <v>46</v>
      </c>
    </row>
    <row r="254" ht="15.75" customHeight="1">
      <c r="A254" s="13">
        <v>42548.0</v>
      </c>
      <c r="B254" s="14" t="s">
        <v>178</v>
      </c>
      <c r="C254" s="15">
        <v>1.0</v>
      </c>
      <c r="D254" s="14" t="s">
        <v>16</v>
      </c>
      <c r="E254" s="16">
        <f>VLOOKUP(VENDAS!$D254,BASES!$G$3:$H$7,2,0)</f>
        <v>23</v>
      </c>
      <c r="F254" s="16">
        <f>VENDAS!$E254*VENDAS!$C254</f>
        <v>23</v>
      </c>
    </row>
    <row r="255" ht="15.75" customHeight="1">
      <c r="A255" s="13">
        <v>42549.0</v>
      </c>
      <c r="B255" s="14" t="s">
        <v>134</v>
      </c>
      <c r="C255" s="15">
        <v>14.0</v>
      </c>
      <c r="D255" s="14" t="s">
        <v>16</v>
      </c>
      <c r="E255" s="16">
        <f>VLOOKUP(VENDAS!$D255,BASES!$G$3:$H$7,2,0)</f>
        <v>23</v>
      </c>
      <c r="F255" s="16">
        <f>VENDAS!$E255*VENDAS!$C255</f>
        <v>322</v>
      </c>
    </row>
    <row r="256" ht="15.75" customHeight="1">
      <c r="A256" s="13">
        <v>42549.0</v>
      </c>
      <c r="B256" s="14" t="s">
        <v>170</v>
      </c>
      <c r="C256" s="15">
        <v>2.0</v>
      </c>
      <c r="D256" s="14" t="s">
        <v>29</v>
      </c>
      <c r="E256" s="16">
        <f>VLOOKUP(VENDAS!$D256,BASES!$G$3:$H$7,2,0)</f>
        <v>18</v>
      </c>
      <c r="F256" s="16">
        <f>VENDAS!$E256*VENDAS!$C256</f>
        <v>36</v>
      </c>
    </row>
    <row r="257" ht="15.75" customHeight="1">
      <c r="A257" s="13">
        <v>42550.0</v>
      </c>
      <c r="B257" s="14" t="s">
        <v>74</v>
      </c>
      <c r="C257" s="15">
        <v>14.0</v>
      </c>
      <c r="D257" s="14" t="s">
        <v>29</v>
      </c>
      <c r="E257" s="16">
        <f>VLOOKUP(VENDAS!$D257,BASES!$G$3:$H$7,2,0)</f>
        <v>18</v>
      </c>
      <c r="F257" s="16">
        <f>VENDAS!$E257*VENDAS!$C257</f>
        <v>252</v>
      </c>
    </row>
    <row r="258" ht="15.75" customHeight="1">
      <c r="A258" s="13">
        <v>42551.0</v>
      </c>
      <c r="B258" s="14" t="s">
        <v>65</v>
      </c>
      <c r="C258" s="15">
        <v>12.0</v>
      </c>
      <c r="D258" s="14" t="s">
        <v>38</v>
      </c>
      <c r="E258" s="16">
        <f>VLOOKUP(VENDAS!$D258,BASES!$G$3:$H$7,2,0)</f>
        <v>19</v>
      </c>
      <c r="F258" s="16">
        <f>VENDAS!$E258*VENDAS!$C258</f>
        <v>228</v>
      </c>
    </row>
    <row r="259" ht="15.75" customHeight="1">
      <c r="A259" s="13">
        <v>42551.0</v>
      </c>
      <c r="B259" s="14" t="s">
        <v>123</v>
      </c>
      <c r="C259" s="15">
        <v>6.0</v>
      </c>
      <c r="D259" s="14" t="s">
        <v>21</v>
      </c>
      <c r="E259" s="16">
        <f>VLOOKUP(VENDAS!$D259,BASES!$G$3:$H$7,2,0)</f>
        <v>6</v>
      </c>
      <c r="F259" s="16">
        <f>VENDAS!$E259*VENDAS!$C259</f>
        <v>36</v>
      </c>
    </row>
    <row r="260" ht="15.75" customHeight="1">
      <c r="C260" s="7"/>
    </row>
    <row r="261" ht="15.75" customHeight="1">
      <c r="C261" s="7"/>
    </row>
    <row r="262" ht="15.75" customHeight="1">
      <c r="C262" s="7"/>
    </row>
    <row r="263" ht="15.75" customHeight="1">
      <c r="C263" s="7"/>
    </row>
    <row r="264" ht="15.75" customHeight="1">
      <c r="C264" s="7"/>
    </row>
    <row r="265" ht="15.75" customHeight="1">
      <c r="C265" s="7"/>
    </row>
    <row r="266" ht="15.75" customHeight="1">
      <c r="C266" s="7"/>
    </row>
    <row r="267" ht="15.75" customHeight="1">
      <c r="C267" s="7"/>
    </row>
    <row r="268" ht="15.75" customHeight="1">
      <c r="C268" s="7"/>
    </row>
    <row r="269" ht="15.75" customHeight="1">
      <c r="C269" s="7"/>
    </row>
    <row r="270" ht="15.75" customHeight="1">
      <c r="C270" s="7"/>
    </row>
    <row r="271" ht="15.75" customHeight="1">
      <c r="C271" s="7"/>
    </row>
    <row r="272" ht="15.75" customHeight="1">
      <c r="C272" s="7"/>
    </row>
    <row r="273" ht="15.75" customHeight="1">
      <c r="C273" s="7"/>
    </row>
    <row r="274" ht="15.75" customHeight="1">
      <c r="C274" s="7"/>
    </row>
    <row r="275" ht="15.75" customHeight="1">
      <c r="C275" s="7"/>
    </row>
    <row r="276" ht="15.75" customHeight="1">
      <c r="C276" s="7"/>
    </row>
    <row r="277" ht="15.75" customHeight="1">
      <c r="C277" s="7"/>
    </row>
    <row r="278" ht="15.75" customHeight="1">
      <c r="C278" s="7"/>
    </row>
    <row r="279" ht="15.75" customHeight="1">
      <c r="C279" s="7"/>
    </row>
    <row r="280" ht="15.75" customHeight="1">
      <c r="C280" s="7"/>
    </row>
    <row r="281" ht="15.75" customHeight="1">
      <c r="C281" s="7"/>
    </row>
    <row r="282" ht="15.75" customHeight="1">
      <c r="C282" s="7"/>
    </row>
    <row r="283" ht="15.75" customHeight="1">
      <c r="C283" s="7"/>
    </row>
    <row r="284" ht="15.75" customHeight="1">
      <c r="C284" s="7"/>
    </row>
    <row r="285" ht="15.75" customHeight="1">
      <c r="C285" s="7"/>
    </row>
    <row r="286" ht="15.75" customHeight="1">
      <c r="C286" s="7"/>
    </row>
    <row r="287" ht="15.75" customHeight="1">
      <c r="C287" s="7"/>
    </row>
    <row r="288" ht="15.75" customHeight="1">
      <c r="C288" s="7"/>
    </row>
    <row r="289" ht="15.75" customHeight="1">
      <c r="C289" s="7"/>
    </row>
    <row r="290" ht="15.75" customHeight="1">
      <c r="C290" s="7"/>
    </row>
    <row r="291" ht="15.75" customHeight="1">
      <c r="C291" s="7"/>
    </row>
    <row r="292" ht="15.75" customHeight="1">
      <c r="C292" s="7"/>
    </row>
    <row r="293" ht="15.75" customHeight="1">
      <c r="C293" s="7"/>
    </row>
    <row r="294" ht="15.75" customHeight="1">
      <c r="C294" s="7"/>
    </row>
    <row r="295" ht="15.75" customHeight="1">
      <c r="C295" s="7"/>
    </row>
    <row r="296" ht="15.75" customHeight="1">
      <c r="C296" s="7"/>
    </row>
    <row r="297" ht="15.75" customHeight="1">
      <c r="C297" s="7"/>
    </row>
    <row r="298" ht="15.75" customHeight="1">
      <c r="C298" s="7"/>
    </row>
    <row r="299" ht="15.75" customHeight="1">
      <c r="C299" s="7"/>
    </row>
    <row r="300" ht="15.75" customHeight="1">
      <c r="C300" s="7"/>
    </row>
    <row r="301" ht="15.75" customHeight="1">
      <c r="C301" s="7"/>
    </row>
    <row r="302" ht="15.75" customHeight="1">
      <c r="C302" s="7"/>
    </row>
    <row r="303" ht="15.75" customHeight="1">
      <c r="C303" s="7"/>
    </row>
    <row r="304" ht="15.75" customHeight="1">
      <c r="C304" s="7"/>
    </row>
    <row r="305" ht="15.75" customHeight="1">
      <c r="C305" s="7"/>
    </row>
    <row r="306" ht="15.75" customHeight="1">
      <c r="C306" s="7"/>
    </row>
    <row r="307" ht="15.75" customHeight="1">
      <c r="C307" s="7"/>
    </row>
    <row r="308" ht="15.75" customHeight="1">
      <c r="C308" s="7"/>
    </row>
    <row r="309" ht="15.75" customHeight="1">
      <c r="C309" s="7"/>
    </row>
    <row r="310" ht="15.75" customHeight="1">
      <c r="C310" s="7"/>
    </row>
    <row r="311" ht="15.75" customHeight="1">
      <c r="C311" s="7"/>
    </row>
    <row r="312" ht="15.75" customHeight="1">
      <c r="C312" s="7"/>
    </row>
    <row r="313" ht="15.75" customHeight="1">
      <c r="C313" s="7"/>
    </row>
    <row r="314" ht="15.75" customHeight="1">
      <c r="C314" s="7"/>
    </row>
    <row r="315" ht="15.75" customHeight="1">
      <c r="C315" s="7"/>
    </row>
    <row r="316" ht="15.75" customHeight="1">
      <c r="C316" s="7"/>
    </row>
    <row r="317" ht="15.75" customHeight="1">
      <c r="C317" s="7"/>
    </row>
    <row r="318" ht="15.75" customHeight="1">
      <c r="C318" s="7"/>
    </row>
    <row r="319" ht="15.75" customHeight="1">
      <c r="C319" s="7"/>
    </row>
    <row r="320" ht="15.75" customHeight="1">
      <c r="C320" s="7"/>
    </row>
    <row r="321" ht="15.75" customHeight="1">
      <c r="C321" s="7"/>
    </row>
    <row r="322" ht="15.75" customHeight="1">
      <c r="C322" s="7"/>
    </row>
    <row r="323" ht="15.75" customHeight="1">
      <c r="C323" s="7"/>
    </row>
    <row r="324" ht="15.75" customHeight="1">
      <c r="C324" s="7"/>
    </row>
    <row r="325" ht="15.75" customHeight="1">
      <c r="C325" s="7"/>
    </row>
    <row r="326" ht="15.75" customHeight="1">
      <c r="C326" s="7"/>
    </row>
    <row r="327" ht="15.75" customHeight="1">
      <c r="C327" s="7"/>
    </row>
    <row r="328" ht="15.75" customHeight="1">
      <c r="C328" s="7"/>
    </row>
    <row r="329" ht="15.75" customHeight="1">
      <c r="C329" s="7"/>
    </row>
    <row r="330" ht="15.75" customHeight="1">
      <c r="C330" s="7"/>
    </row>
    <row r="331" ht="15.75" customHeight="1">
      <c r="C331" s="7"/>
    </row>
    <row r="332" ht="15.75" customHeight="1">
      <c r="C332" s="7"/>
    </row>
    <row r="333" ht="15.75" customHeight="1">
      <c r="C333" s="7"/>
    </row>
    <row r="334" ht="15.75" customHeight="1">
      <c r="C334" s="7"/>
    </row>
    <row r="335" ht="15.75" customHeight="1">
      <c r="C335" s="7"/>
    </row>
    <row r="336" ht="15.75" customHeight="1">
      <c r="C336" s="7"/>
    </row>
    <row r="337" ht="15.75" customHeight="1">
      <c r="C337" s="7"/>
    </row>
    <row r="338" ht="15.75" customHeight="1">
      <c r="C338" s="7"/>
    </row>
    <row r="339" ht="15.75" customHeight="1">
      <c r="C339" s="7"/>
    </row>
    <row r="340" ht="15.75" customHeight="1">
      <c r="C340" s="7"/>
    </row>
    <row r="341" ht="15.75" customHeight="1">
      <c r="C341" s="7"/>
    </row>
    <row r="342" ht="15.75" customHeight="1">
      <c r="C342" s="7"/>
    </row>
    <row r="343" ht="15.75" customHeight="1">
      <c r="C343" s="7"/>
    </row>
    <row r="344" ht="15.75" customHeight="1">
      <c r="C344" s="7"/>
    </row>
    <row r="345" ht="15.75" customHeight="1">
      <c r="C345" s="7"/>
    </row>
    <row r="346" ht="15.75" customHeight="1">
      <c r="C346" s="7"/>
    </row>
    <row r="347" ht="15.75" customHeight="1">
      <c r="C347" s="7"/>
    </row>
    <row r="348" ht="15.75" customHeight="1">
      <c r="C348" s="7"/>
    </row>
    <row r="349" ht="15.75" customHeight="1">
      <c r="C349" s="7"/>
    </row>
    <row r="350" ht="15.75" customHeight="1">
      <c r="C350" s="7"/>
    </row>
    <row r="351" ht="15.75" customHeight="1">
      <c r="C351" s="7"/>
    </row>
    <row r="352" ht="15.75" customHeight="1">
      <c r="C352" s="7"/>
    </row>
    <row r="353" ht="15.75" customHeight="1">
      <c r="C353" s="7"/>
    </row>
    <row r="354" ht="15.75" customHeight="1">
      <c r="C354" s="7"/>
    </row>
    <row r="355" ht="15.75" customHeight="1">
      <c r="C355" s="7"/>
    </row>
    <row r="356" ht="15.75" customHeight="1">
      <c r="C356" s="7"/>
    </row>
    <row r="357" ht="15.75" customHeight="1">
      <c r="C357" s="7"/>
    </row>
    <row r="358" ht="15.75" customHeight="1">
      <c r="C358" s="7"/>
    </row>
    <row r="359" ht="15.75" customHeight="1">
      <c r="C359" s="7"/>
    </row>
    <row r="360" ht="15.75" customHeight="1">
      <c r="C360" s="7"/>
    </row>
    <row r="361" ht="15.75" customHeight="1">
      <c r="C361" s="7"/>
    </row>
    <row r="362" ht="15.75" customHeight="1">
      <c r="C362" s="7"/>
    </row>
    <row r="363" ht="15.75" customHeight="1">
      <c r="C363" s="7"/>
    </row>
    <row r="364" ht="15.75" customHeight="1">
      <c r="C364" s="7"/>
    </row>
    <row r="365" ht="15.75" customHeight="1">
      <c r="C365" s="7"/>
    </row>
    <row r="366" ht="15.75" customHeight="1">
      <c r="C366" s="7"/>
    </row>
    <row r="367" ht="15.75" customHeight="1">
      <c r="C367" s="7"/>
    </row>
    <row r="368" ht="15.75" customHeight="1">
      <c r="C368" s="7"/>
    </row>
    <row r="369" ht="15.75" customHeight="1">
      <c r="C369" s="7"/>
    </row>
    <row r="370" ht="15.75" customHeight="1">
      <c r="C370" s="7"/>
    </row>
    <row r="371" ht="15.75" customHeight="1">
      <c r="C371" s="7"/>
    </row>
    <row r="372" ht="15.75" customHeight="1">
      <c r="C372" s="7"/>
    </row>
    <row r="373" ht="15.75" customHeight="1">
      <c r="C373" s="7"/>
    </row>
    <row r="374" ht="15.75" customHeight="1">
      <c r="C374" s="7"/>
    </row>
    <row r="375" ht="15.75" customHeight="1">
      <c r="C375" s="7"/>
    </row>
    <row r="376" ht="15.75" customHeight="1">
      <c r="C376" s="7"/>
    </row>
    <row r="377" ht="15.75" customHeight="1">
      <c r="C377" s="7"/>
    </row>
    <row r="378" ht="15.75" customHeight="1">
      <c r="C378" s="7"/>
    </row>
    <row r="379" ht="15.75" customHeight="1">
      <c r="C379" s="7"/>
    </row>
    <row r="380" ht="15.75" customHeight="1">
      <c r="C380" s="7"/>
    </row>
    <row r="381" ht="15.75" customHeight="1">
      <c r="C381" s="7"/>
    </row>
    <row r="382" ht="15.75" customHeight="1">
      <c r="C382" s="7"/>
    </row>
    <row r="383" ht="15.75" customHeight="1">
      <c r="C383" s="7"/>
    </row>
    <row r="384" ht="15.75" customHeight="1">
      <c r="C384" s="7"/>
    </row>
    <row r="385" ht="15.75" customHeight="1">
      <c r="C385" s="7"/>
    </row>
    <row r="386" ht="15.75" customHeight="1">
      <c r="C386" s="7"/>
    </row>
    <row r="387" ht="15.75" customHeight="1">
      <c r="C387" s="7"/>
    </row>
    <row r="388" ht="15.75" customHeight="1">
      <c r="C388" s="7"/>
    </row>
    <row r="389" ht="15.75" customHeight="1">
      <c r="C389" s="7"/>
    </row>
    <row r="390" ht="15.75" customHeight="1">
      <c r="C390" s="7"/>
    </row>
    <row r="391" ht="15.75" customHeight="1">
      <c r="C391" s="7"/>
    </row>
    <row r="392" ht="15.75" customHeight="1">
      <c r="C392" s="7"/>
    </row>
    <row r="393" ht="15.75" customHeight="1">
      <c r="C393" s="7"/>
    </row>
    <row r="394" ht="15.75" customHeight="1">
      <c r="C394" s="7"/>
    </row>
    <row r="395" ht="15.75" customHeight="1">
      <c r="C395" s="7"/>
    </row>
    <row r="396" ht="15.75" customHeight="1">
      <c r="C396" s="7"/>
    </row>
    <row r="397" ht="15.75" customHeight="1">
      <c r="C397" s="7"/>
    </row>
    <row r="398" ht="15.75" customHeight="1">
      <c r="C398" s="7"/>
    </row>
    <row r="399" ht="15.75" customHeight="1">
      <c r="C399" s="7"/>
    </row>
    <row r="400" ht="15.75" customHeight="1">
      <c r="C400" s="7"/>
    </row>
    <row r="401" ht="15.75" customHeight="1">
      <c r="C401" s="7"/>
    </row>
    <row r="402" ht="15.75" customHeight="1">
      <c r="C402" s="7"/>
    </row>
    <row r="403" ht="15.75" customHeight="1">
      <c r="C403" s="7"/>
    </row>
    <row r="404" ht="15.75" customHeight="1">
      <c r="C404" s="7"/>
    </row>
    <row r="405" ht="15.75" customHeight="1">
      <c r="C405" s="7"/>
    </row>
    <row r="406" ht="15.75" customHeight="1">
      <c r="C406" s="7"/>
    </row>
    <row r="407" ht="15.75" customHeight="1">
      <c r="C407" s="7"/>
    </row>
    <row r="408" ht="15.75" customHeight="1">
      <c r="C408" s="7"/>
    </row>
    <row r="409" ht="15.75" customHeight="1">
      <c r="C409" s="7"/>
    </row>
    <row r="410" ht="15.75" customHeight="1">
      <c r="C410" s="7"/>
    </row>
    <row r="411" ht="15.75" customHeight="1">
      <c r="C411" s="7"/>
    </row>
    <row r="412" ht="15.75" customHeight="1">
      <c r="C412" s="7"/>
    </row>
    <row r="413" ht="15.75" customHeight="1">
      <c r="C413" s="7"/>
    </row>
    <row r="414" ht="15.75" customHeight="1">
      <c r="C414" s="7"/>
    </row>
    <row r="415" ht="15.75" customHeight="1">
      <c r="C415" s="7"/>
    </row>
    <row r="416" ht="15.75" customHeight="1">
      <c r="C416" s="7"/>
    </row>
    <row r="417" ht="15.75" customHeight="1">
      <c r="C417" s="7"/>
    </row>
    <row r="418" ht="15.75" customHeight="1">
      <c r="C418" s="7"/>
    </row>
    <row r="419" ht="15.75" customHeight="1">
      <c r="C419" s="7"/>
    </row>
    <row r="420" ht="15.75" customHeight="1">
      <c r="C420" s="7"/>
    </row>
    <row r="421" ht="15.75" customHeight="1">
      <c r="C421" s="7"/>
    </row>
    <row r="422" ht="15.75" customHeight="1">
      <c r="C422" s="7"/>
    </row>
    <row r="423" ht="15.75" customHeight="1">
      <c r="C423" s="7"/>
    </row>
    <row r="424" ht="15.75" customHeight="1">
      <c r="C424" s="7"/>
    </row>
    <row r="425" ht="15.75" customHeight="1">
      <c r="C425" s="7"/>
    </row>
    <row r="426" ht="15.75" customHeight="1">
      <c r="C426" s="7"/>
    </row>
    <row r="427" ht="15.75" customHeight="1">
      <c r="C427" s="7"/>
    </row>
    <row r="428" ht="15.75" customHeight="1">
      <c r="C428" s="7"/>
    </row>
    <row r="429" ht="15.75" customHeight="1">
      <c r="C429" s="7"/>
    </row>
    <row r="430" ht="15.75" customHeight="1">
      <c r="C430" s="7"/>
    </row>
    <row r="431" ht="15.75" customHeight="1">
      <c r="C431" s="7"/>
    </row>
    <row r="432" ht="15.75" customHeight="1">
      <c r="C432" s="7"/>
    </row>
    <row r="433" ht="15.75" customHeight="1">
      <c r="C433" s="7"/>
    </row>
    <row r="434" ht="15.75" customHeight="1">
      <c r="C434" s="7"/>
    </row>
    <row r="435" ht="15.75" customHeight="1">
      <c r="C435" s="7"/>
    </row>
    <row r="436" ht="15.75" customHeight="1">
      <c r="C436" s="7"/>
    </row>
    <row r="437" ht="15.75" customHeight="1">
      <c r="C437" s="7"/>
    </row>
    <row r="438" ht="15.75" customHeight="1">
      <c r="C438" s="7"/>
    </row>
    <row r="439" ht="15.75" customHeight="1">
      <c r="C439" s="7"/>
    </row>
    <row r="440" ht="15.75" customHeight="1">
      <c r="C440" s="7"/>
    </row>
    <row r="441" ht="15.75" customHeight="1">
      <c r="C441" s="7"/>
    </row>
    <row r="442" ht="15.75" customHeight="1">
      <c r="C442" s="7"/>
    </row>
    <row r="443" ht="15.75" customHeight="1">
      <c r="C443" s="7"/>
    </row>
    <row r="444" ht="15.75" customHeight="1">
      <c r="C444" s="7"/>
    </row>
    <row r="445" ht="15.75" customHeight="1">
      <c r="C445" s="7"/>
    </row>
    <row r="446" ht="15.75" customHeight="1">
      <c r="C446" s="7"/>
    </row>
    <row r="447" ht="15.75" customHeight="1">
      <c r="C447" s="7"/>
    </row>
    <row r="448" ht="15.75" customHeight="1">
      <c r="C448" s="7"/>
    </row>
    <row r="449" ht="15.75" customHeight="1">
      <c r="C449" s="7"/>
    </row>
    <row r="450" ht="15.75" customHeight="1">
      <c r="C450" s="7"/>
    </row>
    <row r="451" ht="15.75" customHeight="1">
      <c r="C451" s="7"/>
    </row>
    <row r="452" ht="15.75" customHeight="1">
      <c r="C452" s="7"/>
    </row>
    <row r="453" ht="15.75" customHeight="1">
      <c r="C453" s="7"/>
    </row>
    <row r="454" ht="15.75" customHeight="1">
      <c r="C454" s="7"/>
    </row>
    <row r="455" ht="15.75" customHeight="1">
      <c r="C455" s="7"/>
    </row>
    <row r="456" ht="15.75" customHeight="1">
      <c r="C456" s="7"/>
    </row>
    <row r="457" ht="15.75" customHeight="1">
      <c r="C457" s="7"/>
    </row>
    <row r="458" ht="15.75" customHeight="1">
      <c r="C458" s="7"/>
    </row>
    <row r="459" ht="15.75" customHeight="1">
      <c r="C459" s="7"/>
    </row>
    <row r="460" ht="15.75" customHeight="1">
      <c r="C460" s="7"/>
    </row>
    <row r="461" ht="15.75" customHeight="1">
      <c r="C461" s="7"/>
    </row>
    <row r="462" ht="15.75" customHeight="1">
      <c r="C462" s="7"/>
    </row>
    <row r="463" ht="15.75" customHeight="1">
      <c r="C463" s="7"/>
    </row>
    <row r="464" ht="15.75" customHeight="1">
      <c r="C464" s="7"/>
    </row>
    <row r="465" ht="15.75" customHeight="1">
      <c r="C465" s="7"/>
    </row>
    <row r="466" ht="15.75" customHeight="1">
      <c r="C466" s="7"/>
    </row>
    <row r="467" ht="15.75" customHeight="1">
      <c r="C467" s="7"/>
    </row>
    <row r="468" ht="15.75" customHeight="1">
      <c r="C468" s="7"/>
    </row>
    <row r="469" ht="15.75" customHeight="1">
      <c r="C469" s="7"/>
    </row>
    <row r="470" ht="15.75" customHeight="1">
      <c r="C470" s="7"/>
    </row>
    <row r="471" ht="15.75" customHeight="1">
      <c r="C471" s="7"/>
    </row>
    <row r="472" ht="15.75" customHeight="1">
      <c r="C472" s="7"/>
    </row>
    <row r="473" ht="15.75" customHeight="1">
      <c r="C473" s="7"/>
    </row>
    <row r="474" ht="15.75" customHeight="1">
      <c r="C474" s="7"/>
    </row>
    <row r="475" ht="15.75" customHeight="1">
      <c r="C475" s="7"/>
    </row>
    <row r="476" ht="15.75" customHeight="1">
      <c r="C476" s="7"/>
    </row>
    <row r="477" ht="15.75" customHeight="1">
      <c r="C477" s="7"/>
    </row>
    <row r="478" ht="15.75" customHeight="1">
      <c r="C478" s="7"/>
    </row>
    <row r="479" ht="15.75" customHeight="1">
      <c r="C479" s="7"/>
    </row>
    <row r="480" ht="15.75" customHeight="1">
      <c r="C480" s="7"/>
    </row>
    <row r="481" ht="15.75" customHeight="1">
      <c r="C481" s="7"/>
    </row>
    <row r="482" ht="15.75" customHeight="1">
      <c r="C482" s="7"/>
    </row>
    <row r="483" ht="15.75" customHeight="1">
      <c r="C483" s="7"/>
    </row>
    <row r="484" ht="15.75" customHeight="1">
      <c r="C484" s="7"/>
    </row>
    <row r="485" ht="15.75" customHeight="1">
      <c r="C485" s="7"/>
    </row>
    <row r="486" ht="15.75" customHeight="1">
      <c r="C486" s="7"/>
    </row>
    <row r="487" ht="15.75" customHeight="1">
      <c r="C487" s="7"/>
    </row>
    <row r="488" ht="15.75" customHeight="1">
      <c r="C488" s="7"/>
    </row>
    <row r="489" ht="15.75" customHeight="1">
      <c r="C489" s="7"/>
    </row>
    <row r="490" ht="15.75" customHeight="1">
      <c r="C490" s="7"/>
    </row>
    <row r="491" ht="15.75" customHeight="1">
      <c r="C491" s="7"/>
    </row>
    <row r="492" ht="15.75" customHeight="1">
      <c r="C492" s="7"/>
    </row>
    <row r="493" ht="15.75" customHeight="1">
      <c r="C493" s="7"/>
    </row>
    <row r="494" ht="15.75" customHeight="1">
      <c r="C494" s="7"/>
    </row>
    <row r="495" ht="15.75" customHeight="1">
      <c r="C495" s="7"/>
    </row>
    <row r="496" ht="15.75" customHeight="1">
      <c r="C496" s="7"/>
    </row>
    <row r="497" ht="15.75" customHeight="1">
      <c r="C497" s="7"/>
    </row>
    <row r="498" ht="15.75" customHeight="1">
      <c r="C498" s="7"/>
    </row>
    <row r="499" ht="15.75" customHeight="1">
      <c r="C499" s="7"/>
    </row>
    <row r="500" ht="15.75" customHeight="1">
      <c r="C500" s="7"/>
    </row>
    <row r="501" ht="15.75" customHeight="1">
      <c r="C501" s="7"/>
    </row>
    <row r="502" ht="15.75" customHeight="1">
      <c r="C502" s="7"/>
    </row>
    <row r="503" ht="15.75" customHeight="1">
      <c r="C503" s="7"/>
    </row>
    <row r="504" ht="15.75" customHeight="1">
      <c r="C504" s="7"/>
    </row>
    <row r="505" ht="15.75" customHeight="1">
      <c r="C505" s="7"/>
    </row>
    <row r="506" ht="15.75" customHeight="1">
      <c r="C506" s="7"/>
    </row>
    <row r="507" ht="15.75" customHeight="1">
      <c r="C507" s="7"/>
    </row>
    <row r="508" ht="15.75" customHeight="1">
      <c r="C508" s="7"/>
    </row>
    <row r="509" ht="15.75" customHeight="1">
      <c r="C509" s="7"/>
    </row>
    <row r="510" ht="15.75" customHeight="1">
      <c r="C510" s="7"/>
    </row>
    <row r="511" ht="15.75" customHeight="1">
      <c r="C511" s="7"/>
    </row>
    <row r="512" ht="15.75" customHeight="1">
      <c r="C512" s="7"/>
    </row>
    <row r="513" ht="15.75" customHeight="1">
      <c r="C513" s="7"/>
    </row>
    <row r="514" ht="15.75" customHeight="1">
      <c r="C514" s="7"/>
    </row>
    <row r="515" ht="15.75" customHeight="1">
      <c r="C515" s="7"/>
    </row>
    <row r="516" ht="15.75" customHeight="1">
      <c r="C516" s="7"/>
    </row>
    <row r="517" ht="15.75" customHeight="1">
      <c r="C517" s="7"/>
    </row>
    <row r="518" ht="15.75" customHeight="1">
      <c r="C518" s="7"/>
    </row>
    <row r="519" ht="15.75" customHeight="1">
      <c r="C519" s="7"/>
    </row>
    <row r="520" ht="15.75" customHeight="1">
      <c r="C520" s="7"/>
    </row>
    <row r="521" ht="15.75" customHeight="1">
      <c r="C521" s="7"/>
    </row>
    <row r="522" ht="15.75" customHeight="1">
      <c r="C522" s="7"/>
    </row>
    <row r="523" ht="15.75" customHeight="1">
      <c r="C523" s="7"/>
    </row>
    <row r="524" ht="15.75" customHeight="1">
      <c r="C524" s="7"/>
    </row>
    <row r="525" ht="15.75" customHeight="1">
      <c r="C525" s="7"/>
    </row>
    <row r="526" ht="15.75" customHeight="1">
      <c r="C526" s="7"/>
    </row>
    <row r="527" ht="15.75" customHeight="1">
      <c r="C527" s="7"/>
    </row>
    <row r="528" ht="15.75" customHeight="1">
      <c r="C528" s="7"/>
    </row>
    <row r="529" ht="15.75" customHeight="1">
      <c r="C529" s="7"/>
    </row>
    <row r="530" ht="15.75" customHeight="1">
      <c r="C530" s="7"/>
    </row>
    <row r="531" ht="15.75" customHeight="1">
      <c r="C531" s="7"/>
    </row>
    <row r="532" ht="15.75" customHeight="1">
      <c r="C532" s="7"/>
    </row>
    <row r="533" ht="15.75" customHeight="1">
      <c r="C533" s="7"/>
    </row>
    <row r="534" ht="15.75" customHeight="1">
      <c r="C534" s="7"/>
    </row>
    <row r="535" ht="15.75" customHeight="1">
      <c r="C535" s="7"/>
    </row>
    <row r="536" ht="15.75" customHeight="1">
      <c r="C536" s="7"/>
    </row>
    <row r="537" ht="15.75" customHeight="1">
      <c r="C537" s="7"/>
    </row>
    <row r="538" ht="15.75" customHeight="1">
      <c r="C538" s="7"/>
    </row>
    <row r="539" ht="15.75" customHeight="1">
      <c r="C539" s="7"/>
    </row>
    <row r="540" ht="15.75" customHeight="1">
      <c r="C540" s="7"/>
    </row>
    <row r="541" ht="15.75" customHeight="1">
      <c r="C541" s="7"/>
    </row>
    <row r="542" ht="15.75" customHeight="1">
      <c r="C542" s="7"/>
    </row>
    <row r="543" ht="15.75" customHeight="1">
      <c r="C543" s="7"/>
    </row>
    <row r="544" ht="15.75" customHeight="1">
      <c r="C544" s="7"/>
    </row>
    <row r="545" ht="15.75" customHeight="1">
      <c r="C545" s="7"/>
    </row>
    <row r="546" ht="15.75" customHeight="1">
      <c r="C546" s="7"/>
    </row>
    <row r="547" ht="15.75" customHeight="1">
      <c r="C547" s="7"/>
    </row>
    <row r="548" ht="15.75" customHeight="1">
      <c r="C548" s="7"/>
    </row>
    <row r="549" ht="15.75" customHeight="1">
      <c r="C549" s="7"/>
    </row>
    <row r="550" ht="15.75" customHeight="1">
      <c r="C550" s="7"/>
    </row>
    <row r="551" ht="15.75" customHeight="1">
      <c r="C551" s="7"/>
    </row>
    <row r="552" ht="15.75" customHeight="1">
      <c r="C552" s="7"/>
    </row>
    <row r="553" ht="15.75" customHeight="1">
      <c r="C553" s="7"/>
    </row>
    <row r="554" ht="15.75" customHeight="1">
      <c r="C554" s="7"/>
    </row>
    <row r="555" ht="15.75" customHeight="1">
      <c r="C555" s="7"/>
    </row>
    <row r="556" ht="15.75" customHeight="1">
      <c r="C556" s="7"/>
    </row>
    <row r="557" ht="15.75" customHeight="1">
      <c r="C557" s="7"/>
    </row>
    <row r="558" ht="15.75" customHeight="1">
      <c r="C558" s="7"/>
    </row>
    <row r="559" ht="15.75" customHeight="1">
      <c r="C559" s="7"/>
    </row>
    <row r="560" ht="15.75" customHeight="1">
      <c r="C560" s="7"/>
    </row>
    <row r="561" ht="15.75" customHeight="1">
      <c r="C561" s="7"/>
    </row>
    <row r="562" ht="15.75" customHeight="1">
      <c r="C562" s="7"/>
    </row>
    <row r="563" ht="15.75" customHeight="1">
      <c r="C563" s="7"/>
    </row>
    <row r="564" ht="15.75" customHeight="1">
      <c r="C564" s="7"/>
    </row>
    <row r="565" ht="15.75" customHeight="1">
      <c r="C565" s="7"/>
    </row>
    <row r="566" ht="15.75" customHeight="1">
      <c r="C566" s="7"/>
    </row>
    <row r="567" ht="15.75" customHeight="1">
      <c r="C567" s="7"/>
    </row>
    <row r="568" ht="15.75" customHeight="1">
      <c r="C568" s="7"/>
    </row>
    <row r="569" ht="15.75" customHeight="1">
      <c r="C569" s="7"/>
    </row>
    <row r="570" ht="15.75" customHeight="1">
      <c r="C570" s="7"/>
    </row>
    <row r="571" ht="15.75" customHeight="1">
      <c r="C571" s="7"/>
    </row>
    <row r="572" ht="15.75" customHeight="1">
      <c r="C572" s="7"/>
    </row>
    <row r="573" ht="15.75" customHeight="1">
      <c r="C573" s="7"/>
    </row>
    <row r="574" ht="15.75" customHeight="1">
      <c r="C574" s="7"/>
    </row>
    <row r="575" ht="15.75" customHeight="1">
      <c r="C575" s="7"/>
    </row>
    <row r="576" ht="15.75" customHeight="1">
      <c r="C576" s="7"/>
    </row>
    <row r="577" ht="15.75" customHeight="1">
      <c r="C577" s="7"/>
    </row>
    <row r="578" ht="15.75" customHeight="1">
      <c r="C578" s="7"/>
    </row>
    <row r="579" ht="15.75" customHeight="1">
      <c r="C579" s="7"/>
    </row>
    <row r="580" ht="15.75" customHeight="1">
      <c r="C580" s="7"/>
    </row>
    <row r="581" ht="15.75" customHeight="1">
      <c r="C581" s="7"/>
    </row>
    <row r="582" ht="15.75" customHeight="1">
      <c r="C582" s="7"/>
    </row>
    <row r="583" ht="15.75" customHeight="1">
      <c r="C583" s="7"/>
    </row>
    <row r="584" ht="15.75" customHeight="1">
      <c r="C584" s="7"/>
    </row>
    <row r="585" ht="15.75" customHeight="1">
      <c r="C585" s="7"/>
    </row>
    <row r="586" ht="15.75" customHeight="1">
      <c r="C586" s="7"/>
    </row>
    <row r="587" ht="15.75" customHeight="1">
      <c r="C587" s="7"/>
    </row>
    <row r="588" ht="15.75" customHeight="1">
      <c r="C588" s="7"/>
    </row>
    <row r="589" ht="15.75" customHeight="1">
      <c r="C589" s="7"/>
    </row>
    <row r="590" ht="15.75" customHeight="1">
      <c r="C590" s="7"/>
    </row>
    <row r="591" ht="15.75" customHeight="1">
      <c r="C591" s="7"/>
    </row>
    <row r="592" ht="15.75" customHeight="1">
      <c r="C592" s="7"/>
    </row>
    <row r="593" ht="15.75" customHeight="1">
      <c r="C593" s="7"/>
    </row>
    <row r="594" ht="15.75" customHeight="1">
      <c r="C594" s="7"/>
    </row>
    <row r="595" ht="15.75" customHeight="1">
      <c r="C595" s="7"/>
    </row>
    <row r="596" ht="15.75" customHeight="1">
      <c r="C596" s="7"/>
    </row>
    <row r="597" ht="15.75" customHeight="1">
      <c r="C597" s="7"/>
    </row>
    <row r="598" ht="15.75" customHeight="1">
      <c r="C598" s="7"/>
    </row>
    <row r="599" ht="15.75" customHeight="1">
      <c r="C599" s="7"/>
    </row>
    <row r="600" ht="15.75" customHeight="1">
      <c r="C600" s="7"/>
    </row>
    <row r="601" ht="15.75" customHeight="1">
      <c r="C601" s="7"/>
    </row>
    <row r="602" ht="15.75" customHeight="1">
      <c r="C602" s="7"/>
    </row>
    <row r="603" ht="15.75" customHeight="1">
      <c r="C603" s="7"/>
    </row>
    <row r="604" ht="15.75" customHeight="1">
      <c r="C604" s="7"/>
    </row>
    <row r="605" ht="15.75" customHeight="1">
      <c r="C605" s="7"/>
    </row>
    <row r="606" ht="15.75" customHeight="1">
      <c r="C606" s="7"/>
    </row>
    <row r="607" ht="15.75" customHeight="1">
      <c r="C607" s="7"/>
    </row>
    <row r="608" ht="15.75" customHeight="1">
      <c r="C608" s="7"/>
    </row>
    <row r="609" ht="15.75" customHeight="1">
      <c r="C609" s="7"/>
    </row>
    <row r="610" ht="15.75" customHeight="1">
      <c r="C610" s="7"/>
    </row>
    <row r="611" ht="15.75" customHeight="1">
      <c r="C611" s="7"/>
    </row>
    <row r="612" ht="15.75" customHeight="1">
      <c r="C612" s="7"/>
    </row>
    <row r="613" ht="15.75" customHeight="1">
      <c r="C613" s="7"/>
    </row>
    <row r="614" ht="15.75" customHeight="1">
      <c r="C614" s="7"/>
    </row>
    <row r="615" ht="15.75" customHeight="1">
      <c r="C615" s="7"/>
    </row>
    <row r="616" ht="15.75" customHeight="1">
      <c r="C616" s="7"/>
    </row>
    <row r="617" ht="15.75" customHeight="1">
      <c r="C617" s="7"/>
    </row>
    <row r="618" ht="15.75" customHeight="1">
      <c r="C618" s="7"/>
    </row>
    <row r="619" ht="15.75" customHeight="1">
      <c r="C619" s="7"/>
    </row>
    <row r="620" ht="15.75" customHeight="1">
      <c r="C620" s="7"/>
    </row>
    <row r="621" ht="15.75" customHeight="1">
      <c r="C621" s="7"/>
    </row>
    <row r="622" ht="15.75" customHeight="1">
      <c r="C622" s="7"/>
    </row>
    <row r="623" ht="15.75" customHeight="1">
      <c r="C623" s="7"/>
    </row>
    <row r="624" ht="15.75" customHeight="1">
      <c r="C624" s="7"/>
    </row>
    <row r="625" ht="15.75" customHeight="1">
      <c r="C625" s="7"/>
    </row>
    <row r="626" ht="15.75" customHeight="1">
      <c r="C626" s="7"/>
    </row>
    <row r="627" ht="15.75" customHeight="1">
      <c r="C627" s="7"/>
    </row>
    <row r="628" ht="15.75" customHeight="1">
      <c r="C628" s="7"/>
    </row>
    <row r="629" ht="15.75" customHeight="1">
      <c r="C629" s="7"/>
    </row>
    <row r="630" ht="15.75" customHeight="1">
      <c r="C630" s="7"/>
    </row>
    <row r="631" ht="15.75" customHeight="1">
      <c r="C631" s="7"/>
    </row>
    <row r="632" ht="15.75" customHeight="1">
      <c r="C632" s="7"/>
    </row>
    <row r="633" ht="15.75" customHeight="1">
      <c r="C633" s="7"/>
    </row>
    <row r="634" ht="15.75" customHeight="1">
      <c r="C634" s="7"/>
    </row>
    <row r="635" ht="15.75" customHeight="1">
      <c r="C635" s="7"/>
    </row>
    <row r="636" ht="15.75" customHeight="1">
      <c r="C636" s="7"/>
    </row>
    <row r="637" ht="15.75" customHeight="1">
      <c r="C637" s="7"/>
    </row>
    <row r="638" ht="15.75" customHeight="1">
      <c r="C638" s="7"/>
    </row>
    <row r="639" ht="15.75" customHeight="1">
      <c r="C639" s="7"/>
    </row>
    <row r="640" ht="15.75" customHeight="1">
      <c r="C640" s="7"/>
    </row>
    <row r="641" ht="15.75" customHeight="1">
      <c r="C641" s="7"/>
    </row>
    <row r="642" ht="15.75" customHeight="1">
      <c r="C642" s="7"/>
    </row>
    <row r="643" ht="15.75" customHeight="1">
      <c r="C643" s="7"/>
    </row>
    <row r="644" ht="15.75" customHeight="1">
      <c r="C644" s="7"/>
    </row>
    <row r="645" ht="15.75" customHeight="1">
      <c r="C645" s="7"/>
    </row>
    <row r="646" ht="15.75" customHeight="1">
      <c r="C646" s="7"/>
    </row>
    <row r="647" ht="15.75" customHeight="1">
      <c r="C647" s="7"/>
    </row>
    <row r="648" ht="15.75" customHeight="1">
      <c r="C648" s="7"/>
    </row>
    <row r="649" ht="15.75" customHeight="1">
      <c r="C649" s="7"/>
    </row>
    <row r="650" ht="15.75" customHeight="1">
      <c r="C650" s="7"/>
    </row>
    <row r="651" ht="15.75" customHeight="1">
      <c r="C651" s="7"/>
    </row>
    <row r="652" ht="15.75" customHeight="1">
      <c r="C652" s="7"/>
    </row>
    <row r="653" ht="15.75" customHeight="1">
      <c r="C653" s="7"/>
    </row>
    <row r="654" ht="15.75" customHeight="1">
      <c r="C654" s="7"/>
    </row>
    <row r="655" ht="15.75" customHeight="1">
      <c r="C655" s="7"/>
    </row>
    <row r="656" ht="15.75" customHeight="1">
      <c r="C656" s="7"/>
    </row>
    <row r="657" ht="15.75" customHeight="1">
      <c r="C657" s="7"/>
    </row>
    <row r="658" ht="15.75" customHeight="1">
      <c r="C658" s="7"/>
    </row>
    <row r="659" ht="15.75" customHeight="1">
      <c r="C659" s="7"/>
    </row>
    <row r="660" ht="15.75" customHeight="1">
      <c r="C660" s="7"/>
    </row>
    <row r="661" ht="15.75" customHeight="1">
      <c r="C661" s="7"/>
    </row>
    <row r="662" ht="15.75" customHeight="1">
      <c r="C662" s="7"/>
    </row>
    <row r="663" ht="15.75" customHeight="1">
      <c r="C663" s="7"/>
    </row>
    <row r="664" ht="15.75" customHeight="1">
      <c r="C664" s="7"/>
    </row>
    <row r="665" ht="15.75" customHeight="1">
      <c r="C665" s="7"/>
    </row>
    <row r="666" ht="15.75" customHeight="1">
      <c r="C666" s="7"/>
    </row>
    <row r="667" ht="15.75" customHeight="1">
      <c r="C667" s="7"/>
    </row>
    <row r="668" ht="15.75" customHeight="1">
      <c r="C668" s="7"/>
    </row>
    <row r="669" ht="15.75" customHeight="1">
      <c r="C669" s="7"/>
    </row>
    <row r="670" ht="15.75" customHeight="1">
      <c r="C670" s="7"/>
    </row>
    <row r="671" ht="15.75" customHeight="1">
      <c r="C671" s="7"/>
    </row>
    <row r="672" ht="15.75" customHeight="1">
      <c r="C672" s="7"/>
    </row>
    <row r="673" ht="15.75" customHeight="1">
      <c r="C673" s="7"/>
    </row>
    <row r="674" ht="15.75" customHeight="1">
      <c r="C674" s="7"/>
    </row>
    <row r="675" ht="15.75" customHeight="1">
      <c r="C675" s="7"/>
    </row>
    <row r="676" ht="15.75" customHeight="1">
      <c r="C676" s="7"/>
    </row>
    <row r="677" ht="15.75" customHeight="1">
      <c r="C677" s="7"/>
    </row>
    <row r="678" ht="15.75" customHeight="1">
      <c r="C678" s="7"/>
    </row>
    <row r="679" ht="15.75" customHeight="1">
      <c r="C679" s="7"/>
    </row>
    <row r="680" ht="15.75" customHeight="1">
      <c r="C680" s="7"/>
    </row>
    <row r="681" ht="15.75" customHeight="1">
      <c r="C681" s="7"/>
    </row>
    <row r="682" ht="15.75" customHeight="1">
      <c r="C682" s="7"/>
    </row>
    <row r="683" ht="15.75" customHeight="1">
      <c r="C683" s="7"/>
    </row>
    <row r="684" ht="15.75" customHeight="1">
      <c r="C684" s="7"/>
    </row>
    <row r="685" ht="15.75" customHeight="1">
      <c r="C685" s="7"/>
    </row>
    <row r="686" ht="15.75" customHeight="1">
      <c r="C686" s="7"/>
    </row>
    <row r="687" ht="15.75" customHeight="1">
      <c r="C687" s="7"/>
    </row>
    <row r="688" ht="15.75" customHeight="1">
      <c r="C688" s="7"/>
    </row>
    <row r="689" ht="15.75" customHeight="1">
      <c r="C689" s="7"/>
    </row>
    <row r="690" ht="15.75" customHeight="1">
      <c r="C690" s="7"/>
    </row>
    <row r="691" ht="15.75" customHeight="1">
      <c r="C691" s="7"/>
    </row>
    <row r="692" ht="15.75" customHeight="1">
      <c r="C692" s="7"/>
    </row>
    <row r="693" ht="15.75" customHeight="1">
      <c r="C693" s="7"/>
    </row>
    <row r="694" ht="15.75" customHeight="1">
      <c r="C694" s="7"/>
    </row>
    <row r="695" ht="15.75" customHeight="1">
      <c r="C695" s="7"/>
    </row>
    <row r="696" ht="15.75" customHeight="1">
      <c r="C696" s="7"/>
    </row>
    <row r="697" ht="15.75" customHeight="1">
      <c r="C697" s="7"/>
    </row>
    <row r="698" ht="15.75" customHeight="1">
      <c r="C698" s="7"/>
    </row>
    <row r="699" ht="15.75" customHeight="1">
      <c r="C699" s="7"/>
    </row>
    <row r="700" ht="15.75" customHeight="1">
      <c r="C700" s="7"/>
    </row>
    <row r="701" ht="15.75" customHeight="1">
      <c r="C701" s="7"/>
    </row>
    <row r="702" ht="15.75" customHeight="1">
      <c r="C702" s="7"/>
    </row>
    <row r="703" ht="15.75" customHeight="1">
      <c r="C703" s="7"/>
    </row>
    <row r="704" ht="15.75" customHeight="1">
      <c r="C704" s="7"/>
    </row>
    <row r="705" ht="15.75" customHeight="1">
      <c r="C705" s="7"/>
    </row>
    <row r="706" ht="15.75" customHeight="1">
      <c r="C706" s="7"/>
    </row>
    <row r="707" ht="15.75" customHeight="1">
      <c r="C707" s="7"/>
    </row>
    <row r="708" ht="15.75" customHeight="1">
      <c r="C708" s="7"/>
    </row>
    <row r="709" ht="15.75" customHeight="1">
      <c r="C709" s="7"/>
    </row>
    <row r="710" ht="15.75" customHeight="1">
      <c r="C710" s="7"/>
    </row>
    <row r="711" ht="15.75" customHeight="1">
      <c r="C711" s="7"/>
    </row>
    <row r="712" ht="15.75" customHeight="1">
      <c r="C712" s="7"/>
    </row>
    <row r="713" ht="15.75" customHeight="1">
      <c r="C713" s="7"/>
    </row>
    <row r="714" ht="15.75" customHeight="1">
      <c r="C714" s="7"/>
    </row>
    <row r="715" ht="15.75" customHeight="1">
      <c r="C715" s="7"/>
    </row>
    <row r="716" ht="15.75" customHeight="1">
      <c r="C716" s="7"/>
    </row>
    <row r="717" ht="15.75" customHeight="1">
      <c r="C717" s="7"/>
    </row>
    <row r="718" ht="15.75" customHeight="1">
      <c r="C718" s="7"/>
    </row>
    <row r="719" ht="15.75" customHeight="1">
      <c r="C719" s="7"/>
    </row>
    <row r="720" ht="15.75" customHeight="1">
      <c r="C720" s="7"/>
    </row>
    <row r="721" ht="15.75" customHeight="1">
      <c r="C721" s="7"/>
    </row>
    <row r="722" ht="15.75" customHeight="1">
      <c r="C722" s="7"/>
    </row>
    <row r="723" ht="15.75" customHeight="1">
      <c r="C723" s="7"/>
    </row>
    <row r="724" ht="15.75" customHeight="1">
      <c r="C724" s="7"/>
    </row>
    <row r="725" ht="15.75" customHeight="1">
      <c r="C725" s="7"/>
    </row>
    <row r="726" ht="15.75" customHeight="1">
      <c r="C726" s="7"/>
    </row>
    <row r="727" ht="15.75" customHeight="1">
      <c r="C727" s="7"/>
    </row>
    <row r="728" ht="15.75" customHeight="1">
      <c r="C728" s="7"/>
    </row>
    <row r="729" ht="15.75" customHeight="1">
      <c r="C729" s="7"/>
    </row>
    <row r="730" ht="15.75" customHeight="1">
      <c r="C730" s="7"/>
    </row>
    <row r="731" ht="15.75" customHeight="1">
      <c r="C731" s="7"/>
    </row>
    <row r="732" ht="15.75" customHeight="1">
      <c r="C732" s="7"/>
    </row>
    <row r="733" ht="15.75" customHeight="1">
      <c r="C733" s="7"/>
    </row>
    <row r="734" ht="15.75" customHeight="1">
      <c r="C734" s="7"/>
    </row>
    <row r="735" ht="15.75" customHeight="1">
      <c r="C735" s="7"/>
    </row>
    <row r="736" ht="15.75" customHeight="1">
      <c r="C736" s="7"/>
    </row>
    <row r="737" ht="15.75" customHeight="1">
      <c r="C737" s="7"/>
    </row>
    <row r="738" ht="15.75" customHeight="1">
      <c r="C738" s="7"/>
    </row>
    <row r="739" ht="15.75" customHeight="1">
      <c r="C739" s="7"/>
    </row>
    <row r="740" ht="15.75" customHeight="1">
      <c r="C740" s="7"/>
    </row>
    <row r="741" ht="15.75" customHeight="1">
      <c r="C741" s="7"/>
    </row>
    <row r="742" ht="15.75" customHeight="1">
      <c r="C742" s="7"/>
    </row>
    <row r="743" ht="15.75" customHeight="1">
      <c r="C743" s="7"/>
    </row>
    <row r="744" ht="15.75" customHeight="1">
      <c r="C744" s="7"/>
    </row>
    <row r="745" ht="15.75" customHeight="1">
      <c r="C745" s="7"/>
    </row>
    <row r="746" ht="15.75" customHeight="1">
      <c r="C746" s="7"/>
    </row>
    <row r="747" ht="15.75" customHeight="1">
      <c r="C747" s="7"/>
    </row>
    <row r="748" ht="15.75" customHeight="1">
      <c r="C748" s="7"/>
    </row>
    <row r="749" ht="15.75" customHeight="1">
      <c r="C749" s="7"/>
    </row>
    <row r="750" ht="15.75" customHeight="1">
      <c r="C750" s="7"/>
    </row>
    <row r="751" ht="15.75" customHeight="1">
      <c r="C751" s="7"/>
    </row>
    <row r="752" ht="15.75" customHeight="1">
      <c r="C752" s="7"/>
    </row>
    <row r="753" ht="15.75" customHeight="1">
      <c r="C753" s="7"/>
    </row>
    <row r="754" ht="15.75" customHeight="1">
      <c r="C754" s="7"/>
    </row>
    <row r="755" ht="15.75" customHeight="1">
      <c r="C755" s="7"/>
    </row>
    <row r="756" ht="15.75" customHeight="1">
      <c r="C756" s="7"/>
    </row>
    <row r="757" ht="15.75" customHeight="1">
      <c r="C757" s="7"/>
    </row>
    <row r="758" ht="15.75" customHeight="1">
      <c r="C758" s="7"/>
    </row>
    <row r="759" ht="15.75" customHeight="1">
      <c r="C759" s="7"/>
    </row>
    <row r="760" ht="15.75" customHeight="1">
      <c r="C760" s="7"/>
    </row>
    <row r="761" ht="15.75" customHeight="1">
      <c r="C761" s="7"/>
    </row>
    <row r="762" ht="15.75" customHeight="1">
      <c r="C762" s="7"/>
    </row>
    <row r="763" ht="15.75" customHeight="1">
      <c r="C763" s="7"/>
    </row>
    <row r="764" ht="15.75" customHeight="1">
      <c r="C764" s="7"/>
    </row>
    <row r="765" ht="15.75" customHeight="1">
      <c r="C765" s="7"/>
    </row>
    <row r="766" ht="15.75" customHeight="1">
      <c r="C766" s="7"/>
    </row>
    <row r="767" ht="15.75" customHeight="1">
      <c r="C767" s="7"/>
    </row>
    <row r="768" ht="15.75" customHeight="1">
      <c r="C768" s="7"/>
    </row>
    <row r="769" ht="15.75" customHeight="1">
      <c r="C769" s="7"/>
    </row>
    <row r="770" ht="15.75" customHeight="1">
      <c r="C770" s="7"/>
    </row>
    <row r="771" ht="15.75" customHeight="1">
      <c r="C771" s="7"/>
    </row>
    <row r="772" ht="15.75" customHeight="1">
      <c r="C772" s="7"/>
    </row>
    <row r="773" ht="15.75" customHeight="1">
      <c r="C773" s="7"/>
    </row>
    <row r="774" ht="15.75" customHeight="1">
      <c r="C774" s="7"/>
    </row>
    <row r="775" ht="15.75" customHeight="1">
      <c r="C775" s="7"/>
    </row>
    <row r="776" ht="15.75" customHeight="1">
      <c r="C776" s="7"/>
    </row>
    <row r="777" ht="15.75" customHeight="1">
      <c r="C777" s="7"/>
    </row>
    <row r="778" ht="15.75" customHeight="1">
      <c r="C778" s="7"/>
    </row>
    <row r="779" ht="15.75" customHeight="1">
      <c r="C779" s="7"/>
    </row>
    <row r="780" ht="15.75" customHeight="1">
      <c r="C780" s="7"/>
    </row>
    <row r="781" ht="15.75" customHeight="1">
      <c r="C781" s="7"/>
    </row>
    <row r="782" ht="15.75" customHeight="1">
      <c r="C782" s="7"/>
    </row>
    <row r="783" ht="15.75" customHeight="1">
      <c r="C783" s="7"/>
    </row>
    <row r="784" ht="15.75" customHeight="1">
      <c r="C784" s="7"/>
    </row>
    <row r="785" ht="15.75" customHeight="1">
      <c r="C785" s="7"/>
    </row>
    <row r="786" ht="15.75" customHeight="1">
      <c r="C786" s="7"/>
    </row>
    <row r="787" ht="15.75" customHeight="1">
      <c r="C787" s="7"/>
    </row>
    <row r="788" ht="15.75" customHeight="1">
      <c r="C788" s="7"/>
    </row>
    <row r="789" ht="15.75" customHeight="1">
      <c r="C789" s="7"/>
    </row>
    <row r="790" ht="15.75" customHeight="1">
      <c r="C790" s="7"/>
    </row>
    <row r="791" ht="15.75" customHeight="1">
      <c r="C791" s="7"/>
    </row>
    <row r="792" ht="15.75" customHeight="1">
      <c r="C792" s="7"/>
    </row>
    <row r="793" ht="15.75" customHeight="1">
      <c r="C793" s="7"/>
    </row>
    <row r="794" ht="15.75" customHeight="1">
      <c r="C794" s="7"/>
    </row>
    <row r="795" ht="15.75" customHeight="1">
      <c r="C795" s="7"/>
    </row>
    <row r="796" ht="15.75" customHeight="1">
      <c r="C796" s="7"/>
    </row>
    <row r="797" ht="15.75" customHeight="1">
      <c r="C797" s="7"/>
    </row>
    <row r="798" ht="15.75" customHeight="1">
      <c r="C798" s="7"/>
    </row>
    <row r="799" ht="15.75" customHeight="1">
      <c r="C799" s="7"/>
    </row>
    <row r="800" ht="15.75" customHeight="1">
      <c r="C800" s="7"/>
    </row>
    <row r="801" ht="15.75" customHeight="1">
      <c r="C801" s="7"/>
    </row>
    <row r="802" ht="15.75" customHeight="1">
      <c r="C802" s="7"/>
    </row>
    <row r="803" ht="15.75" customHeight="1">
      <c r="C803" s="7"/>
    </row>
    <row r="804" ht="15.75" customHeight="1">
      <c r="C804" s="7"/>
    </row>
    <row r="805" ht="15.75" customHeight="1">
      <c r="C805" s="7"/>
    </row>
    <row r="806" ht="15.75" customHeight="1">
      <c r="C806" s="7"/>
    </row>
    <row r="807" ht="15.75" customHeight="1">
      <c r="C807" s="7"/>
    </row>
    <row r="808" ht="15.75" customHeight="1">
      <c r="C808" s="7"/>
    </row>
    <row r="809" ht="15.75" customHeight="1">
      <c r="C809" s="7"/>
    </row>
    <row r="810" ht="15.75" customHeight="1">
      <c r="C810" s="7"/>
    </row>
    <row r="811" ht="15.75" customHeight="1">
      <c r="C811" s="7"/>
    </row>
    <row r="812" ht="15.75" customHeight="1">
      <c r="C812" s="7"/>
    </row>
    <row r="813" ht="15.75" customHeight="1">
      <c r="C813" s="7"/>
    </row>
    <row r="814" ht="15.75" customHeight="1">
      <c r="C814" s="7"/>
    </row>
    <row r="815" ht="15.75" customHeight="1">
      <c r="C815" s="7"/>
    </row>
    <row r="816" ht="15.75" customHeight="1">
      <c r="C816" s="7"/>
    </row>
    <row r="817" ht="15.75" customHeight="1">
      <c r="C817" s="7"/>
    </row>
    <row r="818" ht="15.75" customHeight="1">
      <c r="C818" s="7"/>
    </row>
    <row r="819" ht="15.75" customHeight="1">
      <c r="C819" s="7"/>
    </row>
    <row r="820" ht="15.75" customHeight="1">
      <c r="C820" s="7"/>
    </row>
    <row r="821" ht="15.75" customHeight="1">
      <c r="C821" s="7"/>
    </row>
    <row r="822" ht="15.75" customHeight="1">
      <c r="C822" s="7"/>
    </row>
    <row r="823" ht="15.75" customHeight="1">
      <c r="C823" s="7"/>
    </row>
    <row r="824" ht="15.75" customHeight="1">
      <c r="C824" s="7"/>
    </row>
    <row r="825" ht="15.75" customHeight="1">
      <c r="C825" s="7"/>
    </row>
    <row r="826" ht="15.75" customHeight="1">
      <c r="C826" s="7"/>
    </row>
    <row r="827" ht="15.75" customHeight="1">
      <c r="C827" s="7"/>
    </row>
    <row r="828" ht="15.75" customHeight="1">
      <c r="C828" s="7"/>
    </row>
    <row r="829" ht="15.75" customHeight="1">
      <c r="C829" s="7"/>
    </row>
    <row r="830" ht="15.75" customHeight="1">
      <c r="C830" s="7"/>
    </row>
    <row r="831" ht="15.75" customHeight="1">
      <c r="C831" s="7"/>
    </row>
    <row r="832" ht="15.75" customHeight="1">
      <c r="C832" s="7"/>
    </row>
    <row r="833" ht="15.75" customHeight="1">
      <c r="C833" s="7"/>
    </row>
    <row r="834" ht="15.75" customHeight="1">
      <c r="C834" s="7"/>
    </row>
    <row r="835" ht="15.75" customHeight="1">
      <c r="C835" s="7"/>
    </row>
    <row r="836" ht="15.75" customHeight="1">
      <c r="C836" s="7"/>
    </row>
    <row r="837" ht="15.75" customHeight="1">
      <c r="C837" s="7"/>
    </row>
    <row r="838" ht="15.75" customHeight="1">
      <c r="C838" s="7"/>
    </row>
    <row r="839" ht="15.75" customHeight="1">
      <c r="C839" s="7"/>
    </row>
    <row r="840" ht="15.75" customHeight="1">
      <c r="C840" s="7"/>
    </row>
    <row r="841" ht="15.75" customHeight="1">
      <c r="C841" s="7"/>
    </row>
    <row r="842" ht="15.75" customHeight="1">
      <c r="C842" s="7"/>
    </row>
    <row r="843" ht="15.75" customHeight="1">
      <c r="C843" s="7"/>
    </row>
    <row r="844" ht="15.75" customHeight="1">
      <c r="C844" s="7"/>
    </row>
    <row r="845" ht="15.75" customHeight="1">
      <c r="C845" s="7"/>
    </row>
    <row r="846" ht="15.75" customHeight="1">
      <c r="C846" s="7"/>
    </row>
    <row r="847" ht="15.75" customHeight="1">
      <c r="C847" s="7"/>
    </row>
    <row r="848" ht="15.75" customHeight="1">
      <c r="C848" s="7"/>
    </row>
    <row r="849" ht="15.75" customHeight="1">
      <c r="C849" s="7"/>
    </row>
    <row r="850" ht="15.75" customHeight="1">
      <c r="C850" s="7"/>
    </row>
    <row r="851" ht="15.75" customHeight="1">
      <c r="C851" s="7"/>
    </row>
    <row r="852" ht="15.75" customHeight="1">
      <c r="C852" s="7"/>
    </row>
    <row r="853" ht="15.75" customHeight="1">
      <c r="C853" s="7"/>
    </row>
    <row r="854" ht="15.75" customHeight="1">
      <c r="C854" s="7"/>
    </row>
    <row r="855" ht="15.75" customHeight="1">
      <c r="C855" s="7"/>
    </row>
    <row r="856" ht="15.75" customHeight="1">
      <c r="C856" s="7"/>
    </row>
    <row r="857" ht="15.75" customHeight="1">
      <c r="C857" s="7"/>
    </row>
    <row r="858" ht="15.75" customHeight="1">
      <c r="C858" s="7"/>
    </row>
    <row r="859" ht="15.75" customHeight="1">
      <c r="C859" s="7"/>
    </row>
    <row r="860" ht="15.75" customHeight="1">
      <c r="C860" s="7"/>
    </row>
    <row r="861" ht="15.75" customHeight="1">
      <c r="C861" s="7"/>
    </row>
    <row r="862" ht="15.75" customHeight="1">
      <c r="C862" s="7"/>
    </row>
    <row r="863" ht="15.75" customHeight="1">
      <c r="C863" s="7"/>
    </row>
    <row r="864" ht="15.75" customHeight="1">
      <c r="C864" s="7"/>
    </row>
    <row r="865" ht="15.75" customHeight="1">
      <c r="C865" s="7"/>
    </row>
    <row r="866" ht="15.75" customHeight="1">
      <c r="C866" s="7"/>
    </row>
    <row r="867" ht="15.75" customHeight="1">
      <c r="C867" s="7"/>
    </row>
    <row r="868" ht="15.75" customHeight="1">
      <c r="C868" s="7"/>
    </row>
    <row r="869" ht="15.75" customHeight="1">
      <c r="C869" s="7"/>
    </row>
    <row r="870" ht="15.75" customHeight="1">
      <c r="C870" s="7"/>
    </row>
    <row r="871" ht="15.75" customHeight="1">
      <c r="C871" s="7"/>
    </row>
    <row r="872" ht="15.75" customHeight="1">
      <c r="C872" s="7"/>
    </row>
    <row r="873" ht="15.75" customHeight="1">
      <c r="C873" s="7"/>
    </row>
    <row r="874" ht="15.75" customHeight="1">
      <c r="C874" s="7"/>
    </row>
    <row r="875" ht="15.75" customHeight="1">
      <c r="C875" s="7"/>
    </row>
    <row r="876" ht="15.75" customHeight="1">
      <c r="C876" s="7"/>
    </row>
    <row r="877" ht="15.75" customHeight="1">
      <c r="C877" s="7"/>
    </row>
    <row r="878" ht="15.75" customHeight="1">
      <c r="C878" s="7"/>
    </row>
    <row r="879" ht="15.75" customHeight="1">
      <c r="C879" s="7"/>
    </row>
    <row r="880" ht="15.75" customHeight="1">
      <c r="C880" s="7"/>
    </row>
    <row r="881" ht="15.75" customHeight="1">
      <c r="C881" s="7"/>
    </row>
    <row r="882" ht="15.75" customHeight="1">
      <c r="C882" s="7"/>
    </row>
    <row r="883" ht="15.75" customHeight="1">
      <c r="C883" s="7"/>
    </row>
    <row r="884" ht="15.75" customHeight="1">
      <c r="C884" s="7"/>
    </row>
    <row r="885" ht="15.75" customHeight="1">
      <c r="C885" s="7"/>
    </row>
    <row r="886" ht="15.75" customHeight="1">
      <c r="C886" s="7"/>
    </row>
    <row r="887" ht="15.75" customHeight="1">
      <c r="C887" s="7"/>
    </row>
    <row r="888" ht="15.75" customHeight="1">
      <c r="C888" s="7"/>
    </row>
    <row r="889" ht="15.75" customHeight="1">
      <c r="C889" s="7"/>
    </row>
    <row r="890" ht="15.75" customHeight="1">
      <c r="C890" s="7"/>
    </row>
    <row r="891" ht="15.75" customHeight="1">
      <c r="C891" s="7"/>
    </row>
    <row r="892" ht="15.75" customHeight="1">
      <c r="C892" s="7"/>
    </row>
    <row r="893" ht="15.75" customHeight="1">
      <c r="C893" s="7"/>
    </row>
    <row r="894" ht="15.75" customHeight="1">
      <c r="C894" s="7"/>
    </row>
    <row r="895" ht="15.75" customHeight="1">
      <c r="C895" s="7"/>
    </row>
    <row r="896" ht="15.75" customHeight="1">
      <c r="C896" s="7"/>
    </row>
    <row r="897" ht="15.75" customHeight="1">
      <c r="C897" s="7"/>
    </row>
    <row r="898" ht="15.75" customHeight="1">
      <c r="C898" s="7"/>
    </row>
    <row r="899" ht="15.75" customHeight="1">
      <c r="C899" s="7"/>
    </row>
    <row r="900" ht="15.75" customHeight="1">
      <c r="C900" s="7"/>
    </row>
    <row r="901" ht="15.75" customHeight="1">
      <c r="C901" s="7"/>
    </row>
    <row r="902" ht="15.75" customHeight="1">
      <c r="C902" s="7"/>
    </row>
    <row r="903" ht="15.75" customHeight="1">
      <c r="C903" s="7"/>
    </row>
    <row r="904" ht="15.75" customHeight="1">
      <c r="C904" s="7"/>
    </row>
    <row r="905" ht="15.75" customHeight="1">
      <c r="C905" s="7"/>
    </row>
    <row r="906" ht="15.75" customHeight="1">
      <c r="C906" s="7"/>
    </row>
    <row r="907" ht="15.75" customHeight="1">
      <c r="C907" s="7"/>
    </row>
    <row r="908" ht="15.75" customHeight="1">
      <c r="C908" s="7"/>
    </row>
    <row r="909" ht="15.75" customHeight="1">
      <c r="C909" s="7"/>
    </row>
    <row r="910" ht="15.75" customHeight="1">
      <c r="C910" s="7"/>
    </row>
    <row r="911" ht="15.75" customHeight="1">
      <c r="C911" s="7"/>
    </row>
    <row r="912" ht="15.75" customHeight="1">
      <c r="C912" s="7"/>
    </row>
    <row r="913" ht="15.75" customHeight="1">
      <c r="C913" s="7"/>
    </row>
    <row r="914" ht="15.75" customHeight="1">
      <c r="C914" s="7"/>
    </row>
    <row r="915" ht="15.75" customHeight="1">
      <c r="C915" s="7"/>
    </row>
    <row r="916" ht="15.75" customHeight="1">
      <c r="C916" s="7"/>
    </row>
    <row r="917" ht="15.75" customHeight="1">
      <c r="C917" s="7"/>
    </row>
    <row r="918" ht="15.75" customHeight="1">
      <c r="C918" s="7"/>
    </row>
    <row r="919" ht="15.75" customHeight="1">
      <c r="C919" s="7"/>
    </row>
    <row r="920" ht="15.75" customHeight="1">
      <c r="C920" s="7"/>
    </row>
    <row r="921" ht="15.75" customHeight="1">
      <c r="C921" s="7"/>
    </row>
    <row r="922" ht="15.75" customHeight="1">
      <c r="C922" s="7"/>
    </row>
    <row r="923" ht="15.75" customHeight="1">
      <c r="C923" s="7"/>
    </row>
    <row r="924" ht="15.75" customHeight="1">
      <c r="C924" s="7"/>
    </row>
    <row r="925" ht="15.75" customHeight="1">
      <c r="C925" s="7"/>
    </row>
    <row r="926" ht="15.75" customHeight="1">
      <c r="C926" s="7"/>
    </row>
    <row r="927" ht="15.75" customHeight="1">
      <c r="C927" s="7"/>
    </row>
    <row r="928" ht="15.75" customHeight="1">
      <c r="C928" s="7"/>
    </row>
    <row r="929" ht="15.75" customHeight="1">
      <c r="C929" s="7"/>
    </row>
    <row r="930" ht="15.75" customHeight="1">
      <c r="C930" s="7"/>
    </row>
    <row r="931" ht="15.75" customHeight="1">
      <c r="C931" s="7"/>
    </row>
    <row r="932" ht="15.75" customHeight="1">
      <c r="C932" s="7"/>
    </row>
    <row r="933" ht="15.75" customHeight="1">
      <c r="C933" s="7"/>
    </row>
    <row r="934" ht="15.75" customHeight="1">
      <c r="C934" s="7"/>
    </row>
    <row r="935" ht="15.75" customHeight="1">
      <c r="C935" s="7"/>
    </row>
    <row r="936" ht="15.75" customHeight="1">
      <c r="C936" s="7"/>
    </row>
    <row r="937" ht="15.75" customHeight="1">
      <c r="C937" s="7"/>
    </row>
    <row r="938" ht="15.75" customHeight="1">
      <c r="C938" s="7"/>
    </row>
    <row r="939" ht="15.75" customHeight="1">
      <c r="C939" s="7"/>
    </row>
    <row r="940" ht="15.75" customHeight="1">
      <c r="C940" s="7"/>
    </row>
    <row r="941" ht="15.75" customHeight="1">
      <c r="C941" s="7"/>
    </row>
    <row r="942" ht="15.75" customHeight="1">
      <c r="C942" s="7"/>
    </row>
    <row r="943" ht="15.75" customHeight="1">
      <c r="C943" s="7"/>
    </row>
    <row r="944" ht="15.75" customHeight="1">
      <c r="C944" s="7"/>
    </row>
    <row r="945" ht="15.75" customHeight="1">
      <c r="C945" s="7"/>
    </row>
    <row r="946" ht="15.75" customHeight="1">
      <c r="C946" s="7"/>
    </row>
    <row r="947" ht="15.75" customHeight="1">
      <c r="C947" s="7"/>
    </row>
    <row r="948" ht="15.75" customHeight="1">
      <c r="C948" s="7"/>
    </row>
    <row r="949" ht="15.75" customHeight="1">
      <c r="C949" s="7"/>
    </row>
    <row r="950" ht="15.75" customHeight="1">
      <c r="C950" s="7"/>
    </row>
    <row r="951" ht="15.75" customHeight="1">
      <c r="C951" s="7"/>
    </row>
    <row r="952" ht="15.75" customHeight="1">
      <c r="C952" s="7"/>
    </row>
    <row r="953" ht="15.75" customHeight="1">
      <c r="C953" s="7"/>
    </row>
    <row r="954" ht="15.75" customHeight="1">
      <c r="C954" s="7"/>
    </row>
    <row r="955" ht="15.75" customHeight="1">
      <c r="C955" s="7"/>
    </row>
    <row r="956" ht="15.75" customHeight="1">
      <c r="C956" s="7"/>
    </row>
    <row r="957" ht="15.75" customHeight="1">
      <c r="C957" s="7"/>
    </row>
    <row r="958" ht="15.75" customHeight="1">
      <c r="C958" s="7"/>
    </row>
    <row r="959" ht="15.75" customHeight="1">
      <c r="C959" s="7"/>
    </row>
    <row r="960" ht="15.75" customHeight="1">
      <c r="C960" s="7"/>
    </row>
    <row r="961" ht="15.75" customHeight="1">
      <c r="C961" s="7"/>
    </row>
    <row r="962" ht="15.75" customHeight="1">
      <c r="C962" s="7"/>
    </row>
    <row r="963" ht="15.75" customHeight="1">
      <c r="C963" s="7"/>
    </row>
    <row r="964" ht="15.75" customHeight="1">
      <c r="C964" s="7"/>
    </row>
    <row r="965" ht="15.75" customHeight="1">
      <c r="C965" s="7"/>
    </row>
    <row r="966" ht="15.75" customHeight="1">
      <c r="C966" s="7"/>
    </row>
    <row r="967" ht="15.75" customHeight="1">
      <c r="C967" s="7"/>
    </row>
    <row r="968" ht="15.75" customHeight="1">
      <c r="C968" s="7"/>
    </row>
    <row r="969" ht="15.75" customHeight="1">
      <c r="C969" s="7"/>
    </row>
    <row r="970" ht="15.75" customHeight="1">
      <c r="C970" s="7"/>
    </row>
    <row r="971" ht="15.75" customHeight="1">
      <c r="C971" s="7"/>
    </row>
    <row r="972" ht="15.75" customHeight="1">
      <c r="C972" s="7"/>
    </row>
    <row r="973" ht="15.75" customHeight="1">
      <c r="C973" s="7"/>
    </row>
    <row r="974" ht="15.75" customHeight="1">
      <c r="C974" s="7"/>
    </row>
    <row r="975" ht="15.75" customHeight="1">
      <c r="C975" s="7"/>
    </row>
    <row r="976" ht="15.75" customHeight="1">
      <c r="C976" s="7"/>
    </row>
    <row r="977" ht="15.75" customHeight="1">
      <c r="C977" s="7"/>
    </row>
    <row r="978" ht="15.75" customHeight="1">
      <c r="C978" s="7"/>
    </row>
    <row r="979" ht="15.75" customHeight="1">
      <c r="C979" s="7"/>
    </row>
    <row r="980" ht="15.75" customHeight="1">
      <c r="C980" s="7"/>
    </row>
    <row r="981" ht="15.75" customHeight="1">
      <c r="C981" s="7"/>
    </row>
    <row r="982" ht="15.75" customHeight="1">
      <c r="C982" s="7"/>
    </row>
    <row r="983" ht="15.75" customHeight="1">
      <c r="C983" s="7"/>
    </row>
    <row r="984" ht="15.75" customHeight="1">
      <c r="C984" s="7"/>
    </row>
    <row r="985" ht="15.75" customHeight="1">
      <c r="C985" s="7"/>
    </row>
    <row r="986" ht="15.75" customHeight="1">
      <c r="C986" s="7"/>
    </row>
    <row r="987" ht="15.75" customHeight="1">
      <c r="C987" s="7"/>
    </row>
    <row r="988" ht="15.75" customHeight="1">
      <c r="C988" s="7"/>
    </row>
    <row r="989" ht="15.75" customHeight="1">
      <c r="C989" s="7"/>
    </row>
    <row r="990" ht="15.75" customHeight="1">
      <c r="C990" s="7"/>
    </row>
    <row r="991" ht="15.75" customHeight="1">
      <c r="C991" s="7"/>
    </row>
    <row r="992" ht="15.75" customHeight="1">
      <c r="C992" s="7"/>
    </row>
    <row r="993" ht="15.75" customHeight="1">
      <c r="C993" s="7"/>
    </row>
    <row r="994" ht="15.75" customHeight="1">
      <c r="C994" s="7"/>
    </row>
    <row r="995" ht="15.75" customHeight="1">
      <c r="C995" s="7"/>
    </row>
    <row r="996" ht="15.75" customHeight="1">
      <c r="C996" s="7"/>
    </row>
    <row r="997" ht="15.75" customHeight="1">
      <c r="C997" s="7"/>
    </row>
    <row r="998" ht="15.75" customHeight="1">
      <c r="C998" s="7"/>
    </row>
    <row r="999" ht="15.75" customHeight="1">
      <c r="C999" s="7"/>
    </row>
    <row r="1000" ht="15.75" customHeight="1">
      <c r="C1000" s="7"/>
    </row>
  </sheetData>
  <dataValidations>
    <dataValidation type="list" allowBlank="1" showErrorMessage="1" sqref="D6:D259">
      <formula1>BASES!$G$3:$G$7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6" width="7.63"/>
  </cols>
  <sheetData>
    <row r="1" ht="15.0" customHeight="1">
      <c r="A1" s="20" t="s">
        <v>197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2"/>
    </row>
    <row r="2" ht="15.0" customHeight="1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5"/>
    </row>
    <row r="3">
      <c r="H3" s="26"/>
      <c r="N3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U2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16.75"/>
    <col customWidth="1" min="3" max="3" width="10.5"/>
    <col customWidth="1" min="4" max="4" width="18.38"/>
    <col customWidth="1" min="5" max="5" width="8.25"/>
    <col customWidth="1" min="6" max="6" width="6.25"/>
    <col customWidth="1" min="7" max="26" width="7.63"/>
  </cols>
  <sheetData>
    <row r="2">
      <c r="A2" s="6" t="s">
        <v>207</v>
      </c>
    </row>
    <row r="3">
      <c r="A3" s="26" t="s">
        <v>208</v>
      </c>
      <c r="B3" s="6" t="s">
        <v>209</v>
      </c>
    </row>
    <row r="4">
      <c r="A4" s="28" t="s">
        <v>44</v>
      </c>
      <c r="B4" s="26">
        <v>8.0</v>
      </c>
    </row>
    <row r="5">
      <c r="A5" s="28" t="s">
        <v>45</v>
      </c>
      <c r="B5" s="26">
        <v>11.0</v>
      </c>
    </row>
    <row r="6">
      <c r="A6" s="28" t="s">
        <v>46</v>
      </c>
      <c r="B6" s="26">
        <v>9.0</v>
      </c>
    </row>
    <row r="7">
      <c r="A7" s="28" t="s">
        <v>210</v>
      </c>
      <c r="B7" s="26">
        <v>28.0</v>
      </c>
    </row>
    <row r="21" ht="15.75" customHeight="1"/>
    <row r="22" ht="15.75" customHeight="1"/>
    <row r="23" ht="15.75" customHeight="1">
      <c r="A23" s="26" t="s">
        <v>208</v>
      </c>
      <c r="B23" s="6" t="s">
        <v>211</v>
      </c>
    </row>
    <row r="24" ht="15.75" customHeight="1">
      <c r="A24" s="28" t="s">
        <v>26</v>
      </c>
      <c r="B24" s="29">
        <v>0.3671875</v>
      </c>
    </row>
    <row r="25" ht="15.75" customHeight="1">
      <c r="A25" s="28" t="s">
        <v>19</v>
      </c>
      <c r="B25" s="29">
        <v>0.6328125</v>
      </c>
    </row>
    <row r="26" ht="15.75" customHeight="1">
      <c r="A26" s="28" t="s">
        <v>210</v>
      </c>
      <c r="B26" s="29">
        <v>1.0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A39" s="26" t="s">
        <v>208</v>
      </c>
      <c r="B39" s="6" t="s">
        <v>211</v>
      </c>
    </row>
    <row r="40" ht="15.75" customHeight="1">
      <c r="A40" s="28" t="s">
        <v>31</v>
      </c>
      <c r="B40" s="26">
        <v>13.0</v>
      </c>
      <c r="D40" s="6" t="str">
        <f t="shared" ref="D40:E40" si="1">A40</f>
        <v>VIÚVO</v>
      </c>
      <c r="E40" s="6">
        <f t="shared" si="1"/>
        <v>13</v>
      </c>
    </row>
    <row r="41" ht="15.75" customHeight="1">
      <c r="A41" s="28" t="s">
        <v>40</v>
      </c>
      <c r="B41" s="26">
        <v>8.0</v>
      </c>
      <c r="D41" s="6" t="str">
        <f t="shared" ref="D41:E41" si="2">A41</f>
        <v>DIVORCIADO</v>
      </c>
      <c r="E41" s="6">
        <f t="shared" si="2"/>
        <v>8</v>
      </c>
    </row>
    <row r="42" ht="15.75" customHeight="1">
      <c r="A42" s="28" t="s">
        <v>37</v>
      </c>
      <c r="B42" s="26">
        <v>9.0</v>
      </c>
      <c r="D42" s="6" t="str">
        <f t="shared" ref="D42:E42" si="3">A42</f>
        <v>SEPARADO</v>
      </c>
      <c r="E42" s="6">
        <f t="shared" si="3"/>
        <v>9</v>
      </c>
    </row>
    <row r="43" ht="15.75" customHeight="1">
      <c r="A43" s="28" t="s">
        <v>20</v>
      </c>
      <c r="B43" s="26">
        <v>56.0</v>
      </c>
      <c r="D43" s="6" t="str">
        <f t="shared" ref="D43:E43" si="4">A43</f>
        <v>CASADO</v>
      </c>
      <c r="E43" s="6">
        <f t="shared" si="4"/>
        <v>56</v>
      </c>
    </row>
    <row r="44" ht="15.75" customHeight="1">
      <c r="A44" s="28" t="s">
        <v>28</v>
      </c>
      <c r="B44" s="26">
        <v>42.0</v>
      </c>
      <c r="D44" s="6" t="str">
        <f t="shared" ref="D44:E44" si="5">A44</f>
        <v>SOLTEIRO</v>
      </c>
      <c r="E44" s="6">
        <f t="shared" si="5"/>
        <v>42</v>
      </c>
    </row>
    <row r="45" ht="15.75" customHeight="1">
      <c r="A45" s="28" t="s">
        <v>210</v>
      </c>
      <c r="B45" s="26">
        <v>128.0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>
      <c r="A54" s="26" t="s">
        <v>208</v>
      </c>
      <c r="B54" s="6" t="s">
        <v>211</v>
      </c>
    </row>
    <row r="55" ht="15.75" customHeight="1">
      <c r="A55" s="28" t="s">
        <v>212</v>
      </c>
      <c r="B55" s="26">
        <v>2.0</v>
      </c>
      <c r="D55" s="6" t="s">
        <v>212</v>
      </c>
      <c r="E55" s="6">
        <v>2.0</v>
      </c>
    </row>
    <row r="56" ht="15.75" customHeight="1">
      <c r="A56" s="28" t="s">
        <v>213</v>
      </c>
      <c r="B56" s="26">
        <v>8.0</v>
      </c>
      <c r="D56" s="6" t="s">
        <v>213</v>
      </c>
      <c r="E56" s="6">
        <v>8.0</v>
      </c>
    </row>
    <row r="57" ht="15.75" customHeight="1">
      <c r="A57" s="28" t="s">
        <v>214</v>
      </c>
      <c r="B57" s="26">
        <v>12.0</v>
      </c>
      <c r="D57" s="6" t="s">
        <v>214</v>
      </c>
      <c r="E57" s="6">
        <v>12.0</v>
      </c>
    </row>
    <row r="58" ht="15.75" customHeight="1">
      <c r="A58" s="28" t="s">
        <v>215</v>
      </c>
      <c r="B58" s="26">
        <v>4.0</v>
      </c>
      <c r="D58" s="6" t="s">
        <v>215</v>
      </c>
      <c r="E58" s="6">
        <v>4.0</v>
      </c>
    </row>
    <row r="59" ht="15.75" customHeight="1">
      <c r="A59" s="28" t="s">
        <v>216</v>
      </c>
      <c r="B59" s="26">
        <v>81.0</v>
      </c>
      <c r="D59" s="6" t="s">
        <v>216</v>
      </c>
      <c r="E59" s="6">
        <v>81.0</v>
      </c>
    </row>
    <row r="60" ht="15.75" customHeight="1">
      <c r="A60" s="28" t="s">
        <v>217</v>
      </c>
      <c r="B60" s="26">
        <v>3.0</v>
      </c>
      <c r="D60" s="6" t="s">
        <v>217</v>
      </c>
      <c r="E60" s="6">
        <v>3.0</v>
      </c>
    </row>
    <row r="61" ht="15.75" customHeight="1">
      <c r="A61" s="28" t="s">
        <v>218</v>
      </c>
      <c r="B61" s="26">
        <v>6.0</v>
      </c>
      <c r="D61" s="6" t="s">
        <v>218</v>
      </c>
      <c r="E61" s="6">
        <v>6.0</v>
      </c>
    </row>
    <row r="62" ht="15.75" customHeight="1">
      <c r="A62" s="28" t="s">
        <v>219</v>
      </c>
      <c r="B62" s="26">
        <v>7.0</v>
      </c>
      <c r="D62" s="6" t="s">
        <v>219</v>
      </c>
      <c r="E62" s="6">
        <v>7.0</v>
      </c>
    </row>
    <row r="63" ht="15.75" customHeight="1">
      <c r="A63" s="28" t="s">
        <v>220</v>
      </c>
      <c r="B63" s="26">
        <v>5.0</v>
      </c>
      <c r="D63" s="6" t="s">
        <v>220</v>
      </c>
      <c r="E63" s="6">
        <v>5.0</v>
      </c>
    </row>
    <row r="64" ht="15.75" customHeight="1">
      <c r="A64" s="28" t="s">
        <v>210</v>
      </c>
      <c r="B64" s="26">
        <v>128.0</v>
      </c>
    </row>
    <row r="65" ht="15.75" customHeight="1"/>
    <row r="66" ht="15.75" customHeight="1"/>
    <row r="67" ht="15.75" customHeight="1"/>
    <row r="68" ht="15.75" customHeight="1"/>
    <row r="69" ht="15.75" customHeight="1">
      <c r="A69" s="26" t="s">
        <v>208</v>
      </c>
      <c r="B69" s="6" t="s">
        <v>211</v>
      </c>
    </row>
    <row r="70" ht="15.75" customHeight="1">
      <c r="A70" s="28" t="s">
        <v>63</v>
      </c>
      <c r="B70" s="26">
        <v>25.0</v>
      </c>
    </row>
    <row r="71" ht="15.75" customHeight="1">
      <c r="A71" s="28" t="s">
        <v>81</v>
      </c>
      <c r="B71" s="26">
        <v>23.0</v>
      </c>
    </row>
    <row r="72" ht="15.75" customHeight="1">
      <c r="A72" s="28" t="s">
        <v>117</v>
      </c>
      <c r="B72" s="26">
        <v>11.0</v>
      </c>
    </row>
    <row r="73" ht="15.75" customHeight="1">
      <c r="A73" s="28" t="s">
        <v>27</v>
      </c>
      <c r="B73" s="26">
        <v>7.0</v>
      </c>
    </row>
    <row r="74" ht="15.75" customHeight="1">
      <c r="A74" s="28" t="s">
        <v>115</v>
      </c>
      <c r="B74" s="26">
        <v>6.0</v>
      </c>
    </row>
    <row r="75" ht="15.75" customHeight="1">
      <c r="A75" s="28" t="s">
        <v>182</v>
      </c>
      <c r="B75" s="26">
        <v>6.0</v>
      </c>
    </row>
    <row r="76" ht="15.75" customHeight="1">
      <c r="A76" s="28" t="s">
        <v>88</v>
      </c>
      <c r="B76" s="26">
        <v>6.0</v>
      </c>
    </row>
    <row r="77" ht="15.75" customHeight="1">
      <c r="A77" s="28" t="s">
        <v>148</v>
      </c>
      <c r="B77" s="26">
        <v>5.0</v>
      </c>
    </row>
    <row r="78" ht="15.75" customHeight="1">
      <c r="A78" s="28" t="s">
        <v>165</v>
      </c>
      <c r="B78" s="26">
        <v>5.0</v>
      </c>
    </row>
    <row r="79" ht="15.75" customHeight="1">
      <c r="A79" s="28" t="s">
        <v>143</v>
      </c>
      <c r="B79" s="26">
        <v>5.0</v>
      </c>
    </row>
    <row r="80" ht="15.75" customHeight="1">
      <c r="A80" s="28" t="s">
        <v>53</v>
      </c>
      <c r="B80" s="26">
        <v>5.0</v>
      </c>
    </row>
    <row r="81" ht="15.75" customHeight="1">
      <c r="A81" s="28" t="s">
        <v>122</v>
      </c>
      <c r="B81" s="26">
        <v>4.0</v>
      </c>
    </row>
    <row r="82" ht="15.75" customHeight="1">
      <c r="A82" s="28" t="s">
        <v>105</v>
      </c>
      <c r="B82" s="26">
        <v>3.0</v>
      </c>
    </row>
    <row r="83" ht="15.75" customHeight="1">
      <c r="A83" s="28" t="s">
        <v>136</v>
      </c>
      <c r="B83" s="26">
        <v>3.0</v>
      </c>
    </row>
    <row r="84" ht="15.75" customHeight="1">
      <c r="A84" s="28" t="s">
        <v>76</v>
      </c>
      <c r="B84" s="26">
        <v>3.0</v>
      </c>
    </row>
    <row r="85" ht="15.75" customHeight="1">
      <c r="A85" s="28" t="s">
        <v>132</v>
      </c>
      <c r="B85" s="26">
        <v>3.0</v>
      </c>
    </row>
    <row r="86" ht="15.75" customHeight="1">
      <c r="A86" s="28" t="s">
        <v>96</v>
      </c>
      <c r="B86" s="26">
        <v>2.0</v>
      </c>
    </row>
    <row r="87" ht="15.75" customHeight="1">
      <c r="A87" s="28" t="s">
        <v>193</v>
      </c>
      <c r="B87" s="26">
        <v>2.0</v>
      </c>
    </row>
    <row r="88" ht="15.75" customHeight="1">
      <c r="A88" s="28" t="s">
        <v>221</v>
      </c>
      <c r="B88" s="26">
        <v>1.0</v>
      </c>
    </row>
    <row r="89" ht="15.75" customHeight="1">
      <c r="A89" s="28" t="s">
        <v>176</v>
      </c>
      <c r="B89" s="26">
        <v>1.0</v>
      </c>
    </row>
    <row r="90" ht="15.75" customHeight="1">
      <c r="A90" s="28" t="s">
        <v>155</v>
      </c>
      <c r="B90" s="26">
        <v>1.0</v>
      </c>
    </row>
    <row r="91" ht="15.75" customHeight="1">
      <c r="A91" s="28" t="s">
        <v>100</v>
      </c>
      <c r="B91" s="26">
        <v>1.0</v>
      </c>
    </row>
    <row r="92" ht="15.75" customHeight="1">
      <c r="A92" s="28" t="s">
        <v>210</v>
      </c>
      <c r="B92" s="26">
        <v>128.0</v>
      </c>
    </row>
    <row r="93" ht="15.75" customHeight="1"/>
    <row r="94" ht="15.75" customHeight="1"/>
    <row r="95" ht="15.75" customHeight="1"/>
    <row r="96" ht="15.75" customHeight="1">
      <c r="A96" s="26" t="s">
        <v>208</v>
      </c>
      <c r="B96" s="6" t="s">
        <v>222</v>
      </c>
    </row>
    <row r="97" ht="15.75" customHeight="1">
      <c r="A97" s="28" t="s">
        <v>44</v>
      </c>
      <c r="B97" s="26">
        <v>2294.0</v>
      </c>
      <c r="D97" s="6" t="s">
        <v>25</v>
      </c>
      <c r="E97" s="6">
        <v>2047.0</v>
      </c>
    </row>
    <row r="98" ht="15.75" customHeight="1">
      <c r="A98" s="28" t="s">
        <v>45</v>
      </c>
      <c r="B98" s="26">
        <v>5390.0</v>
      </c>
      <c r="D98" s="6" t="s">
        <v>30</v>
      </c>
      <c r="E98" s="6">
        <v>3589.0</v>
      </c>
    </row>
    <row r="99" ht="15.75" customHeight="1">
      <c r="A99" s="28" t="s">
        <v>46</v>
      </c>
      <c r="B99" s="26">
        <v>2024.0</v>
      </c>
      <c r="D99" s="6" t="s">
        <v>34</v>
      </c>
      <c r="E99" s="6">
        <v>6107.0</v>
      </c>
    </row>
    <row r="100" ht="15.75" customHeight="1">
      <c r="A100" s="28" t="s">
        <v>210</v>
      </c>
      <c r="B100" s="26">
        <v>9708.0</v>
      </c>
      <c r="D100" s="6" t="s">
        <v>39</v>
      </c>
      <c r="E100" s="6">
        <v>1656.0</v>
      </c>
    </row>
    <row r="101" ht="15.75" customHeight="1">
      <c r="D101" s="6" t="s">
        <v>41</v>
      </c>
      <c r="E101" s="6">
        <v>4283.0</v>
      </c>
    </row>
    <row r="102" ht="15.75" customHeight="1">
      <c r="D102" s="6" t="s">
        <v>42</v>
      </c>
      <c r="E102" s="6">
        <v>1127.0</v>
      </c>
    </row>
    <row r="103" ht="15.75" customHeight="1">
      <c r="D103" s="6" t="s">
        <v>43</v>
      </c>
      <c r="E103" s="6">
        <v>3003.0</v>
      </c>
    </row>
    <row r="104" ht="15.75" customHeight="1">
      <c r="D104" s="6" t="s">
        <v>44</v>
      </c>
      <c r="E104" s="6">
        <v>2294.0</v>
      </c>
    </row>
    <row r="105" ht="15.75" customHeight="1">
      <c r="D105" s="6" t="s">
        <v>45</v>
      </c>
      <c r="E105" s="6">
        <v>5390.0</v>
      </c>
    </row>
    <row r="106" ht="15.75" customHeight="1">
      <c r="D106" s="6" t="s">
        <v>46</v>
      </c>
      <c r="E106" s="6">
        <v>2024.0</v>
      </c>
    </row>
    <row r="107" ht="15.75" customHeight="1">
      <c r="D107" s="6" t="s">
        <v>48</v>
      </c>
      <c r="E107" s="6">
        <v>2963.0</v>
      </c>
    </row>
    <row r="108" ht="15.75" customHeight="1">
      <c r="D108" s="6" t="s">
        <v>49</v>
      </c>
      <c r="E108" s="6">
        <v>3632.0</v>
      </c>
    </row>
    <row r="109" ht="15.75" customHeight="1">
      <c r="D109" s="6" t="s">
        <v>50</v>
      </c>
      <c r="E109" s="6">
        <v>1850.0</v>
      </c>
    </row>
    <row r="110" ht="15.75" customHeight="1">
      <c r="D110" s="6" t="s">
        <v>52</v>
      </c>
      <c r="E110" s="6">
        <v>1578.0</v>
      </c>
    </row>
    <row r="111" ht="15.75" customHeight="1">
      <c r="D111" s="6" t="s">
        <v>18</v>
      </c>
      <c r="E111" s="6">
        <v>2107.0</v>
      </c>
    </row>
    <row r="112" ht="15.75" customHeight="1"/>
    <row r="113" ht="15.75" customHeight="1"/>
    <row r="114" ht="15.75" customHeight="1"/>
    <row r="115" ht="15.75" customHeight="1"/>
    <row r="116" ht="15.75" customHeight="1">
      <c r="A116" s="26" t="s">
        <v>208</v>
      </c>
      <c r="B116" s="6" t="s">
        <v>223</v>
      </c>
    </row>
    <row r="117" ht="15.75" customHeight="1">
      <c r="A117" s="28" t="s">
        <v>29</v>
      </c>
      <c r="B117" s="26">
        <v>7380.0</v>
      </c>
      <c r="D117" s="6" t="s">
        <v>16</v>
      </c>
      <c r="E117" s="6">
        <v>7866.0</v>
      </c>
    </row>
    <row r="118" ht="15.75" customHeight="1">
      <c r="A118" s="28" t="s">
        <v>210</v>
      </c>
      <c r="B118" s="26">
        <v>7380.0</v>
      </c>
      <c r="D118" s="6" t="s">
        <v>21</v>
      </c>
      <c r="E118" s="6">
        <v>1860.0</v>
      </c>
    </row>
    <row r="119" ht="15.75" customHeight="1">
      <c r="D119" s="6" t="s">
        <v>29</v>
      </c>
      <c r="E119" s="6">
        <v>7380.0</v>
      </c>
    </row>
    <row r="120" ht="15.75" customHeight="1">
      <c r="D120" s="6" t="s">
        <v>32</v>
      </c>
      <c r="E120" s="6">
        <v>16576.0</v>
      </c>
    </row>
    <row r="121" ht="15.75" customHeight="1">
      <c r="D121" s="6" t="s">
        <v>38</v>
      </c>
      <c r="E121" s="6">
        <v>9215.0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