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\OneDrive\Projetos\Cotacoes\"/>
    </mc:Choice>
  </mc:AlternateContent>
  <xr:revisionPtr revIDLastSave="0" documentId="8_{ADA7F52E-D1C8-4BA9-ADA2-43E71D56857A}" xr6:coauthVersionLast="47" xr6:coauthVersionMax="47" xr10:uidLastSave="{00000000-0000-0000-0000-000000000000}"/>
  <bookViews>
    <workbookView xWindow="-120" yWindow="-120" windowWidth="29040" windowHeight="15840" xr2:uid="{C2F766F4-16E6-4F2B-85C0-C84845BB3DA5}"/>
  </bookViews>
  <sheets>
    <sheet name="Sheet1" sheetId="1" r:id="rId1"/>
  </sheets>
  <definedNames>
    <definedName name="ExternalData_1" localSheetId="0" hidden="1">Sheet1!$A$14:$A$15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5" i="1"/>
  <c r="A6" i="1" s="1"/>
  <c r="F1" i="1" s="1"/>
  <c r="F2" i="1" s="1"/>
  <c r="A4" i="1"/>
  <c r="A20" i="1" a="1"/>
  <c r="A11" i="1" l="1"/>
  <c r="A2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122362-626D-4D8A-B3D2-C0DB5429AC08}" keepAlive="1" name="Query - fxCotacoesMoedasPeriodo" description="Connection to the 'fxCotacoesMoedasPeriodo' query in the workbook." type="5" refreshedVersion="7" background="1" saveData="1">
    <dbPr connection="Provider=Microsoft.Mashup.OleDb.1;Data Source=$Workbook$;Location=fxCotacoesMoedasPeriodo;Extended Properties=&quot;&quot;" command="SELECT * FROM [fxCotacoesMoedasPeriodo]"/>
  </connection>
  <connection id="2" xr16:uid="{6F25C216-7AF8-481C-8B5B-7D75E8AE94A9}" keepAlive="1" name="Query - Table4 (2)" description="Connection to the 'Table4 (2)' query in the workbook." type="5" refreshedVersion="7" background="1" saveData="1">
    <dbPr connection="Provider=Microsoft.Mashup.OleDb.1;Data Source=$Workbook$;Location=&quot;Table4 (2)&quot;;Extended Properties=&quot;&quot;" command="SELECT * FROM [Table4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<sst xmlns="http://schemas.openxmlformats.org/spreadsheetml/2006/main" count="17" uniqueCount="17">
  <si>
    <t>Dia do pagamento (preencher)</t>
  </si>
  <si>
    <t>Usar URL gerada, e pegar a primeira coluna da segunda data - exemplo abaixo):</t>
  </si>
  <si>
    <t>1 USD em BRL</t>
  </si>
  <si>
    <t>Passo 1. Mês do pagamento</t>
  </si>
  <si>
    <t>Passo 2. Mês anterior ao pagamento</t>
  </si>
  <si>
    <t>Passo 3. Primeira quinzena do mês anterior ao do pagamento</t>
  </si>
  <si>
    <t>Passo 4. Último dia útil da primeira quinzena do mês anterior ao do pagamento</t>
  </si>
  <si>
    <t>*** Não calcula feriados ainda</t>
  </si>
  <si>
    <t>Passo 5 (opcional). Preencher data para substituir passo 4, para contornar feriados (exemplo: Carnaval 2021 em 15-16/Fevereiro; Passo 5 informar 12/2, sexta-feira)</t>
  </si>
  <si>
    <t>Dia formatado</t>
  </si>
  <si>
    <t>Dia -1 formatado</t>
  </si>
  <si>
    <t>Para conferir:</t>
  </si>
  <si>
    <t>https://www.bcb.gov.br/conversao</t>
  </si>
  <si>
    <t>Ou:</t>
  </si>
  <si>
    <t>https://www.bcb.gov.br/estabilidadefinanceira/historicocotacoes</t>
  </si>
  <si>
    <t>Valor USD em BRL na data do Passo 4-5</t>
  </si>
  <si>
    <t>Clicar com botão direito na tabela abaixo &gt;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</si>
</sst>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connections" Target="connection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6AC1025-B73E-4E00-8CC5-75E71D82D4A4}" autoFormatId="16" applyNumberFormats="0" applyBorderFormats="0" applyFontFormats="0" applyPatternFormats="0" applyAlignmentFormats="0" applyWidthHeightFormats="0">
  <queryTableRefresh nextId="3">
    <queryTableFields count="1">
      <queryTableField id="2" name="1 USD em BRL" tableColumnId="2"/>
    </queryTableFields>
  </queryTableRefresh>
</queryTable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>
    <v t="i">0</v>
  </a>
  <a r="1">
    <v>5.6162000000000001</v>
  </a>
</arrayData>
</file>

<file path=xl/richData/rdrichvalue.xml><?xml version="1.0" encoding="utf-8"?>
<rvData xmlns="http://schemas.microsoft.com/office/spreadsheetml/2017/richdata" count="3">
  <rv s="0">
    <fb>44301</fb>
    <v>0</v>
  </rv>
  <rv s="0">
    <fb>5.6162000000000001</fb>
    <v>1</v>
  </rv>
  <rv s="1">
    <v>2</v>
    <v>USD:BRL</v>
    <v>Daily</v>
    <v>44301</v>
    <v>44301</v>
    <v>0</v>
    <v>1</v>
    <v>637540416000000000,637613698401753707,0</v>
    <v>0</v>
    <v>avylgh</v>
    <v>USDBRL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164" formatCode="_-[$R$-416]\ * #,##0.00_-;\-[$R$-416]\ * #,##0.00_-;_-[$R$-416]\ * &quot;-&quot;??_-;_-@_-"/>
    </x:dxf>
  </dxfs>
  <richStyles>
    <rSty dxfid="0"/>
    <rSty dxfid="1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BA50A76-55A7-4ED6-8456-35F938E41579}" name="Table4_211" displayName="Table4_211" ref="A14:A15" tableType="queryTable" totalsRowShown="0" dataDxfId="2">
  <autoFilter ref="A14:A15" xr:uid="{0BA50A76-55A7-4ED6-8456-35F938E41579}"/>
  <tableColumns count="1">
    <tableColumn id="2" xr3:uid="{7067BD9D-AA32-4F9C-936E-03935BC0E989}" uniqueName="2" name="1 USD em BRL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EA9717-A388-4789-A524-CF60D4A707CF}" name="Table4" displayName="Table4" ref="A10:A11" totalsRowShown="0" headerRowDxfId="0">
  <autoFilter ref="A10:A11" xr:uid="{84EA9717-A388-4789-A524-CF60D4A707CF}"/>
  <tableColumns count="1">
    <tableColumn id="1" xr3:uid="{8F795056-2AD3-441E-81EB-A0C2A95A69D6}" name="Usar URL gerada, e pegar a primeira coluna da segunda data - exemplo abaixo):">
      <calculatedColumnFormula>_xlfn.CONCAT("https://ptax.bcb.gov.br/ptax_internet/consultaBoletim.do?method=gerarCSVFechamentoMoedaNoPeriodo&amp;ChkMoeda=61&amp;DATAINI=",F2,"&amp;DATAFIM=",F1)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0FA7-03B1-48C6-88D6-D92E14B9D19F}">
  <dimension ref="A1:G22"/>
  <sheetViews>
    <sheetView tabSelected="1" zoomScaleNormal="100" workbookViewId="0">
      <selection activeCell="D25" sqref="D25"/>
    </sheetView>
  </sheetViews>
  <sheetFormatPr defaultRowHeight="15" x14ac:dyDescent="0.25"/>
  <cols>
    <col min="1" max="2" width="15.42578125" bestFit="1" customWidth="1"/>
    <col min="3" max="3" width="13.85546875" bestFit="1" customWidth="1"/>
    <col min="5" max="5" width="9.140625" customWidth="1"/>
    <col min="6" max="7" width="10.7109375" hidden="1" customWidth="1"/>
    <col min="8" max="8" width="9.140625" customWidth="1"/>
  </cols>
  <sheetData>
    <row r="1" spans="1:7" x14ac:dyDescent="0.25">
      <c r="A1" s="1">
        <v>44347</v>
      </c>
      <c r="B1" s="2" t="s">
        <v>0</v>
      </c>
      <c r="F1" t="str">
        <f>TEXT(IF(A8,A8,A6),"DD/MM/AAAA")</f>
        <v>15/04/2021</v>
      </c>
      <c r="G1" t="s">
        <v>9</v>
      </c>
    </row>
    <row r="2" spans="1:7" x14ac:dyDescent="0.25">
      <c r="F2" t="str">
        <f>TEXT(F1-1,"DD/MM/AAAA")</f>
        <v>14/04/2021</v>
      </c>
      <c r="G2" t="s">
        <v>10</v>
      </c>
    </row>
    <row r="3" spans="1:7" x14ac:dyDescent="0.25">
      <c r="A3" s="1">
        <f>EOMONTH(A1,-1)+1</f>
        <v>44317</v>
      </c>
      <c r="B3" t="s">
        <v>3</v>
      </c>
    </row>
    <row r="4" spans="1:7" x14ac:dyDescent="0.25">
      <c r="A4" s="1">
        <f>EOMONTH(A1,-2)+1</f>
        <v>44287</v>
      </c>
      <c r="B4" t="s">
        <v>4</v>
      </c>
    </row>
    <row r="5" spans="1:7" x14ac:dyDescent="0.25">
      <c r="A5" s="1">
        <f>EOMONTH(A1,-2)+15</f>
        <v>44301</v>
      </c>
      <c r="B5" t="s">
        <v>5</v>
      </c>
    </row>
    <row r="6" spans="1:7" x14ac:dyDescent="0.25">
      <c r="A6" s="1">
        <f>IF(WEEKDAY(A5,2)&lt;=5,A5,IF(WEEKDAY(A5-1,2)&lt;=5,A5-1,A5-2))</f>
        <v>44301</v>
      </c>
      <c r="B6" s="3" t="s">
        <v>6</v>
      </c>
    </row>
    <row r="7" spans="1:7" x14ac:dyDescent="0.25">
      <c r="A7" s="1"/>
      <c r="B7" s="3" t="s">
        <v>7</v>
      </c>
    </row>
    <row r="8" spans="1:7" x14ac:dyDescent="0.25">
      <c r="A8" s="1"/>
      <c r="B8" s="3" t="s">
        <v>8</v>
      </c>
    </row>
    <row r="9" spans="1:7" hidden="1" x14ac:dyDescent="0.25"/>
    <row r="10" spans="1:7" hidden="1" x14ac:dyDescent="0.25">
      <c r="A10" s="2" t="s">
        <v>1</v>
      </c>
    </row>
    <row r="11" spans="1:7" hidden="1" x14ac:dyDescent="0.25">
      <c r="A11" t="str">
        <f>_xlfn.CONCAT("https://ptax.bcb.gov.br/ptax_internet/consultaBoletim.do?method=gerarCSVFechamentoMoedaNoPeriodo&amp;ChkMoeda=61&amp;DATAINI=",F2,"&amp;DATAFIM=",F1)</f>
        <v>https://ptax.bcb.gov.br/ptax_internet/consultaBoletim.do?method=gerarCSVFechamentoMoedaNoPeriodo&amp;ChkMoeda=61&amp;DATAINI=14/04/2021&amp;DATAFIM=15/04/2021</v>
      </c>
    </row>
    <row r="13" spans="1:7" x14ac:dyDescent="0.25">
      <c r="A13" s="2" t="s">
        <v>16</v>
      </c>
    </row>
    <row r="14" spans="1:7" x14ac:dyDescent="0.25">
      <c r="A14" t="s">
        <v>2</v>
      </c>
    </row>
    <row r="15" spans="1:7" x14ac:dyDescent="0.25">
      <c r="A15" s="2">
        <v>5.6227999999999998</v>
      </c>
      <c r="B15" s="2" t="s">
        <v>15</v>
      </c>
    </row>
    <row r="16" spans="1:7" x14ac:dyDescent="0.25">
      <c r="B16" s="2"/>
    </row>
    <row r="17" spans="1:2" x14ac:dyDescent="0.25">
      <c r="A17" s="5" t="s">
        <v>11</v>
      </c>
      <c r="B17" s="4" t="s">
        <v>12</v>
      </c>
    </row>
    <row r="18" spans="1:2" x14ac:dyDescent="0.25">
      <c r="A18" s="5" t="s">
        <v>13</v>
      </c>
      <c r="B18" s="4" t="s">
        <v>14</v>
      </c>
    </row>
    <row r="20" spans="1:2" hidden="1" x14ac:dyDescent="0.25">
      <c r="A20" t="str" cm="1">
        <f t="array" aca="1" ref="A20:B21" ca="1">_xlfn.STOCKHISTORY("USD:BRL",A6)</f>
        <v>Date</v>
      </c>
      <c r="B20" t="str">
        <f ca="1"/>
        <v>Close</v>
      </c>
    </row>
    <row r="21" spans="1:2" hidden="1" x14ac:dyDescent="0.25">
      <c r="A21" vm="1">
        <f ca="1"/>
        <v>44301</v>
      </c>
      <c r="B21" vm="2">
        <f ca="1"/>
        <v>5.6162000000000001</v>
      </c>
    </row>
    <row r="22" spans="1:2" hidden="1" x14ac:dyDescent="0.25"/>
  </sheetData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83E342-6EA8-491F-BAB9-337A151EC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</dc:creator>
  <cp:lastModifiedBy>mirian</cp:lastModifiedBy>
  <dcterms:created xsi:type="dcterms:W3CDTF">2021-07-06T19:23:28Z</dcterms:created>
  <dcterms:modified xsi:type="dcterms:W3CDTF">2021-07-08T20:31:25Z</dcterms:modified>
</cp:coreProperties>
</file>